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总表" sheetId="4" r:id="rId1"/>
    <sheet name="总表 (整理)" sheetId="5" r:id="rId2"/>
    <sheet name="1号箱子" sheetId="1" r:id="rId3"/>
    <sheet name="2号箱子" sheetId="2" r:id="rId4"/>
    <sheet name="3号箱" sheetId="3" r:id="rId5"/>
  </sheets>
  <definedNames>
    <definedName name="_xlnm._FilterDatabase" localSheetId="0" hidden="1">总表!$A$2:$H$90</definedName>
    <definedName name="_xlnm._FilterDatabase" localSheetId="1" hidden="1">'总表 (整理)'!$A$2:$N$87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一卷  140</t>
        </r>
      </text>
    </comment>
    <comment ref="F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高压清洗机(含高压枪+高压管10米长），4kw，工作压力160bar，转速1450r/mian，380v</t>
        </r>
      </text>
    </comment>
    <comment ref="F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上衣+裤子）</t>
        </r>
      </text>
    </comment>
    <comment ref="F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3*95+2*50</t>
        </r>
      </text>
    </comment>
    <comment ref="D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按1卷100米，计算</t>
        </r>
      </text>
    </comment>
    <comment ref="D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1卷565元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一卷  140</t>
        </r>
      </text>
    </comment>
    <comment ref="F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高压清洗机(含高压枪+高压管10米长），4kw，工作压力160bar，转速1450r/mian，380v</t>
        </r>
      </text>
    </comment>
    <comment ref="F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上衣+裤子）</t>
        </r>
      </text>
    </comment>
    <comment ref="F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3*95+2*50</t>
        </r>
      </text>
    </comment>
    <comment ref="D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按1卷100米，计算</t>
        </r>
      </text>
    </comment>
    <comment ref="D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1卷565元</t>
        </r>
      </text>
    </comment>
  </commentList>
</comments>
</file>

<file path=xl/sharedStrings.xml><?xml version="1.0" encoding="utf-8"?>
<sst xmlns="http://schemas.openxmlformats.org/spreadsheetml/2006/main" count="718" uniqueCount="202">
  <si>
    <t>嘉玉中学项目物资</t>
  </si>
  <si>
    <t>序号</t>
  </si>
  <si>
    <t>名称</t>
  </si>
  <si>
    <t>规格</t>
  </si>
  <si>
    <t>单位</t>
  </si>
  <si>
    <t>数量</t>
  </si>
  <si>
    <t>单价</t>
  </si>
  <si>
    <t>总价</t>
  </si>
  <si>
    <t>数据源</t>
  </si>
  <si>
    <t>混凝土搅拌站配套电缆</t>
  </si>
  <si>
    <t>4*185+1*95</t>
  </si>
  <si>
    <t>米</t>
  </si>
  <si>
    <t>零星工作表（序号111，日期2023-4-8）</t>
  </si>
  <si>
    <t>3*95+2*50</t>
  </si>
  <si>
    <t>合肥巧帮建材--胡友全工作表（序号149，日期2023.9.6）</t>
  </si>
  <si>
    <t>4*25+1*16</t>
  </si>
  <si>
    <t>合肥巧帮建材--胡友全工作表（序号121，日期2023.6.9）</t>
  </si>
  <si>
    <t>3*25+2*16</t>
  </si>
  <si>
    <t>零星工作表（序号228，日期2023-4-24）</t>
  </si>
  <si>
    <t>混凝土搅拌站小电缆</t>
  </si>
  <si>
    <t>2.5平方线配灯具</t>
  </si>
  <si>
    <t>赞特五金辅材工作表（序号214，日期2023-05-18）</t>
  </si>
  <si>
    <t>灯具</t>
  </si>
  <si>
    <t>照明灯</t>
  </si>
  <si>
    <t>个</t>
  </si>
  <si>
    <t>赞特五金辅材工作表（序号684，日期2024-09-13）</t>
  </si>
  <si>
    <t>灯管</t>
  </si>
  <si>
    <t>盒</t>
  </si>
  <si>
    <t>赞特五金辅材工作表（序号674，日期2024-08-30）</t>
  </si>
  <si>
    <t>高压清洗机</t>
  </si>
  <si>
    <t>台</t>
  </si>
  <si>
    <t>零星工作表（序号1131，日期2024-12-30）</t>
  </si>
  <si>
    <t>雨衣</t>
  </si>
  <si>
    <t>件</t>
  </si>
  <si>
    <t>赞特五金辅材工作表（序号21，日期2023.4.3）</t>
  </si>
  <si>
    <t>安全帽</t>
  </si>
  <si>
    <t>顶</t>
  </si>
  <si>
    <t>安全帽马甲工作表（序号8，日期2023.7.15）</t>
  </si>
  <si>
    <t>水管</t>
  </si>
  <si>
    <t>零星工作表（序号350，日期2023-5-13）</t>
  </si>
  <si>
    <t>智能感应灯</t>
  </si>
  <si>
    <t>太阳能路灯？？</t>
  </si>
  <si>
    <t>零星工作表（序号1252，日期2024-03-07）</t>
  </si>
  <si>
    <t>自喷漆</t>
  </si>
  <si>
    <t>瓶</t>
  </si>
  <si>
    <t>赞特五金辅材工作表（序号3，日期2023.4.1）</t>
  </si>
  <si>
    <t>雨布</t>
  </si>
  <si>
    <t>套</t>
  </si>
  <si>
    <t>赞特五金辅材工作表（序号596，日期2024-3-23）</t>
  </si>
  <si>
    <t>膨胀螺丝</t>
  </si>
  <si>
    <t>包</t>
  </si>
  <si>
    <t>赞特五金辅材工作表（序号486，日期2023-11-21）</t>
  </si>
  <si>
    <t>插座</t>
  </si>
  <si>
    <t>赞特五金辅材工作表（序号252，日期2023-05-30）</t>
  </si>
  <si>
    <t>接线铜鼻子</t>
  </si>
  <si>
    <t>零星工作表（序号230，日期日期2023-04-24）</t>
  </si>
  <si>
    <t>螺丝</t>
  </si>
  <si>
    <t>赞特五金辅材工作表（序号384，日期2023-08-24）</t>
  </si>
  <si>
    <t>扎丝</t>
  </si>
  <si>
    <t>捆</t>
  </si>
  <si>
    <t>赞特五金辅材工作表（序号586，日期2024-03-08）</t>
  </si>
  <si>
    <t>结构胶</t>
  </si>
  <si>
    <t>支</t>
  </si>
  <si>
    <t>赞特五金辅材工作表（序号257，日期2023-05-31）</t>
  </si>
  <si>
    <t>空开</t>
  </si>
  <si>
    <t>赞特五金辅材工作表（序号218，日期2023-05-19）</t>
  </si>
  <si>
    <t>铁锹</t>
  </si>
  <si>
    <t>把</t>
  </si>
  <si>
    <t>赞特五金辅材工作表（序号99，日期2023-04-21）</t>
  </si>
  <si>
    <t>铁镐</t>
  </si>
  <si>
    <t>参考京东价</t>
  </si>
  <si>
    <t>水管连接件</t>
  </si>
  <si>
    <t>合肥巧帮建材--胡友全工作表（序号6~33，日期2023.4）</t>
  </si>
  <si>
    <t>反光衣</t>
  </si>
  <si>
    <t>安全帽马甲工作表（序号10，日期2023-08-21）</t>
  </si>
  <si>
    <t>3*16+2*10</t>
  </si>
  <si>
    <t>4*50+1*25</t>
  </si>
  <si>
    <t>合肥巧帮建材--胡友全工作表（序号83，日期2023.5.15）</t>
  </si>
  <si>
    <t>3*95+1*50</t>
  </si>
  <si>
    <t>合肥巧帮建材--胡友全工作表（序号149，日期2023.6.9）</t>
  </si>
  <si>
    <t>钢丝绳</t>
  </si>
  <si>
    <t>30  ？</t>
  </si>
  <si>
    <t>混凝土搅拌站电箱</t>
  </si>
  <si>
    <t>二级</t>
  </si>
  <si>
    <t>立达配电箱工作表（序号3，日期2023.4.10）</t>
  </si>
  <si>
    <t>三级</t>
  </si>
  <si>
    <t>立达配电箱工作表（序号5，日期2023.4.11）</t>
  </si>
  <si>
    <t>照明开关箱</t>
  </si>
  <si>
    <t>立达配电箱工作表（序号19，日期2023.10.15）</t>
  </si>
  <si>
    <t>PE管</t>
  </si>
  <si>
    <t>卷</t>
  </si>
  <si>
    <t>零星工作表（序号209，日期2023-4-22）</t>
  </si>
  <si>
    <t>洋镐</t>
  </si>
  <si>
    <t>参考京东价   同22</t>
  </si>
  <si>
    <t>水准仪</t>
  </si>
  <si>
    <t>零星工作表（序号931，日期2023.9.27）</t>
  </si>
  <si>
    <t>塔尺</t>
  </si>
  <si>
    <t>零星工作表（序号769，日期2023.8.1）</t>
  </si>
  <si>
    <t>混凝土搅拌站小电箱</t>
  </si>
  <si>
    <t>？</t>
  </si>
  <si>
    <t>赞特五金辅材工作表（序号589，日期2024-03-21）</t>
  </si>
  <si>
    <t>玻璃胶枪</t>
  </si>
  <si>
    <t>赞特五金辅材工作表（序号258，日期2023.05.31）</t>
  </si>
  <si>
    <r>
      <rPr>
        <sz val="11"/>
        <color theme="1"/>
        <rFont val="宋体"/>
        <charset val="134"/>
        <scheme val="minor"/>
      </rPr>
      <t>接线铜鼻</t>
    </r>
    <r>
      <rPr>
        <sz val="11"/>
        <color rgb="FFFF0000"/>
        <rFont val="宋体"/>
        <charset val="134"/>
        <scheme val="minor"/>
      </rPr>
      <t>子</t>
    </r>
  </si>
  <si>
    <t>与16重复</t>
  </si>
  <si>
    <t>小条桌</t>
  </si>
  <si>
    <t>办公桌椅工作表（序号18，日期2023-06-13）</t>
  </si>
  <si>
    <t>接线盒子</t>
  </si>
  <si>
    <t>合肥巧帮建材--胡友全工作表（序号771，日期2023.5.15）</t>
  </si>
  <si>
    <t>混凝土搅拌站电线</t>
  </si>
  <si>
    <t>ZR-BV 1.5 长度100m</t>
  </si>
  <si>
    <t>电缆工作表（序号8，日期2023-05-26）</t>
  </si>
  <si>
    <t>ZR-BV 6 长度100m</t>
  </si>
  <si>
    <t>电缆工作表（序号6，日期2023-05-26）</t>
  </si>
  <si>
    <t>ZR-BV 10 长度100m</t>
  </si>
  <si>
    <t>电缆工作表（序号5，日期2023-05-26）</t>
  </si>
  <si>
    <t>钢缆</t>
  </si>
  <si>
    <t>与28重复</t>
  </si>
  <si>
    <t>TB735（5~8平方？）</t>
  </si>
  <si>
    <t>参考京东价（按100米一卷计）</t>
  </si>
  <si>
    <t>10平方</t>
  </si>
  <si>
    <t>赞特五金辅材工作表（序号213，日期2023-05-18）</t>
  </si>
  <si>
    <t>三通直接</t>
  </si>
  <si>
    <t>赞特五金辅材工作表（序号168，日期2023-05-07）</t>
  </si>
  <si>
    <t>安全绳</t>
  </si>
  <si>
    <t>零星工作表（序号686，日期2023.6.30）</t>
  </si>
  <si>
    <t>砂轮</t>
  </si>
  <si>
    <t>片</t>
  </si>
  <si>
    <t>人字梯</t>
  </si>
  <si>
    <t>锂电扳手</t>
  </si>
  <si>
    <t>298B  东成</t>
  </si>
  <si>
    <t>赞特五金辅材工作表（序号108，日期2023-04-24）</t>
  </si>
  <si>
    <t>锂电角磨机</t>
  </si>
  <si>
    <t>东成 03-100E</t>
  </si>
  <si>
    <t>赞特五金辅材工作表（序号163，，日期2023-05-07）</t>
  </si>
  <si>
    <t>条</t>
  </si>
  <si>
    <t>原公司2楼闲置</t>
  </si>
  <si>
    <t>吊带</t>
  </si>
  <si>
    <t>3吨</t>
  </si>
  <si>
    <t>副</t>
  </si>
  <si>
    <t>赞特五金辅材工作表（序号348，日期2023-07-21）</t>
  </si>
  <si>
    <t>喇叭</t>
  </si>
  <si>
    <t>零星工作表（序号1500，日期2024-08-20）</t>
  </si>
  <si>
    <t>电钻</t>
  </si>
  <si>
    <t>混凝土搅拌站工具箱</t>
  </si>
  <si>
    <t>酒</t>
  </si>
  <si>
    <t>电镐</t>
  </si>
  <si>
    <t>1600W</t>
  </si>
  <si>
    <t>合计</t>
  </si>
  <si>
    <t>黑色电工胶布</t>
  </si>
  <si>
    <t>扎带</t>
  </si>
  <si>
    <t>最大号</t>
  </si>
  <si>
    <t>钻尾螺丝</t>
  </si>
  <si>
    <t>Φ16</t>
  </si>
  <si>
    <t>钢丝绳卡头</t>
  </si>
  <si>
    <t>Φ6</t>
  </si>
  <si>
    <t>水泵的水带</t>
  </si>
  <si>
    <t>2寸</t>
  </si>
  <si>
    <t>排污泵</t>
  </si>
  <si>
    <t>380V  1.5KW</t>
  </si>
  <si>
    <t>大瓶PVC胶水</t>
  </si>
  <si>
    <t>角阀</t>
  </si>
  <si>
    <t>断路器</t>
  </si>
  <si>
    <t>63A</t>
  </si>
  <si>
    <t>对讲机</t>
  </si>
  <si>
    <t>只</t>
  </si>
  <si>
    <t>交流接触器</t>
  </si>
  <si>
    <t>正泰，CJX2-3210</t>
  </si>
  <si>
    <t>PPR球阀</t>
  </si>
  <si>
    <t>Φ20，双活接热熔焊接铜球塑料阀</t>
  </si>
  <si>
    <t>PVC弯头</t>
  </si>
  <si>
    <t>Φ110</t>
  </si>
  <si>
    <t>PVC直接</t>
  </si>
  <si>
    <t>热熔机</t>
  </si>
  <si>
    <t>墨斗</t>
  </si>
  <si>
    <t>箱</t>
  </si>
  <si>
    <t>木工线笔</t>
  </si>
  <si>
    <t>木工墨汁</t>
  </si>
  <si>
    <t>胶鞋</t>
  </si>
  <si>
    <t>双</t>
  </si>
  <si>
    <t>水泥钉</t>
  </si>
  <si>
    <t>PVC三通</t>
  </si>
  <si>
    <t>漏保</t>
  </si>
  <si>
    <t>3P-63</t>
  </si>
  <si>
    <t>游标数尺（数显）</t>
  </si>
  <si>
    <t>摇表</t>
  </si>
  <si>
    <t>500兆欧</t>
  </si>
  <si>
    <t>管钳</t>
  </si>
  <si>
    <t>24寸</t>
  </si>
  <si>
    <t>放线用的小白线</t>
  </si>
  <si>
    <t>原采购价</t>
  </si>
  <si>
    <t>设备按5年折旧，
材料按原价</t>
  </si>
  <si>
    <t>设备按5年折旧，
材料按半价</t>
  </si>
  <si>
    <t>原单价</t>
  </si>
  <si>
    <t>折旧率</t>
  </si>
  <si>
    <t>折旧单价</t>
  </si>
  <si>
    <t>赞特五金辅材工作表（序号163，日期2023-05-07）</t>
  </si>
  <si>
    <t>1号箱</t>
  </si>
  <si>
    <t>2号木箱</t>
  </si>
  <si>
    <t>接线铜鼻资</t>
  </si>
  <si>
    <t>TB735</t>
  </si>
  <si>
    <t>3号木箱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</si>
</sst>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19" applyNumberFormat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9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right" vertical="center"/>
    </xf>
    <xf numFmtId="0" fontId="0" fillId="0" borderId="12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0" fillId="1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52</xdr:row>
      <xdr:rowOff>0</xdr:rowOff>
    </xdr:from>
    <xdr:to>
      <xdr:col>12</xdr:col>
      <xdr:colOff>207645</xdr:colOff>
      <xdr:row>61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12295" y="18465800"/>
          <a:ext cx="2238375" cy="3209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664845</xdr:colOff>
      <xdr:row>52</xdr:row>
      <xdr:rowOff>319405</xdr:rowOff>
    </xdr:from>
    <xdr:to>
      <xdr:col>19</xdr:col>
      <xdr:colOff>660400</xdr:colOff>
      <xdr:row>55</xdr:row>
      <xdr:rowOff>319405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07870" y="18785205"/>
          <a:ext cx="473392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12</xdr:col>
      <xdr:colOff>255270</xdr:colOff>
      <xdr:row>70</xdr:row>
      <xdr:rowOff>327025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12295" y="22021800"/>
          <a:ext cx="2286000" cy="317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72</xdr:row>
      <xdr:rowOff>0</xdr:rowOff>
    </xdr:from>
    <xdr:to>
      <xdr:col>12</xdr:col>
      <xdr:colOff>102870</xdr:colOff>
      <xdr:row>81</xdr:row>
      <xdr:rowOff>9525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012295" y="25577800"/>
          <a:ext cx="2133600" cy="3209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83</xdr:row>
      <xdr:rowOff>0</xdr:rowOff>
    </xdr:from>
    <xdr:to>
      <xdr:col>16</xdr:col>
      <xdr:colOff>214630</xdr:colOff>
      <xdr:row>100</xdr:row>
      <xdr:rowOff>231775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012295" y="29489400"/>
          <a:ext cx="4953000" cy="627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16</xdr:col>
      <xdr:colOff>528955</xdr:colOff>
      <xdr:row>106</xdr:row>
      <xdr:rowOff>314325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012295" y="36601400"/>
          <a:ext cx="5267325" cy="138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45720</xdr:colOff>
      <xdr:row>107</xdr:row>
      <xdr:rowOff>236220</xdr:rowOff>
    </xdr:from>
    <xdr:to>
      <xdr:col>16</xdr:col>
      <xdr:colOff>307975</xdr:colOff>
      <xdr:row>110</xdr:row>
      <xdr:rowOff>264795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058015" y="38260020"/>
          <a:ext cx="500062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16</xdr:col>
      <xdr:colOff>405130</xdr:colOff>
      <xdr:row>115</xdr:row>
      <xdr:rowOff>85725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012295" y="39801800"/>
          <a:ext cx="5143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12</xdr:col>
      <xdr:colOff>293370</xdr:colOff>
      <xdr:row>124</xdr:row>
      <xdr:rowOff>12700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012295" y="41224200"/>
          <a:ext cx="2324100" cy="285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16</xdr:col>
      <xdr:colOff>271780</xdr:colOff>
      <xdr:row>128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012295" y="44424600"/>
          <a:ext cx="5010150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0</xdr:colOff>
      <xdr:row>50</xdr:row>
      <xdr:rowOff>0</xdr:rowOff>
    </xdr:from>
    <xdr:to>
      <xdr:col>18</xdr:col>
      <xdr:colOff>207645</xdr:colOff>
      <xdr:row>59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99990" y="17995900"/>
          <a:ext cx="2238375" cy="3209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664845</xdr:colOff>
      <xdr:row>50</xdr:row>
      <xdr:rowOff>319405</xdr:rowOff>
    </xdr:from>
    <xdr:to>
      <xdr:col>25</xdr:col>
      <xdr:colOff>660400</xdr:colOff>
      <xdr:row>53</xdr:row>
      <xdr:rowOff>319405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95565" y="18315305"/>
          <a:ext cx="473392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59</xdr:row>
      <xdr:rowOff>0</xdr:rowOff>
    </xdr:from>
    <xdr:to>
      <xdr:col>18</xdr:col>
      <xdr:colOff>255270</xdr:colOff>
      <xdr:row>67</xdr:row>
      <xdr:rowOff>327025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699990" y="21196300"/>
          <a:ext cx="2286000" cy="317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18</xdr:col>
      <xdr:colOff>102870</xdr:colOff>
      <xdr:row>76</xdr:row>
      <xdr:rowOff>9525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699990" y="24041100"/>
          <a:ext cx="2133600" cy="3209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78</xdr:row>
      <xdr:rowOff>0</xdr:rowOff>
    </xdr:from>
    <xdr:to>
      <xdr:col>22</xdr:col>
      <xdr:colOff>214630</xdr:colOff>
      <xdr:row>95</xdr:row>
      <xdr:rowOff>231775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699990" y="27952700"/>
          <a:ext cx="4953000" cy="627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98</xdr:row>
      <xdr:rowOff>0</xdr:rowOff>
    </xdr:from>
    <xdr:to>
      <xdr:col>22</xdr:col>
      <xdr:colOff>528955</xdr:colOff>
      <xdr:row>101</xdr:row>
      <xdr:rowOff>314325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699990" y="35064700"/>
          <a:ext cx="5267325" cy="138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45720</xdr:colOff>
      <xdr:row>102</xdr:row>
      <xdr:rowOff>236220</xdr:rowOff>
    </xdr:from>
    <xdr:to>
      <xdr:col>22</xdr:col>
      <xdr:colOff>307975</xdr:colOff>
      <xdr:row>105</xdr:row>
      <xdr:rowOff>264795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745710" y="36723320"/>
          <a:ext cx="500062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22</xdr:col>
      <xdr:colOff>405130</xdr:colOff>
      <xdr:row>110</xdr:row>
      <xdr:rowOff>85725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699990" y="38265100"/>
          <a:ext cx="51435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111</xdr:row>
      <xdr:rowOff>0</xdr:rowOff>
    </xdr:from>
    <xdr:to>
      <xdr:col>18</xdr:col>
      <xdr:colOff>293370</xdr:colOff>
      <xdr:row>119</xdr:row>
      <xdr:rowOff>12700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699990" y="39687500"/>
          <a:ext cx="2324100" cy="285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120</xdr:row>
      <xdr:rowOff>0</xdr:rowOff>
    </xdr:from>
    <xdr:to>
      <xdr:col>22</xdr:col>
      <xdr:colOff>271780</xdr:colOff>
      <xdr:row>123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699990" y="42887900"/>
          <a:ext cx="5010150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zoomScale="80" zoomScaleNormal="80" topLeftCell="A49" workbookViewId="0">
      <selection activeCell="A64" sqref="A64:G79"/>
    </sheetView>
  </sheetViews>
  <sheetFormatPr defaultColWidth="8.88333333333333" defaultRowHeight="28" customHeight="1" outlineLevelCol="7"/>
  <cols>
    <col min="1" max="1" width="8.70833333333333" style="8" customWidth="1"/>
    <col min="2" max="2" width="20.9833333333333" style="8" customWidth="1"/>
    <col min="3" max="3" width="22.9666666666667" style="8" customWidth="1"/>
    <col min="4" max="4" width="11.125" style="8" customWidth="1"/>
    <col min="5" max="5" width="12.5" style="8" customWidth="1"/>
    <col min="6" max="6" width="8.88333333333333" style="10"/>
    <col min="7" max="7" width="9.375" style="10"/>
    <col min="8" max="8" width="54.2166666666667" style="11" customWidth="1"/>
    <col min="9" max="16384" width="8.88333333333333" style="8"/>
  </cols>
  <sheetData>
    <row r="1" s="8" customFormat="1" ht="30" customHeight="1" spans="1:8">
      <c r="A1" s="12" t="s">
        <v>0</v>
      </c>
      <c r="B1" s="12"/>
      <c r="C1" s="12"/>
      <c r="D1" s="12"/>
      <c r="E1" s="12"/>
      <c r="F1" s="10"/>
      <c r="G1" s="10"/>
      <c r="H1" s="11"/>
    </row>
    <row r="2" s="8" customFormat="1" customHeight="1" spans="1:8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54" t="s">
        <v>6</v>
      </c>
      <c r="G2" s="54" t="s">
        <v>7</v>
      </c>
      <c r="H2" s="54" t="s">
        <v>8</v>
      </c>
    </row>
    <row r="3" s="8" customFormat="1" customHeight="1" spans="1:8">
      <c r="A3" s="55">
        <v>1</v>
      </c>
      <c r="B3" s="29" t="s">
        <v>9</v>
      </c>
      <c r="C3" s="29" t="s">
        <v>10</v>
      </c>
      <c r="D3" s="29" t="s">
        <v>11</v>
      </c>
      <c r="E3" s="29">
        <v>41</v>
      </c>
      <c r="F3" s="2">
        <v>57</v>
      </c>
      <c r="G3" s="2">
        <f>E3*F3</f>
        <v>2337</v>
      </c>
      <c r="H3" s="56" t="s">
        <v>12</v>
      </c>
    </row>
    <row r="4" s="8" customFormat="1" customHeight="1" spans="1:8">
      <c r="A4" s="57">
        <v>2</v>
      </c>
      <c r="B4" s="29" t="s">
        <v>9</v>
      </c>
      <c r="C4" s="29" t="s">
        <v>13</v>
      </c>
      <c r="D4" s="29" t="s">
        <v>11</v>
      </c>
      <c r="E4" s="29">
        <v>345</v>
      </c>
      <c r="F4" s="58">
        <v>24.5</v>
      </c>
      <c r="G4" s="2">
        <f t="shared" ref="G4:G25" si="0">E4*F4</f>
        <v>8452.5</v>
      </c>
      <c r="H4" s="59" t="s">
        <v>14</v>
      </c>
    </row>
    <row r="5" s="8" customFormat="1" customHeight="1" spans="1:8">
      <c r="A5" s="57">
        <v>3</v>
      </c>
      <c r="B5" s="29" t="s">
        <v>9</v>
      </c>
      <c r="C5" s="29" t="s">
        <v>15</v>
      </c>
      <c r="D5" s="29" t="s">
        <v>11</v>
      </c>
      <c r="E5" s="29">
        <f>75+98+230</f>
        <v>403</v>
      </c>
      <c r="F5" s="2">
        <v>10.2</v>
      </c>
      <c r="G5" s="2">
        <f t="shared" si="0"/>
        <v>4110.6</v>
      </c>
      <c r="H5" s="56" t="s">
        <v>16</v>
      </c>
    </row>
    <row r="6" s="8" customFormat="1" customHeight="1" spans="1:8">
      <c r="A6" s="29">
        <v>4</v>
      </c>
      <c r="B6" s="29" t="s">
        <v>9</v>
      </c>
      <c r="C6" s="29" t="s">
        <v>17</v>
      </c>
      <c r="D6" s="29" t="s">
        <v>11</v>
      </c>
      <c r="E6" s="29">
        <f>12+17.58</f>
        <v>29.58</v>
      </c>
      <c r="F6" s="29">
        <v>10.5</v>
      </c>
      <c r="G6" s="2">
        <f t="shared" si="0"/>
        <v>310.59</v>
      </c>
      <c r="H6" s="60" t="s">
        <v>18</v>
      </c>
    </row>
    <row r="7" s="8" customFormat="1" customHeight="1" spans="1:8">
      <c r="A7" s="29">
        <v>5</v>
      </c>
      <c r="B7" s="29" t="s">
        <v>19</v>
      </c>
      <c r="C7" s="29" t="s">
        <v>20</v>
      </c>
      <c r="D7" s="61" t="s">
        <v>11</v>
      </c>
      <c r="E7" s="29">
        <f>30+120</f>
        <v>150</v>
      </c>
      <c r="F7" s="62">
        <v>1.4</v>
      </c>
      <c r="G7" s="2">
        <f t="shared" si="0"/>
        <v>210</v>
      </c>
      <c r="H7" s="60" t="s">
        <v>21</v>
      </c>
    </row>
    <row r="8" s="8" customFormat="1" customHeight="1" spans="1:8">
      <c r="A8" s="29">
        <v>6</v>
      </c>
      <c r="B8" s="29" t="s">
        <v>22</v>
      </c>
      <c r="C8" s="62" t="s">
        <v>23</v>
      </c>
      <c r="D8" s="29" t="s">
        <v>24</v>
      </c>
      <c r="E8" s="29">
        <v>5</v>
      </c>
      <c r="F8" s="29">
        <v>15</v>
      </c>
      <c r="G8" s="2">
        <f t="shared" si="0"/>
        <v>75</v>
      </c>
      <c r="H8" s="60" t="s">
        <v>25</v>
      </c>
    </row>
    <row r="9" s="8" customFormat="1" customHeight="1" spans="1:8">
      <c r="A9" s="29">
        <v>7</v>
      </c>
      <c r="B9" s="29" t="s">
        <v>26</v>
      </c>
      <c r="C9" s="29"/>
      <c r="D9" s="62" t="s">
        <v>27</v>
      </c>
      <c r="E9" s="29">
        <v>1</v>
      </c>
      <c r="F9" s="29">
        <v>13</v>
      </c>
      <c r="G9" s="2">
        <f t="shared" si="0"/>
        <v>13</v>
      </c>
      <c r="H9" s="60" t="s">
        <v>28</v>
      </c>
    </row>
    <row r="10" s="8" customFormat="1" ht="24" customHeight="1" spans="1:8">
      <c r="A10" s="55">
        <v>7</v>
      </c>
      <c r="B10" s="29" t="s">
        <v>29</v>
      </c>
      <c r="C10" s="29" t="s">
        <v>29</v>
      </c>
      <c r="D10" s="29" t="s">
        <v>30</v>
      </c>
      <c r="E10" s="29">
        <v>1</v>
      </c>
      <c r="F10" s="29">
        <v>2450</v>
      </c>
      <c r="G10" s="2">
        <f t="shared" si="0"/>
        <v>2450</v>
      </c>
      <c r="H10" s="60" t="s">
        <v>31</v>
      </c>
    </row>
    <row r="11" s="8" customFormat="1" customHeight="1" spans="1:8">
      <c r="A11" s="63">
        <v>8</v>
      </c>
      <c r="B11" s="29" t="s">
        <v>32</v>
      </c>
      <c r="C11" s="29"/>
      <c r="D11" s="29" t="s">
        <v>33</v>
      </c>
      <c r="E11" s="29">
        <v>2</v>
      </c>
      <c r="F11" s="29">
        <v>35</v>
      </c>
      <c r="G11" s="2">
        <f t="shared" si="0"/>
        <v>70</v>
      </c>
      <c r="H11" s="60" t="s">
        <v>34</v>
      </c>
    </row>
    <row r="12" s="8" customFormat="1" customHeight="1" spans="1:8">
      <c r="A12" s="62">
        <v>9</v>
      </c>
      <c r="B12" s="29" t="s">
        <v>35</v>
      </c>
      <c r="C12" s="29"/>
      <c r="D12" s="29" t="s">
        <v>36</v>
      </c>
      <c r="E12" s="29">
        <v>31</v>
      </c>
      <c r="F12" s="29">
        <v>13.5</v>
      </c>
      <c r="G12" s="2">
        <f t="shared" si="0"/>
        <v>418.5</v>
      </c>
      <c r="H12" s="60" t="s">
        <v>37</v>
      </c>
    </row>
    <row r="13" s="8" customFormat="1" customHeight="1" spans="1:8">
      <c r="A13" s="29">
        <v>10</v>
      </c>
      <c r="B13" s="62" t="s">
        <v>38</v>
      </c>
      <c r="C13" s="62"/>
      <c r="D13" s="29" t="s">
        <v>11</v>
      </c>
      <c r="E13" s="29">
        <v>20</v>
      </c>
      <c r="F13" s="29">
        <v>2.7</v>
      </c>
      <c r="G13" s="2">
        <f t="shared" si="0"/>
        <v>54</v>
      </c>
      <c r="H13" s="60" t="s">
        <v>39</v>
      </c>
    </row>
    <row r="14" s="8" customFormat="1" customHeight="1" spans="1:8">
      <c r="A14" s="29">
        <v>11</v>
      </c>
      <c r="B14" s="29" t="s">
        <v>40</v>
      </c>
      <c r="C14" s="62" t="s">
        <v>41</v>
      </c>
      <c r="D14" s="29" t="s">
        <v>24</v>
      </c>
      <c r="E14" s="29">
        <v>10</v>
      </c>
      <c r="F14" s="29">
        <v>225</v>
      </c>
      <c r="G14" s="2">
        <f t="shared" si="0"/>
        <v>2250</v>
      </c>
      <c r="H14" s="60" t="s">
        <v>42</v>
      </c>
    </row>
    <row r="15" s="8" customFormat="1" customHeight="1" spans="1:8">
      <c r="A15" s="63">
        <v>12</v>
      </c>
      <c r="B15" s="29" t="s">
        <v>43</v>
      </c>
      <c r="C15" s="29"/>
      <c r="D15" s="29" t="s">
        <v>44</v>
      </c>
      <c r="E15" s="29">
        <v>24</v>
      </c>
      <c r="F15" s="29">
        <v>4.5</v>
      </c>
      <c r="G15" s="2">
        <f t="shared" si="0"/>
        <v>108</v>
      </c>
      <c r="H15" s="60" t="s">
        <v>45</v>
      </c>
    </row>
    <row r="16" s="8" customFormat="1" customHeight="1" spans="1:8">
      <c r="A16" s="55">
        <v>13</v>
      </c>
      <c r="B16" s="29" t="s">
        <v>46</v>
      </c>
      <c r="C16" s="29"/>
      <c r="D16" s="62" t="s">
        <v>47</v>
      </c>
      <c r="E16" s="29">
        <v>8</v>
      </c>
      <c r="F16" s="29">
        <v>70</v>
      </c>
      <c r="G16" s="2">
        <f t="shared" si="0"/>
        <v>560</v>
      </c>
      <c r="H16" s="60" t="s">
        <v>48</v>
      </c>
    </row>
    <row r="17" s="8" customFormat="1" customHeight="1" spans="1:8">
      <c r="A17" s="63">
        <v>14</v>
      </c>
      <c r="B17" s="29" t="s">
        <v>49</v>
      </c>
      <c r="C17" s="64"/>
      <c r="D17" s="64" t="s">
        <v>50</v>
      </c>
      <c r="E17" s="29">
        <v>3</v>
      </c>
      <c r="F17" s="29">
        <v>50</v>
      </c>
      <c r="G17" s="2">
        <f t="shared" si="0"/>
        <v>150</v>
      </c>
      <c r="H17" s="60" t="s">
        <v>51</v>
      </c>
    </row>
    <row r="18" s="8" customFormat="1" customHeight="1" spans="1:8">
      <c r="A18" s="63">
        <v>15</v>
      </c>
      <c r="B18" s="29" t="s">
        <v>52</v>
      </c>
      <c r="C18" s="64"/>
      <c r="D18" s="29" t="s">
        <v>24</v>
      </c>
      <c r="E18" s="29">
        <v>30</v>
      </c>
      <c r="F18" s="29">
        <v>8</v>
      </c>
      <c r="G18" s="2">
        <f t="shared" si="0"/>
        <v>240</v>
      </c>
      <c r="H18" s="60" t="s">
        <v>53</v>
      </c>
    </row>
    <row r="19" s="8" customFormat="1" customHeight="1" spans="1:8">
      <c r="A19" s="29">
        <v>16</v>
      </c>
      <c r="B19" s="29" t="s">
        <v>54</v>
      </c>
      <c r="C19" s="29"/>
      <c r="D19" s="29" t="s">
        <v>24</v>
      </c>
      <c r="E19" s="29">
        <v>20</v>
      </c>
      <c r="F19" s="29">
        <v>1</v>
      </c>
      <c r="G19" s="2">
        <f t="shared" si="0"/>
        <v>20</v>
      </c>
      <c r="H19" s="60" t="s">
        <v>55</v>
      </c>
    </row>
    <row r="20" s="8" customFormat="1" customHeight="1" spans="1:8">
      <c r="A20" s="63">
        <v>17</v>
      </c>
      <c r="B20" s="29" t="s">
        <v>56</v>
      </c>
      <c r="C20" s="64"/>
      <c r="D20" s="29" t="s">
        <v>27</v>
      </c>
      <c r="E20" s="29">
        <v>6</v>
      </c>
      <c r="F20" s="29">
        <v>30</v>
      </c>
      <c r="G20" s="2">
        <f t="shared" si="0"/>
        <v>180</v>
      </c>
      <c r="H20" s="60" t="s">
        <v>57</v>
      </c>
    </row>
    <row r="21" s="8" customFormat="1" customHeight="1" spans="1:8">
      <c r="A21" s="63">
        <v>18</v>
      </c>
      <c r="B21" s="29" t="s">
        <v>58</v>
      </c>
      <c r="C21" s="29"/>
      <c r="D21" s="29" t="s">
        <v>59</v>
      </c>
      <c r="E21" s="29">
        <v>1</v>
      </c>
      <c r="F21" s="29">
        <v>30</v>
      </c>
      <c r="G21" s="2">
        <f t="shared" si="0"/>
        <v>30</v>
      </c>
      <c r="H21" s="60" t="s">
        <v>60</v>
      </c>
    </row>
    <row r="22" s="8" customFormat="1" customHeight="1" spans="1:8">
      <c r="A22" s="63">
        <v>19</v>
      </c>
      <c r="B22" s="29" t="s">
        <v>61</v>
      </c>
      <c r="C22" s="29"/>
      <c r="D22" s="29" t="s">
        <v>62</v>
      </c>
      <c r="E22" s="29">
        <v>7</v>
      </c>
      <c r="F22" s="29">
        <v>15</v>
      </c>
      <c r="G22" s="2">
        <f t="shared" si="0"/>
        <v>105</v>
      </c>
      <c r="H22" s="60" t="s">
        <v>63</v>
      </c>
    </row>
    <row r="23" s="8" customFormat="1" customHeight="1" spans="1:8">
      <c r="A23" s="63">
        <v>20</v>
      </c>
      <c r="B23" s="29" t="s">
        <v>64</v>
      </c>
      <c r="C23" s="29"/>
      <c r="D23" s="29" t="s">
        <v>24</v>
      </c>
      <c r="E23" s="29">
        <v>12</v>
      </c>
      <c r="F23" s="29">
        <v>45</v>
      </c>
      <c r="G23" s="2">
        <f t="shared" si="0"/>
        <v>540</v>
      </c>
      <c r="H23" s="60" t="s">
        <v>65</v>
      </c>
    </row>
    <row r="24" s="8" customFormat="1" customHeight="1" spans="1:8">
      <c r="A24" s="63">
        <v>21</v>
      </c>
      <c r="B24" s="29" t="s">
        <v>66</v>
      </c>
      <c r="C24" s="29"/>
      <c r="D24" s="29" t="s">
        <v>67</v>
      </c>
      <c r="E24" s="29">
        <v>3</v>
      </c>
      <c r="F24" s="29">
        <v>10</v>
      </c>
      <c r="G24" s="2">
        <f t="shared" si="0"/>
        <v>30</v>
      </c>
      <c r="H24" s="60" t="s">
        <v>68</v>
      </c>
    </row>
    <row r="25" s="8" customFormat="1" customHeight="1" spans="1:8">
      <c r="A25" s="29">
        <v>22</v>
      </c>
      <c r="B25" s="29" t="s">
        <v>69</v>
      </c>
      <c r="C25" s="29"/>
      <c r="D25" s="29" t="s">
        <v>67</v>
      </c>
      <c r="E25" s="29">
        <v>1</v>
      </c>
      <c r="F25" s="34">
        <v>40</v>
      </c>
      <c r="G25" s="65">
        <f t="shared" si="0"/>
        <v>40</v>
      </c>
      <c r="H25" s="66" t="s">
        <v>70</v>
      </c>
    </row>
    <row r="26" s="8" customFormat="1" customHeight="1" spans="1:8">
      <c r="A26" s="29">
        <v>23</v>
      </c>
      <c r="B26" s="29" t="s">
        <v>71</v>
      </c>
      <c r="C26" s="29"/>
      <c r="D26" s="29" t="s">
        <v>24</v>
      </c>
      <c r="E26" s="29">
        <v>50</v>
      </c>
      <c r="F26" s="29">
        <v>4</v>
      </c>
      <c r="G26" s="2">
        <f t="shared" ref="G26:G62" si="1">E26*F26</f>
        <v>200</v>
      </c>
      <c r="H26" s="66" t="s">
        <v>72</v>
      </c>
    </row>
    <row r="27" s="8" customFormat="1" customHeight="1" spans="1:8">
      <c r="A27" s="62">
        <v>24</v>
      </c>
      <c r="B27" s="29" t="s">
        <v>73</v>
      </c>
      <c r="C27" s="29"/>
      <c r="D27" s="29" t="s">
        <v>33</v>
      </c>
      <c r="E27" s="29">
        <v>20</v>
      </c>
      <c r="F27" s="29">
        <v>4</v>
      </c>
      <c r="G27" s="2">
        <f t="shared" si="1"/>
        <v>80</v>
      </c>
      <c r="H27" s="60" t="s">
        <v>74</v>
      </c>
    </row>
    <row r="28" s="8" customFormat="1" customHeight="1" spans="1:8">
      <c r="A28" s="29">
        <v>25</v>
      </c>
      <c r="B28" s="29" t="s">
        <v>9</v>
      </c>
      <c r="C28" s="29" t="s">
        <v>75</v>
      </c>
      <c r="D28" s="29" t="s">
        <v>11</v>
      </c>
      <c r="E28" s="29">
        <v>19</v>
      </c>
      <c r="F28" s="34">
        <v>8</v>
      </c>
      <c r="G28" s="65">
        <f t="shared" si="1"/>
        <v>152</v>
      </c>
      <c r="H28" s="66" t="s">
        <v>70</v>
      </c>
    </row>
    <row r="29" s="8" customFormat="1" customHeight="1" spans="1:8">
      <c r="A29" s="57">
        <v>26</v>
      </c>
      <c r="B29" s="29" t="s">
        <v>9</v>
      </c>
      <c r="C29" s="29" t="s">
        <v>76</v>
      </c>
      <c r="D29" s="29" t="s">
        <v>11</v>
      </c>
      <c r="E29" s="29">
        <f>34+41</f>
        <v>75</v>
      </c>
      <c r="F29" s="29">
        <v>15</v>
      </c>
      <c r="G29" s="2">
        <f t="shared" si="1"/>
        <v>1125</v>
      </c>
      <c r="H29" s="60" t="s">
        <v>77</v>
      </c>
    </row>
    <row r="30" s="8" customFormat="1" customHeight="1" spans="1:8">
      <c r="A30" s="29">
        <v>27</v>
      </c>
      <c r="B30" s="29" t="s">
        <v>9</v>
      </c>
      <c r="C30" s="29" t="s">
        <v>78</v>
      </c>
      <c r="D30" s="29" t="s">
        <v>11</v>
      </c>
      <c r="E30" s="29">
        <v>30</v>
      </c>
      <c r="F30" s="29">
        <v>24.5</v>
      </c>
      <c r="G30" s="2">
        <f t="shared" si="1"/>
        <v>735</v>
      </c>
      <c r="H30" s="60" t="s">
        <v>79</v>
      </c>
    </row>
    <row r="31" s="8" customFormat="1" customHeight="1" spans="1:8">
      <c r="A31" s="29">
        <v>28</v>
      </c>
      <c r="B31" s="29" t="s">
        <v>80</v>
      </c>
      <c r="C31" s="62" t="s">
        <v>81</v>
      </c>
      <c r="D31" s="29" t="s">
        <v>11</v>
      </c>
      <c r="E31" s="29">
        <v>20</v>
      </c>
      <c r="F31" s="34">
        <v>47.55</v>
      </c>
      <c r="G31" s="65">
        <f t="shared" si="1"/>
        <v>951</v>
      </c>
      <c r="H31" s="66" t="s">
        <v>70</v>
      </c>
    </row>
    <row r="32" s="8" customFormat="1" customHeight="1" spans="1:8">
      <c r="A32" s="67">
        <v>29</v>
      </c>
      <c r="B32" s="29" t="s">
        <v>82</v>
      </c>
      <c r="C32" s="62" t="s">
        <v>83</v>
      </c>
      <c r="D32" s="29" t="s">
        <v>30</v>
      </c>
      <c r="E32" s="29">
        <v>2</v>
      </c>
      <c r="F32" s="29">
        <v>2840</v>
      </c>
      <c r="G32" s="2">
        <f t="shared" si="1"/>
        <v>5680</v>
      </c>
      <c r="H32" s="60" t="s">
        <v>84</v>
      </c>
    </row>
    <row r="33" s="8" customFormat="1" customHeight="1" spans="1:8">
      <c r="A33" s="67">
        <v>30</v>
      </c>
      <c r="B33" s="29" t="s">
        <v>82</v>
      </c>
      <c r="C33" s="29" t="s">
        <v>85</v>
      </c>
      <c r="D33" s="29" t="s">
        <v>30</v>
      </c>
      <c r="E33" s="29">
        <v>2</v>
      </c>
      <c r="F33" s="29">
        <v>2430</v>
      </c>
      <c r="G33" s="2">
        <f t="shared" si="1"/>
        <v>4860</v>
      </c>
      <c r="H33" s="60" t="s">
        <v>86</v>
      </c>
    </row>
    <row r="34" s="8" customFormat="1" customHeight="1" spans="1:8">
      <c r="A34" s="67">
        <v>31</v>
      </c>
      <c r="B34" s="29" t="s">
        <v>82</v>
      </c>
      <c r="C34" s="29" t="s">
        <v>87</v>
      </c>
      <c r="D34" s="29" t="s">
        <v>30</v>
      </c>
      <c r="E34" s="29">
        <v>1</v>
      </c>
      <c r="F34" s="29">
        <v>450</v>
      </c>
      <c r="G34" s="2">
        <f t="shared" si="1"/>
        <v>450</v>
      </c>
      <c r="H34" s="60" t="s">
        <v>88</v>
      </c>
    </row>
    <row r="35" s="8" customFormat="1" customHeight="1" spans="1:8">
      <c r="A35" s="29">
        <v>32</v>
      </c>
      <c r="B35" s="29" t="s">
        <v>89</v>
      </c>
      <c r="C35" s="29">
        <v>32</v>
      </c>
      <c r="D35" s="29" t="s">
        <v>90</v>
      </c>
      <c r="E35" s="29">
        <v>1</v>
      </c>
      <c r="F35" s="29">
        <v>250</v>
      </c>
      <c r="G35" s="2">
        <f t="shared" si="1"/>
        <v>250</v>
      </c>
      <c r="H35" s="60" t="s">
        <v>91</v>
      </c>
    </row>
    <row r="36" s="8" customFormat="1" customHeight="1" spans="1:8">
      <c r="A36" s="63">
        <v>33</v>
      </c>
      <c r="B36" s="29" t="s">
        <v>66</v>
      </c>
      <c r="C36" s="29"/>
      <c r="D36" s="29" t="s">
        <v>67</v>
      </c>
      <c r="E36" s="29">
        <v>2</v>
      </c>
      <c r="F36" s="29">
        <v>10</v>
      </c>
      <c r="G36" s="2">
        <f t="shared" si="1"/>
        <v>20</v>
      </c>
      <c r="H36" s="60" t="s">
        <v>68</v>
      </c>
    </row>
    <row r="37" s="8" customFormat="1" customHeight="1" spans="1:8">
      <c r="A37" s="29">
        <v>34</v>
      </c>
      <c r="B37" s="29" t="s">
        <v>92</v>
      </c>
      <c r="C37" s="29"/>
      <c r="D37" s="29" t="s">
        <v>67</v>
      </c>
      <c r="E37" s="29">
        <v>1</v>
      </c>
      <c r="F37" s="34">
        <v>40</v>
      </c>
      <c r="G37" s="65">
        <f t="shared" si="1"/>
        <v>40</v>
      </c>
      <c r="H37" s="66" t="s">
        <v>93</v>
      </c>
    </row>
    <row r="38" s="8" customFormat="1" customHeight="1" spans="1:8">
      <c r="A38" s="55">
        <v>35</v>
      </c>
      <c r="B38" s="29" t="s">
        <v>94</v>
      </c>
      <c r="C38" s="29"/>
      <c r="D38" s="29" t="s">
        <v>30</v>
      </c>
      <c r="E38" s="29">
        <v>1</v>
      </c>
      <c r="F38" s="29">
        <v>850</v>
      </c>
      <c r="G38" s="2">
        <f t="shared" si="1"/>
        <v>850</v>
      </c>
      <c r="H38" s="60" t="s">
        <v>95</v>
      </c>
    </row>
    <row r="39" s="8" customFormat="1" customHeight="1" spans="1:8">
      <c r="A39" s="55">
        <v>36</v>
      </c>
      <c r="B39" s="29" t="s">
        <v>96</v>
      </c>
      <c r="C39" s="29"/>
      <c r="D39" s="29" t="s">
        <v>67</v>
      </c>
      <c r="E39" s="29">
        <v>1</v>
      </c>
      <c r="F39" s="29">
        <v>100</v>
      </c>
      <c r="G39" s="2">
        <f t="shared" si="1"/>
        <v>100</v>
      </c>
      <c r="H39" s="60" t="s">
        <v>97</v>
      </c>
    </row>
    <row r="40" s="8" customFormat="1" customHeight="1" spans="1:8">
      <c r="A40" s="29">
        <v>37</v>
      </c>
      <c r="B40" s="29" t="s">
        <v>98</v>
      </c>
      <c r="C40" s="29" t="s">
        <v>99</v>
      </c>
      <c r="D40" s="29" t="s">
        <v>30</v>
      </c>
      <c r="E40" s="29">
        <v>3</v>
      </c>
      <c r="F40" s="29">
        <v>30</v>
      </c>
      <c r="G40" s="2">
        <f t="shared" si="1"/>
        <v>90</v>
      </c>
      <c r="H40" s="60" t="s">
        <v>100</v>
      </c>
    </row>
    <row r="41" s="8" customFormat="1" customHeight="1" spans="1:8">
      <c r="A41" s="63">
        <v>38</v>
      </c>
      <c r="B41" s="29" t="s">
        <v>101</v>
      </c>
      <c r="C41" s="29"/>
      <c r="D41" s="29" t="s">
        <v>67</v>
      </c>
      <c r="E41" s="29">
        <v>1</v>
      </c>
      <c r="F41" s="29">
        <v>15</v>
      </c>
      <c r="G41" s="2">
        <f t="shared" si="1"/>
        <v>15</v>
      </c>
      <c r="H41" s="60" t="s">
        <v>102</v>
      </c>
    </row>
    <row r="42" s="8" customFormat="1" customHeight="1" spans="1:8">
      <c r="A42" s="64">
        <v>39</v>
      </c>
      <c r="B42" s="64" t="s">
        <v>103</v>
      </c>
      <c r="C42" s="64"/>
      <c r="D42" s="64" t="s">
        <v>24</v>
      </c>
      <c r="E42" s="64">
        <v>20</v>
      </c>
      <c r="F42" s="68"/>
      <c r="G42" s="68"/>
      <c r="H42" s="69" t="s">
        <v>104</v>
      </c>
    </row>
    <row r="43" s="8" customFormat="1" customHeight="1" spans="1:8">
      <c r="A43" s="29">
        <v>40</v>
      </c>
      <c r="B43" s="29" t="s">
        <v>105</v>
      </c>
      <c r="C43" s="29"/>
      <c r="D43" s="29" t="s">
        <v>24</v>
      </c>
      <c r="E43" s="29">
        <v>2</v>
      </c>
      <c r="F43" s="29">
        <v>150</v>
      </c>
      <c r="G43" s="2">
        <f t="shared" si="1"/>
        <v>300</v>
      </c>
      <c r="H43" s="60" t="s">
        <v>106</v>
      </c>
    </row>
    <row r="44" s="8" customFormat="1" customHeight="1" spans="1:8">
      <c r="A44" s="29">
        <v>41</v>
      </c>
      <c r="B44" s="29" t="s">
        <v>107</v>
      </c>
      <c r="C44" s="29"/>
      <c r="D44" s="29" t="s">
        <v>27</v>
      </c>
      <c r="E44" s="29">
        <v>3</v>
      </c>
      <c r="F44" s="29">
        <v>0.65</v>
      </c>
      <c r="G44" s="2">
        <f t="shared" si="1"/>
        <v>1.95</v>
      </c>
      <c r="H44" s="60" t="s">
        <v>108</v>
      </c>
    </row>
    <row r="45" s="8" customFormat="1" customHeight="1" spans="1:8">
      <c r="A45" s="61">
        <v>42</v>
      </c>
      <c r="B45" s="29" t="s">
        <v>109</v>
      </c>
      <c r="C45" s="29" t="s">
        <v>110</v>
      </c>
      <c r="D45" s="29" t="s">
        <v>90</v>
      </c>
      <c r="E45" s="29">
        <v>3</v>
      </c>
      <c r="F45" s="29">
        <v>90.9</v>
      </c>
      <c r="G45" s="2">
        <f t="shared" si="1"/>
        <v>272.7</v>
      </c>
      <c r="H45" s="60" t="s">
        <v>111</v>
      </c>
    </row>
    <row r="46" s="8" customFormat="1" customHeight="1" spans="1:8">
      <c r="A46" s="61">
        <v>43</v>
      </c>
      <c r="B46" s="29" t="s">
        <v>109</v>
      </c>
      <c r="C46" s="29" t="s">
        <v>112</v>
      </c>
      <c r="D46" s="29" t="s">
        <v>90</v>
      </c>
      <c r="E46" s="29">
        <v>5</v>
      </c>
      <c r="F46" s="29">
        <v>333.4</v>
      </c>
      <c r="G46" s="2">
        <f t="shared" si="1"/>
        <v>1667</v>
      </c>
      <c r="H46" s="60" t="s">
        <v>113</v>
      </c>
    </row>
    <row r="47" s="8" customFormat="1" customHeight="1" spans="1:8">
      <c r="A47" s="61">
        <v>44</v>
      </c>
      <c r="B47" s="29" t="s">
        <v>109</v>
      </c>
      <c r="C47" s="29" t="s">
        <v>114</v>
      </c>
      <c r="D47" s="29" t="s">
        <v>90</v>
      </c>
      <c r="E47" s="29">
        <v>7</v>
      </c>
      <c r="F47" s="29">
        <v>569.8</v>
      </c>
      <c r="G47" s="2">
        <f t="shared" si="1"/>
        <v>3988.6</v>
      </c>
      <c r="H47" s="60" t="s">
        <v>115</v>
      </c>
    </row>
    <row r="48" s="8" customFormat="1" customHeight="1" spans="1:8">
      <c r="A48" s="64">
        <v>45</v>
      </c>
      <c r="B48" s="64" t="s">
        <v>116</v>
      </c>
      <c r="C48" s="64"/>
      <c r="D48" s="64" t="s">
        <v>11</v>
      </c>
      <c r="E48" s="64">
        <v>20</v>
      </c>
      <c r="F48" s="68"/>
      <c r="G48" s="68"/>
      <c r="H48" s="69" t="s">
        <v>117</v>
      </c>
    </row>
    <row r="49" s="8" customFormat="1" customHeight="1" spans="1:8">
      <c r="A49" s="29">
        <v>46</v>
      </c>
      <c r="B49" s="29" t="s">
        <v>109</v>
      </c>
      <c r="C49" s="29" t="s">
        <v>118</v>
      </c>
      <c r="D49" s="29" t="s">
        <v>90</v>
      </c>
      <c r="E49" s="29">
        <v>2</v>
      </c>
      <c r="F49" s="34">
        <v>260</v>
      </c>
      <c r="G49" s="65">
        <f t="shared" si="1"/>
        <v>520</v>
      </c>
      <c r="H49" s="66" t="s">
        <v>119</v>
      </c>
    </row>
    <row r="50" s="8" customFormat="1" customHeight="1" spans="1:8">
      <c r="A50" s="29">
        <v>47</v>
      </c>
      <c r="B50" s="29" t="s">
        <v>109</v>
      </c>
      <c r="C50" s="29" t="s">
        <v>120</v>
      </c>
      <c r="D50" s="29" t="s">
        <v>11</v>
      </c>
      <c r="E50" s="29">
        <v>30</v>
      </c>
      <c r="F50" s="29">
        <v>56.5</v>
      </c>
      <c r="G50" s="2">
        <f t="shared" si="1"/>
        <v>1695</v>
      </c>
      <c r="H50" s="60" t="s">
        <v>121</v>
      </c>
    </row>
    <row r="51" s="8" customFormat="1" customHeight="1" spans="1:8">
      <c r="A51" s="29">
        <v>48</v>
      </c>
      <c r="B51" s="29" t="s">
        <v>122</v>
      </c>
      <c r="C51" s="29"/>
      <c r="D51" s="29" t="s">
        <v>24</v>
      </c>
      <c r="E51" s="29">
        <v>7</v>
      </c>
      <c r="F51" s="29">
        <v>5</v>
      </c>
      <c r="G51" s="2">
        <f t="shared" si="1"/>
        <v>35</v>
      </c>
      <c r="H51" s="60" t="s">
        <v>123</v>
      </c>
    </row>
    <row r="52" s="8" customFormat="1" customHeight="1" spans="1:8">
      <c r="A52" s="29">
        <v>49</v>
      </c>
      <c r="B52" s="29" t="s">
        <v>124</v>
      </c>
      <c r="C52" s="29"/>
      <c r="D52" s="29" t="s">
        <v>47</v>
      </c>
      <c r="E52" s="29">
        <v>12</v>
      </c>
      <c r="F52" s="29">
        <v>20</v>
      </c>
      <c r="G52" s="2">
        <f t="shared" si="1"/>
        <v>240</v>
      </c>
      <c r="H52" s="60" t="s">
        <v>125</v>
      </c>
    </row>
    <row r="53" s="8" customFormat="1" customHeight="1" spans="1:8">
      <c r="A53" s="29">
        <v>50</v>
      </c>
      <c r="B53" s="29" t="s">
        <v>126</v>
      </c>
      <c r="C53" s="29"/>
      <c r="D53" s="29" t="s">
        <v>127</v>
      </c>
      <c r="E53" s="29">
        <v>4</v>
      </c>
      <c r="F53" s="29">
        <v>1.2</v>
      </c>
      <c r="G53" s="2">
        <f t="shared" si="1"/>
        <v>4.8</v>
      </c>
      <c r="H53" s="66" t="s">
        <v>70</v>
      </c>
    </row>
    <row r="54" s="8" customFormat="1" customHeight="1" spans="1:8">
      <c r="A54" s="29">
        <v>51</v>
      </c>
      <c r="B54" s="29" t="s">
        <v>128</v>
      </c>
      <c r="C54" s="29"/>
      <c r="D54" s="29" t="s">
        <v>24</v>
      </c>
      <c r="E54" s="29">
        <v>1</v>
      </c>
      <c r="F54" s="29">
        <v>100</v>
      </c>
      <c r="G54" s="2">
        <f t="shared" si="1"/>
        <v>100</v>
      </c>
      <c r="H54" s="66" t="s">
        <v>70</v>
      </c>
    </row>
    <row r="55" s="8" customFormat="1" customHeight="1" spans="1:8">
      <c r="A55" s="63">
        <v>52</v>
      </c>
      <c r="B55" s="3" t="s">
        <v>129</v>
      </c>
      <c r="C55" s="3" t="s">
        <v>130</v>
      </c>
      <c r="D55" s="3" t="s">
        <v>67</v>
      </c>
      <c r="E55" s="29">
        <v>1</v>
      </c>
      <c r="F55" s="29">
        <v>520</v>
      </c>
      <c r="G55" s="2">
        <f t="shared" si="1"/>
        <v>520</v>
      </c>
      <c r="H55" s="60" t="s">
        <v>131</v>
      </c>
    </row>
    <row r="56" s="8" customFormat="1" customHeight="1" spans="1:8">
      <c r="A56" s="63">
        <v>53</v>
      </c>
      <c r="B56" s="3" t="s">
        <v>132</v>
      </c>
      <c r="C56" s="3" t="s">
        <v>133</v>
      </c>
      <c r="D56" s="3" t="s">
        <v>30</v>
      </c>
      <c r="E56" s="29">
        <v>1</v>
      </c>
      <c r="F56" s="29">
        <v>530</v>
      </c>
      <c r="G56" s="2">
        <f t="shared" si="1"/>
        <v>530</v>
      </c>
      <c r="H56" s="60" t="s">
        <v>134</v>
      </c>
    </row>
    <row r="57" s="8" customFormat="1" customHeight="1" spans="1:8">
      <c r="A57" s="29">
        <v>54</v>
      </c>
      <c r="B57" s="41" t="s">
        <v>124</v>
      </c>
      <c r="C57" s="41"/>
      <c r="D57" s="41" t="s">
        <v>135</v>
      </c>
      <c r="E57" s="41">
        <v>1</v>
      </c>
      <c r="F57" s="34">
        <v>104</v>
      </c>
      <c r="G57" s="65">
        <f t="shared" si="1"/>
        <v>104</v>
      </c>
      <c r="H57" s="66" t="s">
        <v>136</v>
      </c>
    </row>
    <row r="58" s="8" customFormat="1" customHeight="1" spans="1:8">
      <c r="A58" s="29">
        <v>55</v>
      </c>
      <c r="B58" s="41" t="s">
        <v>137</v>
      </c>
      <c r="C58" s="41" t="s">
        <v>138</v>
      </c>
      <c r="D58" s="41" t="s">
        <v>139</v>
      </c>
      <c r="E58" s="41">
        <v>1</v>
      </c>
      <c r="F58" s="29">
        <v>70</v>
      </c>
      <c r="G58" s="2">
        <f t="shared" si="1"/>
        <v>70</v>
      </c>
      <c r="H58" s="60" t="s">
        <v>140</v>
      </c>
    </row>
    <row r="59" s="8" customFormat="1" customHeight="1" spans="1:8">
      <c r="A59" s="55">
        <v>56</v>
      </c>
      <c r="B59" s="41" t="s">
        <v>141</v>
      </c>
      <c r="C59" s="41"/>
      <c r="D59" s="41" t="s">
        <v>24</v>
      </c>
      <c r="E59" s="41">
        <v>1</v>
      </c>
      <c r="F59" s="29">
        <v>68</v>
      </c>
      <c r="G59" s="2">
        <f t="shared" si="1"/>
        <v>68</v>
      </c>
      <c r="H59" s="60" t="s">
        <v>142</v>
      </c>
    </row>
    <row r="60" s="8" customFormat="1" customHeight="1" spans="1:8">
      <c r="A60" s="29">
        <v>57</v>
      </c>
      <c r="B60" s="41" t="s">
        <v>143</v>
      </c>
      <c r="C60" s="41"/>
      <c r="D60" s="41" t="s">
        <v>30</v>
      </c>
      <c r="E60" s="41">
        <v>1</v>
      </c>
      <c r="F60" s="34">
        <v>181</v>
      </c>
      <c r="G60" s="65">
        <f t="shared" si="1"/>
        <v>181</v>
      </c>
      <c r="H60" s="66" t="s">
        <v>136</v>
      </c>
    </row>
    <row r="61" s="8" customFormat="1" customHeight="1" spans="1:8">
      <c r="A61" s="55">
        <v>58</v>
      </c>
      <c r="B61" s="5" t="s">
        <v>144</v>
      </c>
      <c r="C61" s="5"/>
      <c r="D61" s="5" t="s">
        <v>33</v>
      </c>
      <c r="E61" s="5">
        <v>10</v>
      </c>
      <c r="F61" s="34"/>
      <c r="G61" s="65">
        <f t="shared" si="1"/>
        <v>0</v>
      </c>
      <c r="H61" s="70" t="s">
        <v>145</v>
      </c>
    </row>
    <row r="62" customFormat="1" customHeight="1" spans="1:8">
      <c r="A62" s="29">
        <v>59</v>
      </c>
      <c r="B62" s="29" t="s">
        <v>146</v>
      </c>
      <c r="C62" s="29" t="s">
        <v>147</v>
      </c>
      <c r="D62" s="29" t="s">
        <v>30</v>
      </c>
      <c r="E62" s="29">
        <v>1</v>
      </c>
      <c r="F62" s="65">
        <v>826</v>
      </c>
      <c r="G62" s="65">
        <f t="shared" si="1"/>
        <v>826</v>
      </c>
      <c r="H62" s="66" t="s">
        <v>136</v>
      </c>
    </row>
    <row r="63" customHeight="1" spans="1:8">
      <c r="A63" s="29"/>
      <c r="B63" s="29"/>
      <c r="C63" s="29"/>
      <c r="D63" s="29"/>
      <c r="E63" s="29"/>
      <c r="F63" s="71" t="s">
        <v>148</v>
      </c>
      <c r="G63" s="71">
        <f>SUM(G6:G62)</f>
        <v>34576.14</v>
      </c>
      <c r="H63" s="60"/>
    </row>
    <row r="64" customHeight="1" spans="1:8">
      <c r="A64" s="29">
        <v>58</v>
      </c>
      <c r="B64" s="29" t="s">
        <v>149</v>
      </c>
      <c r="C64" s="29"/>
      <c r="D64" s="29" t="s">
        <v>90</v>
      </c>
      <c r="E64" s="29">
        <v>10</v>
      </c>
      <c r="F64" s="34">
        <v>2</v>
      </c>
      <c r="G64" s="34">
        <v>20</v>
      </c>
    </row>
    <row r="65" customHeight="1" spans="1:7">
      <c r="A65" s="29">
        <v>59</v>
      </c>
      <c r="B65" s="29" t="s">
        <v>150</v>
      </c>
      <c r="C65" s="29" t="s">
        <v>151</v>
      </c>
      <c r="D65" s="29" t="s">
        <v>50</v>
      </c>
      <c r="E65" s="29">
        <v>2</v>
      </c>
      <c r="F65" s="34">
        <v>22</v>
      </c>
      <c r="G65" s="34">
        <v>44</v>
      </c>
    </row>
    <row r="66" customHeight="1" spans="1:7">
      <c r="A66" s="29">
        <v>60</v>
      </c>
      <c r="B66" s="29" t="s">
        <v>152</v>
      </c>
      <c r="C66" s="29">
        <v>25</v>
      </c>
      <c r="D66" s="29" t="s">
        <v>27</v>
      </c>
      <c r="E66" s="29">
        <v>1</v>
      </c>
      <c r="F66" s="34">
        <v>25</v>
      </c>
      <c r="G66" s="34">
        <v>25</v>
      </c>
    </row>
    <row r="67" customHeight="1" spans="1:7">
      <c r="A67" s="29">
        <v>61</v>
      </c>
      <c r="B67" s="29" t="s">
        <v>80</v>
      </c>
      <c r="C67" s="29" t="s">
        <v>153</v>
      </c>
      <c r="D67" s="29" t="s">
        <v>11</v>
      </c>
      <c r="E67" s="29">
        <v>56</v>
      </c>
      <c r="F67" s="34">
        <v>5.6</v>
      </c>
      <c r="G67" s="34">
        <v>313.6</v>
      </c>
    </row>
    <row r="68" customHeight="1" spans="1:7">
      <c r="A68" s="29">
        <v>62</v>
      </c>
      <c r="B68" s="29" t="s">
        <v>154</v>
      </c>
      <c r="C68" s="29" t="s">
        <v>155</v>
      </c>
      <c r="D68" s="29" t="s">
        <v>24</v>
      </c>
      <c r="E68" s="29">
        <v>20</v>
      </c>
      <c r="F68" s="34">
        <v>0.5</v>
      </c>
      <c r="G68" s="34">
        <v>10</v>
      </c>
    </row>
    <row r="69" customHeight="1" spans="1:7">
      <c r="A69" s="29">
        <v>63</v>
      </c>
      <c r="B69" s="29" t="s">
        <v>156</v>
      </c>
      <c r="C69" s="29" t="s">
        <v>157</v>
      </c>
      <c r="D69" s="29" t="s">
        <v>90</v>
      </c>
      <c r="E69" s="29">
        <v>5</v>
      </c>
      <c r="F69" s="34">
        <v>45</v>
      </c>
      <c r="G69" s="34">
        <v>225</v>
      </c>
    </row>
    <row r="70" customHeight="1" spans="1:7">
      <c r="A70" s="29">
        <v>64</v>
      </c>
      <c r="B70" s="29" t="s">
        <v>158</v>
      </c>
      <c r="C70" s="29" t="s">
        <v>159</v>
      </c>
      <c r="D70" s="29" t="s">
        <v>30</v>
      </c>
      <c r="E70" s="29">
        <v>1</v>
      </c>
      <c r="F70" s="34">
        <v>580</v>
      </c>
      <c r="G70" s="34">
        <v>580</v>
      </c>
    </row>
    <row r="71" customHeight="1" spans="1:7">
      <c r="A71" s="29">
        <v>65</v>
      </c>
      <c r="B71" s="29" t="s">
        <v>160</v>
      </c>
      <c r="C71" s="29"/>
      <c r="D71" s="29" t="s">
        <v>44</v>
      </c>
      <c r="E71" s="29">
        <v>4</v>
      </c>
      <c r="F71" s="34">
        <v>10</v>
      </c>
      <c r="G71" s="34">
        <v>40</v>
      </c>
    </row>
    <row r="72" customHeight="1" spans="1:7">
      <c r="A72" s="29">
        <v>66</v>
      </c>
      <c r="B72" s="29" t="s">
        <v>161</v>
      </c>
      <c r="C72" s="29"/>
      <c r="D72" s="29" t="s">
        <v>24</v>
      </c>
      <c r="E72" s="29">
        <v>6</v>
      </c>
      <c r="F72" s="34">
        <v>8</v>
      </c>
      <c r="G72" s="34">
        <v>48</v>
      </c>
    </row>
    <row r="73" customHeight="1" spans="1:7">
      <c r="A73" s="29">
        <v>67</v>
      </c>
      <c r="B73" s="29" t="s">
        <v>162</v>
      </c>
      <c r="C73" s="29" t="s">
        <v>163</v>
      </c>
      <c r="D73" s="29" t="s">
        <v>24</v>
      </c>
      <c r="E73" s="29">
        <v>1</v>
      </c>
      <c r="F73" s="34">
        <v>45</v>
      </c>
      <c r="G73" s="34">
        <v>45</v>
      </c>
    </row>
    <row r="74" customHeight="1" spans="1:7">
      <c r="A74" s="29">
        <v>68</v>
      </c>
      <c r="B74" s="29" t="s">
        <v>164</v>
      </c>
      <c r="C74" s="29"/>
      <c r="D74" s="29" t="s">
        <v>165</v>
      </c>
      <c r="E74" s="29">
        <v>6</v>
      </c>
      <c r="F74" s="34">
        <v>120</v>
      </c>
      <c r="G74" s="34">
        <v>720</v>
      </c>
    </row>
    <row r="75" customHeight="1" spans="1:7">
      <c r="A75" s="29">
        <v>69</v>
      </c>
      <c r="B75" s="29" t="s">
        <v>166</v>
      </c>
      <c r="C75" s="29" t="s">
        <v>167</v>
      </c>
      <c r="D75" s="29" t="s">
        <v>24</v>
      </c>
      <c r="E75" s="29">
        <v>2</v>
      </c>
      <c r="F75" s="34">
        <v>55</v>
      </c>
      <c r="G75" s="34">
        <v>110</v>
      </c>
    </row>
    <row r="76" customHeight="1" spans="1:7">
      <c r="A76" s="29">
        <v>70</v>
      </c>
      <c r="B76" s="29" t="s">
        <v>168</v>
      </c>
      <c r="C76" s="29" t="s">
        <v>169</v>
      </c>
      <c r="D76" s="29" t="s">
        <v>24</v>
      </c>
      <c r="E76" s="29">
        <v>6</v>
      </c>
      <c r="F76" s="34">
        <v>12</v>
      </c>
      <c r="G76" s="34">
        <v>72</v>
      </c>
    </row>
    <row r="77" customHeight="1" spans="1:7">
      <c r="A77" s="29">
        <v>71</v>
      </c>
      <c r="B77" s="29" t="s">
        <v>170</v>
      </c>
      <c r="C77" s="29" t="s">
        <v>171</v>
      </c>
      <c r="D77" s="29" t="s">
        <v>24</v>
      </c>
      <c r="E77" s="29">
        <v>2</v>
      </c>
      <c r="F77" s="34">
        <v>5</v>
      </c>
      <c r="G77" s="34">
        <v>10</v>
      </c>
    </row>
    <row r="78" customHeight="1" spans="1:7">
      <c r="A78" s="29">
        <v>72</v>
      </c>
      <c r="B78" s="29" t="s">
        <v>172</v>
      </c>
      <c r="C78" s="29" t="s">
        <v>171</v>
      </c>
      <c r="D78" s="29" t="s">
        <v>24</v>
      </c>
      <c r="E78" s="29">
        <v>4</v>
      </c>
      <c r="F78" s="34">
        <v>3</v>
      </c>
      <c r="G78" s="34">
        <v>12</v>
      </c>
    </row>
    <row r="79" customHeight="1" spans="1:7">
      <c r="A79" s="29">
        <v>73</v>
      </c>
      <c r="B79" s="29" t="s">
        <v>173</v>
      </c>
      <c r="C79" s="29"/>
      <c r="D79" s="29" t="s">
        <v>30</v>
      </c>
      <c r="E79" s="29">
        <v>1</v>
      </c>
      <c r="F79" s="34">
        <v>80</v>
      </c>
      <c r="G79" s="34">
        <v>80</v>
      </c>
    </row>
    <row r="80" customHeight="1" spans="1:7">
      <c r="A80" s="29">
        <v>74</v>
      </c>
      <c r="B80" s="29" t="s">
        <v>174</v>
      </c>
      <c r="C80" s="29"/>
      <c r="D80" s="29" t="s">
        <v>175</v>
      </c>
      <c r="E80" s="29">
        <v>1</v>
      </c>
      <c r="F80" s="34">
        <v>5</v>
      </c>
      <c r="G80" s="34">
        <v>5</v>
      </c>
    </row>
    <row r="81" customHeight="1" spans="1:7">
      <c r="A81" s="29">
        <v>75</v>
      </c>
      <c r="B81" s="29" t="s">
        <v>176</v>
      </c>
      <c r="C81" s="29"/>
      <c r="D81" s="29" t="s">
        <v>27</v>
      </c>
      <c r="E81" s="29">
        <v>10</v>
      </c>
      <c r="F81" s="34">
        <v>0.5</v>
      </c>
      <c r="G81" s="34">
        <v>5</v>
      </c>
    </row>
    <row r="82" customHeight="1" spans="1:7">
      <c r="A82" s="29">
        <v>76</v>
      </c>
      <c r="B82" s="29" t="s">
        <v>177</v>
      </c>
      <c r="C82" s="29"/>
      <c r="D82" s="29" t="s">
        <v>24</v>
      </c>
      <c r="E82" s="29">
        <v>1</v>
      </c>
      <c r="F82" s="34">
        <v>45</v>
      </c>
      <c r="G82" s="34">
        <v>45</v>
      </c>
    </row>
    <row r="83" customHeight="1" spans="1:7">
      <c r="A83" s="29">
        <v>77</v>
      </c>
      <c r="B83" s="29" t="s">
        <v>178</v>
      </c>
      <c r="C83" s="29"/>
      <c r="D83" s="29" t="s">
        <v>179</v>
      </c>
      <c r="E83" s="29">
        <v>2</v>
      </c>
      <c r="F83" s="34">
        <v>20</v>
      </c>
      <c r="G83" s="34">
        <v>40</v>
      </c>
    </row>
    <row r="84" customHeight="1" spans="1:7">
      <c r="A84" s="29">
        <v>78</v>
      </c>
      <c r="B84" s="29" t="s">
        <v>180</v>
      </c>
      <c r="C84" s="29"/>
      <c r="D84" s="29" t="s">
        <v>27</v>
      </c>
      <c r="E84" s="29">
        <v>1</v>
      </c>
      <c r="F84" s="34">
        <v>5</v>
      </c>
      <c r="G84" s="34">
        <v>5</v>
      </c>
    </row>
    <row r="85" customHeight="1" spans="1:7">
      <c r="A85" s="29">
        <v>79</v>
      </c>
      <c r="B85" s="29" t="s">
        <v>181</v>
      </c>
      <c r="C85" s="29">
        <v>110</v>
      </c>
      <c r="D85" s="29" t="s">
        <v>24</v>
      </c>
      <c r="E85" s="29">
        <v>6</v>
      </c>
      <c r="F85" s="34">
        <v>5</v>
      </c>
      <c r="G85" s="34">
        <v>30</v>
      </c>
    </row>
    <row r="86" customHeight="1" spans="1:7">
      <c r="A86" s="29">
        <v>80</v>
      </c>
      <c r="B86" s="29" t="s">
        <v>182</v>
      </c>
      <c r="C86" s="29" t="s">
        <v>183</v>
      </c>
      <c r="D86" s="29" t="s">
        <v>24</v>
      </c>
      <c r="E86" s="29">
        <v>2</v>
      </c>
      <c r="F86" s="34">
        <v>75</v>
      </c>
      <c r="G86" s="34">
        <v>150</v>
      </c>
    </row>
    <row r="87" customHeight="1" spans="1:7">
      <c r="A87" s="29">
        <v>81</v>
      </c>
      <c r="B87" s="29" t="s">
        <v>184</v>
      </c>
      <c r="C87" s="29"/>
      <c r="D87" s="29" t="s">
        <v>24</v>
      </c>
      <c r="E87" s="29">
        <v>2</v>
      </c>
      <c r="F87" s="34">
        <v>110</v>
      </c>
      <c r="G87" s="34">
        <v>220</v>
      </c>
    </row>
    <row r="88" customHeight="1" spans="1:7">
      <c r="A88" s="29">
        <v>82</v>
      </c>
      <c r="B88" s="29" t="s">
        <v>185</v>
      </c>
      <c r="C88" s="29" t="s">
        <v>186</v>
      </c>
      <c r="D88" s="29" t="s">
        <v>24</v>
      </c>
      <c r="E88" s="29">
        <v>1</v>
      </c>
      <c r="F88" s="34">
        <v>130</v>
      </c>
      <c r="G88" s="34">
        <v>130</v>
      </c>
    </row>
    <row r="89" customHeight="1" spans="1:7">
      <c r="A89" s="29">
        <v>83</v>
      </c>
      <c r="B89" s="29" t="s">
        <v>187</v>
      </c>
      <c r="C89" s="29" t="s">
        <v>188</v>
      </c>
      <c r="D89" s="29" t="s">
        <v>67</v>
      </c>
      <c r="E89" s="29">
        <v>1</v>
      </c>
      <c r="F89" s="34">
        <v>50</v>
      </c>
      <c r="G89" s="34">
        <v>50</v>
      </c>
    </row>
    <row r="90" customHeight="1" spans="1:7">
      <c r="A90" s="29">
        <v>84</v>
      </c>
      <c r="B90" s="29" t="s">
        <v>189</v>
      </c>
      <c r="C90" s="29"/>
      <c r="D90" s="29" t="s">
        <v>90</v>
      </c>
      <c r="E90" s="29">
        <v>2</v>
      </c>
      <c r="F90" s="34">
        <v>5</v>
      </c>
      <c r="G90" s="34">
        <v>10</v>
      </c>
    </row>
  </sheetData>
  <autoFilter xmlns:etc="http://www.wps.cn/officeDocument/2017/etCustomData" ref="A2:H90" etc:filterBottomFollowUsedRange="0">
    <extLst/>
  </autoFilter>
  <mergeCells count="1">
    <mergeCell ref="A1:E1"/>
  </mergeCells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"/>
  <sheetViews>
    <sheetView tabSelected="1" zoomScale="80" zoomScaleNormal="80" workbookViewId="0">
      <selection activeCell="L90" sqref="L90"/>
    </sheetView>
  </sheetViews>
  <sheetFormatPr defaultColWidth="8.88333333333333" defaultRowHeight="28" customHeight="1"/>
  <cols>
    <col min="1" max="1" width="8.70833333333333" style="8" customWidth="1"/>
    <col min="2" max="2" width="20.9833333333333" style="8" customWidth="1"/>
    <col min="3" max="3" width="19.7916666666667" style="8" customWidth="1"/>
    <col min="4" max="4" width="11.125" style="8" customWidth="1"/>
    <col min="5" max="5" width="12.5" style="8" customWidth="1"/>
    <col min="6" max="6" width="8.88333333333333" style="10"/>
    <col min="7" max="10" width="10.375" style="10"/>
    <col min="11" max="11" width="11.2416666666667" style="10" customWidth="1"/>
    <col min="12" max="12" width="10.375" style="10"/>
    <col min="13" max="13" width="11.7166666666667" style="10" customWidth="1"/>
    <col min="14" max="14" width="54.2166666666667" style="11" customWidth="1"/>
    <col min="15" max="15" width="21.2416666666667" style="8" customWidth="1"/>
    <col min="16" max="16384" width="8.88333333333333" style="8"/>
  </cols>
  <sheetData>
    <row r="1" s="8" customFormat="1" ht="49" customHeight="1" spans="1:14">
      <c r="A1" s="12" t="s">
        <v>0</v>
      </c>
      <c r="B1" s="12"/>
      <c r="C1" s="12"/>
      <c r="D1" s="12"/>
      <c r="E1" s="13"/>
      <c r="F1" s="14" t="s">
        <v>190</v>
      </c>
      <c r="G1" s="15"/>
      <c r="H1" s="16" t="s">
        <v>191</v>
      </c>
      <c r="I1" s="17"/>
      <c r="J1" s="18"/>
      <c r="K1" s="19" t="s">
        <v>192</v>
      </c>
      <c r="L1" s="20"/>
      <c r="M1" s="21"/>
      <c r="N1" s="11"/>
    </row>
    <row r="2" s="8" customFormat="1" customHeight="1" spans="1:14">
      <c r="A2" s="22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4" t="s">
        <v>193</v>
      </c>
      <c r="G2" s="25" t="s">
        <v>7</v>
      </c>
      <c r="H2" s="26" t="s">
        <v>194</v>
      </c>
      <c r="I2" s="22" t="s">
        <v>195</v>
      </c>
      <c r="J2" s="27" t="s">
        <v>7</v>
      </c>
      <c r="K2" s="26" t="s">
        <v>194</v>
      </c>
      <c r="L2" s="22" t="s">
        <v>195</v>
      </c>
      <c r="M2" s="27" t="s">
        <v>7</v>
      </c>
      <c r="N2" s="28" t="s">
        <v>8</v>
      </c>
    </row>
    <row r="3" s="8" customFormat="1" customHeight="1" spans="1:14">
      <c r="A3" s="29">
        <v>1</v>
      </c>
      <c r="B3" s="29" t="s">
        <v>9</v>
      </c>
      <c r="C3" s="29" t="s">
        <v>10</v>
      </c>
      <c r="D3" s="29" t="s">
        <v>11</v>
      </c>
      <c r="E3" s="30">
        <v>41</v>
      </c>
      <c r="F3" s="31">
        <v>57</v>
      </c>
      <c r="G3" s="32">
        <f t="shared" ref="G3:G41" si="0">E3*F3</f>
        <v>2337</v>
      </c>
      <c r="H3" s="33">
        <v>1</v>
      </c>
      <c r="I3" s="34">
        <f>F3*H3</f>
        <v>57</v>
      </c>
      <c r="J3" s="32">
        <f>I3*E3</f>
        <v>2337</v>
      </c>
      <c r="K3" s="33">
        <v>0.5</v>
      </c>
      <c r="L3" s="34">
        <f t="shared" ref="L3:L59" si="1">I3*K3</f>
        <v>28.5</v>
      </c>
      <c r="M3" s="32">
        <f t="shared" ref="M3:M59" si="2">L3*H3</f>
        <v>28.5</v>
      </c>
      <c r="N3" s="35" t="s">
        <v>12</v>
      </c>
    </row>
    <row r="4" s="8" customFormat="1" customHeight="1" spans="1:14">
      <c r="A4" s="29">
        <v>2</v>
      </c>
      <c r="B4" s="29" t="s">
        <v>9</v>
      </c>
      <c r="C4" s="29" t="s">
        <v>13</v>
      </c>
      <c r="D4" s="29" t="s">
        <v>11</v>
      </c>
      <c r="E4" s="30">
        <v>345</v>
      </c>
      <c r="F4" s="36">
        <v>24.5</v>
      </c>
      <c r="G4" s="32">
        <f t="shared" si="0"/>
        <v>8452.5</v>
      </c>
      <c r="H4" s="33">
        <v>1</v>
      </c>
      <c r="I4" s="34">
        <f t="shared" ref="I4:I14" si="3">F4*H4</f>
        <v>24.5</v>
      </c>
      <c r="J4" s="32">
        <f t="shared" ref="J4:J15" si="4">I4*E4</f>
        <v>8452.5</v>
      </c>
      <c r="K4" s="33">
        <v>0.5</v>
      </c>
      <c r="L4" s="34">
        <f t="shared" si="1"/>
        <v>12.25</v>
      </c>
      <c r="M4" s="32">
        <f t="shared" si="2"/>
        <v>12.25</v>
      </c>
      <c r="N4" s="37" t="s">
        <v>14</v>
      </c>
    </row>
    <row r="5" s="8" customFormat="1" customHeight="1" spans="1:14">
      <c r="A5" s="29">
        <v>3</v>
      </c>
      <c r="B5" s="29" t="s">
        <v>9</v>
      </c>
      <c r="C5" s="38" t="s">
        <v>15</v>
      </c>
      <c r="D5" s="29" t="s">
        <v>11</v>
      </c>
      <c r="E5" s="30">
        <f>75+98+230</f>
        <v>403</v>
      </c>
      <c r="F5" s="31">
        <v>10.2</v>
      </c>
      <c r="G5" s="32">
        <f t="shared" si="0"/>
        <v>4110.6</v>
      </c>
      <c r="H5" s="33">
        <v>1</v>
      </c>
      <c r="I5" s="34">
        <f t="shared" si="3"/>
        <v>10.2</v>
      </c>
      <c r="J5" s="32">
        <f t="shared" si="4"/>
        <v>4110.6</v>
      </c>
      <c r="K5" s="33">
        <v>0.5</v>
      </c>
      <c r="L5" s="34">
        <f t="shared" si="1"/>
        <v>5.1</v>
      </c>
      <c r="M5" s="32">
        <f t="shared" si="2"/>
        <v>5.1</v>
      </c>
      <c r="N5" s="35" t="s">
        <v>16</v>
      </c>
    </row>
    <row r="6" s="8" customFormat="1" customHeight="1" spans="1:14">
      <c r="A6" s="29">
        <v>4</v>
      </c>
      <c r="B6" s="29" t="s">
        <v>9</v>
      </c>
      <c r="C6" s="29" t="s">
        <v>17</v>
      </c>
      <c r="D6" s="29" t="s">
        <v>11</v>
      </c>
      <c r="E6" s="30">
        <f>12+17.58</f>
        <v>29.58</v>
      </c>
      <c r="F6" s="31">
        <v>10.5</v>
      </c>
      <c r="G6" s="32">
        <f t="shared" si="0"/>
        <v>310.59</v>
      </c>
      <c r="H6" s="33">
        <v>1</v>
      </c>
      <c r="I6" s="34">
        <f t="shared" si="3"/>
        <v>10.5</v>
      </c>
      <c r="J6" s="32">
        <f t="shared" si="4"/>
        <v>310.59</v>
      </c>
      <c r="K6" s="33">
        <v>0.5</v>
      </c>
      <c r="L6" s="34">
        <f t="shared" si="1"/>
        <v>5.25</v>
      </c>
      <c r="M6" s="32">
        <f t="shared" si="2"/>
        <v>5.25</v>
      </c>
      <c r="N6" s="35" t="s">
        <v>18</v>
      </c>
    </row>
    <row r="7" s="8" customFormat="1" customHeight="1" spans="1:14">
      <c r="A7" s="29">
        <v>5</v>
      </c>
      <c r="B7" s="29" t="s">
        <v>19</v>
      </c>
      <c r="C7" s="29" t="s">
        <v>20</v>
      </c>
      <c r="D7" s="29" t="s">
        <v>11</v>
      </c>
      <c r="E7" s="30">
        <f>30+120</f>
        <v>150</v>
      </c>
      <c r="F7" s="31">
        <v>1.4</v>
      </c>
      <c r="G7" s="32">
        <f t="shared" si="0"/>
        <v>210</v>
      </c>
      <c r="H7" s="33">
        <v>1</v>
      </c>
      <c r="I7" s="34">
        <f t="shared" si="3"/>
        <v>1.4</v>
      </c>
      <c r="J7" s="32">
        <f t="shared" si="4"/>
        <v>210</v>
      </c>
      <c r="K7" s="33">
        <v>0.5</v>
      </c>
      <c r="L7" s="34">
        <f t="shared" si="1"/>
        <v>0.7</v>
      </c>
      <c r="M7" s="32">
        <f t="shared" si="2"/>
        <v>0.7</v>
      </c>
      <c r="N7" s="35" t="s">
        <v>21</v>
      </c>
    </row>
    <row r="8" s="8" customFormat="1" customHeight="1" spans="1:14">
      <c r="A8" s="29">
        <v>6</v>
      </c>
      <c r="B8" s="29" t="s">
        <v>22</v>
      </c>
      <c r="C8" s="29" t="s">
        <v>23</v>
      </c>
      <c r="D8" s="29" t="s">
        <v>24</v>
      </c>
      <c r="E8" s="30">
        <v>5</v>
      </c>
      <c r="F8" s="31">
        <v>15</v>
      </c>
      <c r="G8" s="32">
        <f t="shared" si="0"/>
        <v>75</v>
      </c>
      <c r="H8" s="33">
        <v>1</v>
      </c>
      <c r="I8" s="34">
        <f t="shared" si="3"/>
        <v>15</v>
      </c>
      <c r="J8" s="32">
        <f t="shared" si="4"/>
        <v>75</v>
      </c>
      <c r="K8" s="33">
        <v>0.5</v>
      </c>
      <c r="L8" s="34">
        <f t="shared" si="1"/>
        <v>7.5</v>
      </c>
      <c r="M8" s="32">
        <f t="shared" si="2"/>
        <v>7.5</v>
      </c>
      <c r="N8" s="35" t="s">
        <v>25</v>
      </c>
    </row>
    <row r="9" s="8" customFormat="1" customHeight="1" spans="1:14">
      <c r="A9" s="29">
        <v>7</v>
      </c>
      <c r="B9" s="29" t="s">
        <v>26</v>
      </c>
      <c r="C9" s="29"/>
      <c r="D9" s="29" t="s">
        <v>27</v>
      </c>
      <c r="E9" s="30">
        <v>1</v>
      </c>
      <c r="F9" s="31">
        <v>13</v>
      </c>
      <c r="G9" s="32">
        <f t="shared" si="0"/>
        <v>13</v>
      </c>
      <c r="H9" s="33">
        <v>1</v>
      </c>
      <c r="I9" s="34">
        <f t="shared" si="3"/>
        <v>13</v>
      </c>
      <c r="J9" s="32">
        <f t="shared" si="4"/>
        <v>13</v>
      </c>
      <c r="K9" s="33">
        <v>0.5</v>
      </c>
      <c r="L9" s="34">
        <f t="shared" si="1"/>
        <v>6.5</v>
      </c>
      <c r="M9" s="32">
        <f t="shared" si="2"/>
        <v>6.5</v>
      </c>
      <c r="N9" s="35" t="s">
        <v>28</v>
      </c>
    </row>
    <row r="10" s="8" customFormat="1" ht="24" customHeight="1" spans="1:14">
      <c r="A10" s="29">
        <v>8</v>
      </c>
      <c r="B10" s="29" t="s">
        <v>29</v>
      </c>
      <c r="C10" s="38" t="s">
        <v>29</v>
      </c>
      <c r="D10" s="29" t="s">
        <v>30</v>
      </c>
      <c r="E10" s="30">
        <v>1</v>
      </c>
      <c r="F10" s="31">
        <v>2450</v>
      </c>
      <c r="G10" s="32">
        <f t="shared" si="0"/>
        <v>2450</v>
      </c>
      <c r="H10" s="26">
        <v>0.8</v>
      </c>
      <c r="I10" s="39">
        <f t="shared" si="3"/>
        <v>1960</v>
      </c>
      <c r="J10" s="32">
        <f t="shared" si="4"/>
        <v>1960</v>
      </c>
      <c r="K10" s="26">
        <v>0.8</v>
      </c>
      <c r="L10" s="39">
        <f t="shared" si="1"/>
        <v>1568</v>
      </c>
      <c r="M10" s="32">
        <f t="shared" si="2"/>
        <v>1254.4</v>
      </c>
      <c r="N10" s="35" t="s">
        <v>31</v>
      </c>
    </row>
    <row r="11" s="8" customFormat="1" customHeight="1" spans="1:14">
      <c r="A11" s="29">
        <v>9</v>
      </c>
      <c r="B11" s="29" t="s">
        <v>32</v>
      </c>
      <c r="C11" s="29"/>
      <c r="D11" s="29" t="s">
        <v>33</v>
      </c>
      <c r="E11" s="30">
        <v>2</v>
      </c>
      <c r="F11" s="31">
        <v>35</v>
      </c>
      <c r="G11" s="32">
        <f t="shared" si="0"/>
        <v>70</v>
      </c>
      <c r="H11" s="33">
        <v>1</v>
      </c>
      <c r="I11" s="34">
        <f t="shared" si="3"/>
        <v>35</v>
      </c>
      <c r="J11" s="32">
        <f t="shared" si="4"/>
        <v>70</v>
      </c>
      <c r="K11" s="33">
        <v>0.5</v>
      </c>
      <c r="L11" s="34">
        <f t="shared" si="1"/>
        <v>17.5</v>
      </c>
      <c r="M11" s="32">
        <f t="shared" si="2"/>
        <v>17.5</v>
      </c>
      <c r="N11" s="35" t="s">
        <v>34</v>
      </c>
    </row>
    <row r="12" s="8" customFormat="1" customHeight="1" spans="1:14">
      <c r="A12" s="29">
        <v>10</v>
      </c>
      <c r="B12" s="29" t="s">
        <v>35</v>
      </c>
      <c r="C12" s="29"/>
      <c r="D12" s="29" t="s">
        <v>36</v>
      </c>
      <c r="E12" s="30">
        <v>31</v>
      </c>
      <c r="F12" s="31">
        <v>13.5</v>
      </c>
      <c r="G12" s="32">
        <f t="shared" si="0"/>
        <v>418.5</v>
      </c>
      <c r="H12" s="33">
        <v>1</v>
      </c>
      <c r="I12" s="34">
        <f t="shared" si="3"/>
        <v>13.5</v>
      </c>
      <c r="J12" s="32">
        <f t="shared" si="4"/>
        <v>418.5</v>
      </c>
      <c r="K12" s="33">
        <v>0.5</v>
      </c>
      <c r="L12" s="34">
        <f t="shared" si="1"/>
        <v>6.75</v>
      </c>
      <c r="M12" s="32">
        <f t="shared" si="2"/>
        <v>6.75</v>
      </c>
      <c r="N12" s="35" t="s">
        <v>37</v>
      </c>
    </row>
    <row r="13" s="8" customFormat="1" customHeight="1" spans="1:14">
      <c r="A13" s="29">
        <v>11</v>
      </c>
      <c r="B13" s="29" t="s">
        <v>38</v>
      </c>
      <c r="C13" s="29"/>
      <c r="D13" s="29" t="s">
        <v>11</v>
      </c>
      <c r="E13" s="30">
        <v>20</v>
      </c>
      <c r="F13" s="31">
        <v>2.7</v>
      </c>
      <c r="G13" s="32">
        <f t="shared" si="0"/>
        <v>54</v>
      </c>
      <c r="H13" s="33">
        <v>1</v>
      </c>
      <c r="I13" s="34">
        <f t="shared" si="3"/>
        <v>2.7</v>
      </c>
      <c r="J13" s="32">
        <f t="shared" si="4"/>
        <v>54</v>
      </c>
      <c r="K13" s="33">
        <v>0.5</v>
      </c>
      <c r="L13" s="34">
        <f t="shared" si="1"/>
        <v>1.35</v>
      </c>
      <c r="M13" s="32">
        <f t="shared" si="2"/>
        <v>1.35</v>
      </c>
      <c r="N13" s="35" t="s">
        <v>39</v>
      </c>
    </row>
    <row r="14" s="8" customFormat="1" customHeight="1" spans="1:14">
      <c r="A14" s="29">
        <v>12</v>
      </c>
      <c r="B14" s="29" t="s">
        <v>40</v>
      </c>
      <c r="C14" s="38" t="s">
        <v>41</v>
      </c>
      <c r="D14" s="29" t="s">
        <v>24</v>
      </c>
      <c r="E14" s="30">
        <v>10</v>
      </c>
      <c r="F14" s="31">
        <v>225</v>
      </c>
      <c r="G14" s="32">
        <f t="shared" si="0"/>
        <v>2250</v>
      </c>
      <c r="H14" s="33">
        <v>1</v>
      </c>
      <c r="I14" s="34">
        <f t="shared" si="3"/>
        <v>225</v>
      </c>
      <c r="J14" s="32">
        <f t="shared" si="4"/>
        <v>2250</v>
      </c>
      <c r="K14" s="33">
        <v>0.5</v>
      </c>
      <c r="L14" s="34">
        <f t="shared" si="1"/>
        <v>112.5</v>
      </c>
      <c r="M14" s="32">
        <f t="shared" si="2"/>
        <v>112.5</v>
      </c>
      <c r="N14" s="35" t="s">
        <v>42</v>
      </c>
    </row>
    <row r="15" s="8" customFormat="1" customHeight="1" spans="1:14">
      <c r="A15" s="29">
        <v>13</v>
      </c>
      <c r="B15" s="29" t="s">
        <v>43</v>
      </c>
      <c r="C15" s="29"/>
      <c r="D15" s="29" t="s">
        <v>44</v>
      </c>
      <c r="E15" s="30">
        <v>24</v>
      </c>
      <c r="F15" s="31">
        <v>4.5</v>
      </c>
      <c r="G15" s="32">
        <f t="shared" si="0"/>
        <v>108</v>
      </c>
      <c r="H15" s="33">
        <v>1</v>
      </c>
      <c r="I15" s="34">
        <f t="shared" ref="I15:I59" si="5">F15*H15</f>
        <v>4.5</v>
      </c>
      <c r="J15" s="32">
        <f t="shared" ref="J15:J59" si="6">I15*E15</f>
        <v>108</v>
      </c>
      <c r="K15" s="33">
        <v>0.5</v>
      </c>
      <c r="L15" s="34">
        <f t="shared" si="1"/>
        <v>2.25</v>
      </c>
      <c r="M15" s="32">
        <f t="shared" si="2"/>
        <v>2.25</v>
      </c>
      <c r="N15" s="35" t="s">
        <v>45</v>
      </c>
    </row>
    <row r="16" s="8" customFormat="1" customHeight="1" spans="1:14">
      <c r="A16" s="29">
        <v>14</v>
      </c>
      <c r="B16" s="29" t="s">
        <v>46</v>
      </c>
      <c r="C16" s="29"/>
      <c r="D16" s="29" t="s">
        <v>47</v>
      </c>
      <c r="E16" s="30">
        <v>8</v>
      </c>
      <c r="F16" s="31">
        <v>70</v>
      </c>
      <c r="G16" s="32">
        <f t="shared" si="0"/>
        <v>560</v>
      </c>
      <c r="H16" s="33">
        <v>1</v>
      </c>
      <c r="I16" s="34">
        <f t="shared" si="5"/>
        <v>70</v>
      </c>
      <c r="J16" s="32">
        <f t="shared" si="6"/>
        <v>560</v>
      </c>
      <c r="K16" s="33">
        <v>0.5</v>
      </c>
      <c r="L16" s="34">
        <f t="shared" si="1"/>
        <v>35</v>
      </c>
      <c r="M16" s="32">
        <f t="shared" si="2"/>
        <v>35</v>
      </c>
      <c r="N16" s="35" t="s">
        <v>48</v>
      </c>
    </row>
    <row r="17" s="8" customFormat="1" customHeight="1" spans="1:14">
      <c r="A17" s="29">
        <v>15</v>
      </c>
      <c r="B17" s="29" t="s">
        <v>49</v>
      </c>
      <c r="C17" s="29"/>
      <c r="D17" s="29" t="s">
        <v>50</v>
      </c>
      <c r="E17" s="30">
        <v>3</v>
      </c>
      <c r="F17" s="31">
        <v>50</v>
      </c>
      <c r="G17" s="32">
        <f t="shared" si="0"/>
        <v>150</v>
      </c>
      <c r="H17" s="33">
        <v>1</v>
      </c>
      <c r="I17" s="34">
        <f t="shared" si="5"/>
        <v>50</v>
      </c>
      <c r="J17" s="32">
        <f t="shared" si="6"/>
        <v>150</v>
      </c>
      <c r="K17" s="33">
        <v>0.5</v>
      </c>
      <c r="L17" s="34">
        <f t="shared" si="1"/>
        <v>25</v>
      </c>
      <c r="M17" s="32">
        <f t="shared" si="2"/>
        <v>25</v>
      </c>
      <c r="N17" s="35" t="s">
        <v>51</v>
      </c>
    </row>
    <row r="18" s="8" customFormat="1" customHeight="1" spans="1:14">
      <c r="A18" s="29">
        <v>16</v>
      </c>
      <c r="B18" s="29" t="s">
        <v>52</v>
      </c>
      <c r="C18" s="29"/>
      <c r="D18" s="29" t="s">
        <v>24</v>
      </c>
      <c r="E18" s="30">
        <v>30</v>
      </c>
      <c r="F18" s="31">
        <v>8</v>
      </c>
      <c r="G18" s="32">
        <f t="shared" si="0"/>
        <v>240</v>
      </c>
      <c r="H18" s="33">
        <v>1</v>
      </c>
      <c r="I18" s="34">
        <f t="shared" si="5"/>
        <v>8</v>
      </c>
      <c r="J18" s="32">
        <f t="shared" si="6"/>
        <v>240</v>
      </c>
      <c r="K18" s="33">
        <v>0.5</v>
      </c>
      <c r="L18" s="34">
        <f t="shared" si="1"/>
        <v>4</v>
      </c>
      <c r="M18" s="32">
        <f t="shared" si="2"/>
        <v>4</v>
      </c>
      <c r="N18" s="35" t="s">
        <v>53</v>
      </c>
    </row>
    <row r="19" s="8" customFormat="1" customHeight="1" spans="1:14">
      <c r="A19" s="29">
        <v>17</v>
      </c>
      <c r="B19" s="29" t="s">
        <v>54</v>
      </c>
      <c r="C19" s="29"/>
      <c r="D19" s="29" t="s">
        <v>24</v>
      </c>
      <c r="E19" s="30">
        <v>20</v>
      </c>
      <c r="F19" s="31">
        <v>1</v>
      </c>
      <c r="G19" s="32">
        <f t="shared" si="0"/>
        <v>20</v>
      </c>
      <c r="H19" s="33">
        <v>1</v>
      </c>
      <c r="I19" s="34">
        <f t="shared" si="5"/>
        <v>1</v>
      </c>
      <c r="J19" s="32">
        <f t="shared" si="6"/>
        <v>20</v>
      </c>
      <c r="K19" s="33">
        <v>0.5</v>
      </c>
      <c r="L19" s="34">
        <f t="shared" si="1"/>
        <v>0.5</v>
      </c>
      <c r="M19" s="32">
        <f t="shared" si="2"/>
        <v>0.5</v>
      </c>
      <c r="N19" s="35" t="s">
        <v>55</v>
      </c>
    </row>
    <row r="20" s="8" customFormat="1" customHeight="1" spans="1:14">
      <c r="A20" s="29">
        <v>18</v>
      </c>
      <c r="B20" s="29" t="s">
        <v>56</v>
      </c>
      <c r="C20" s="29"/>
      <c r="D20" s="29" t="s">
        <v>27</v>
      </c>
      <c r="E20" s="30">
        <v>6</v>
      </c>
      <c r="F20" s="31">
        <v>30</v>
      </c>
      <c r="G20" s="32">
        <f t="shared" si="0"/>
        <v>180</v>
      </c>
      <c r="H20" s="33">
        <v>1</v>
      </c>
      <c r="I20" s="34">
        <f t="shared" si="5"/>
        <v>30</v>
      </c>
      <c r="J20" s="32">
        <f t="shared" si="6"/>
        <v>180</v>
      </c>
      <c r="K20" s="33">
        <v>0.5</v>
      </c>
      <c r="L20" s="34">
        <f t="shared" si="1"/>
        <v>15</v>
      </c>
      <c r="M20" s="32">
        <f t="shared" si="2"/>
        <v>15</v>
      </c>
      <c r="N20" s="35" t="s">
        <v>57</v>
      </c>
    </row>
    <row r="21" s="8" customFormat="1" customHeight="1" spans="1:14">
      <c r="A21" s="29">
        <v>19</v>
      </c>
      <c r="B21" s="29" t="s">
        <v>58</v>
      </c>
      <c r="C21" s="29"/>
      <c r="D21" s="29" t="s">
        <v>59</v>
      </c>
      <c r="E21" s="30">
        <v>1</v>
      </c>
      <c r="F21" s="31">
        <v>30</v>
      </c>
      <c r="G21" s="32">
        <f t="shared" si="0"/>
        <v>30</v>
      </c>
      <c r="H21" s="33">
        <v>1</v>
      </c>
      <c r="I21" s="34">
        <f t="shared" si="5"/>
        <v>30</v>
      </c>
      <c r="J21" s="32">
        <f t="shared" si="6"/>
        <v>30</v>
      </c>
      <c r="K21" s="33">
        <v>0.5</v>
      </c>
      <c r="L21" s="34">
        <f t="shared" si="1"/>
        <v>15</v>
      </c>
      <c r="M21" s="32">
        <f t="shared" si="2"/>
        <v>15</v>
      </c>
      <c r="N21" s="35" t="s">
        <v>60</v>
      </c>
    </row>
    <row r="22" s="8" customFormat="1" customHeight="1" spans="1:14">
      <c r="A22" s="29">
        <v>20</v>
      </c>
      <c r="B22" s="29" t="s">
        <v>61</v>
      </c>
      <c r="C22" s="29"/>
      <c r="D22" s="29" t="s">
        <v>62</v>
      </c>
      <c r="E22" s="30">
        <v>7</v>
      </c>
      <c r="F22" s="31">
        <v>15</v>
      </c>
      <c r="G22" s="32">
        <f t="shared" si="0"/>
        <v>105</v>
      </c>
      <c r="H22" s="33">
        <v>1</v>
      </c>
      <c r="I22" s="34">
        <f t="shared" si="5"/>
        <v>15</v>
      </c>
      <c r="J22" s="32">
        <f t="shared" si="6"/>
        <v>105</v>
      </c>
      <c r="K22" s="33">
        <v>0.5</v>
      </c>
      <c r="L22" s="34">
        <f t="shared" si="1"/>
        <v>7.5</v>
      </c>
      <c r="M22" s="32">
        <f t="shared" si="2"/>
        <v>7.5</v>
      </c>
      <c r="N22" s="35" t="s">
        <v>63</v>
      </c>
    </row>
    <row r="23" s="8" customFormat="1" customHeight="1" spans="1:14">
      <c r="A23" s="29">
        <v>21</v>
      </c>
      <c r="B23" s="29" t="s">
        <v>64</v>
      </c>
      <c r="C23" s="29"/>
      <c r="D23" s="29" t="s">
        <v>24</v>
      </c>
      <c r="E23" s="30">
        <v>12</v>
      </c>
      <c r="F23" s="31">
        <v>45</v>
      </c>
      <c r="G23" s="32">
        <f t="shared" si="0"/>
        <v>540</v>
      </c>
      <c r="H23" s="33">
        <v>1</v>
      </c>
      <c r="I23" s="34">
        <f t="shared" si="5"/>
        <v>45</v>
      </c>
      <c r="J23" s="32">
        <f t="shared" si="6"/>
        <v>540</v>
      </c>
      <c r="K23" s="33">
        <v>0.5</v>
      </c>
      <c r="L23" s="34">
        <f t="shared" si="1"/>
        <v>22.5</v>
      </c>
      <c r="M23" s="32">
        <f t="shared" si="2"/>
        <v>22.5</v>
      </c>
      <c r="N23" s="35" t="s">
        <v>65</v>
      </c>
    </row>
    <row r="24" s="8" customFormat="1" customHeight="1" spans="1:14">
      <c r="A24" s="29">
        <v>22</v>
      </c>
      <c r="B24" s="29" t="s">
        <v>66</v>
      </c>
      <c r="C24" s="29"/>
      <c r="D24" s="29" t="s">
        <v>67</v>
      </c>
      <c r="E24" s="30">
        <v>3</v>
      </c>
      <c r="F24" s="31">
        <v>10</v>
      </c>
      <c r="G24" s="32">
        <f t="shared" si="0"/>
        <v>30</v>
      </c>
      <c r="H24" s="33">
        <v>1</v>
      </c>
      <c r="I24" s="34">
        <f t="shared" si="5"/>
        <v>10</v>
      </c>
      <c r="J24" s="32">
        <f t="shared" si="6"/>
        <v>30</v>
      </c>
      <c r="K24" s="33">
        <v>0.5</v>
      </c>
      <c r="L24" s="34">
        <f t="shared" si="1"/>
        <v>5</v>
      </c>
      <c r="M24" s="32">
        <f t="shared" si="2"/>
        <v>5</v>
      </c>
      <c r="N24" s="35" t="s">
        <v>68</v>
      </c>
    </row>
    <row r="25" s="8" customFormat="1" customHeight="1" spans="1:14">
      <c r="A25" s="29">
        <v>23</v>
      </c>
      <c r="B25" s="29" t="s">
        <v>69</v>
      </c>
      <c r="C25" s="29"/>
      <c r="D25" s="29" t="s">
        <v>67</v>
      </c>
      <c r="E25" s="30">
        <v>1</v>
      </c>
      <c r="F25" s="31">
        <v>40</v>
      </c>
      <c r="G25" s="32">
        <f t="shared" si="0"/>
        <v>40</v>
      </c>
      <c r="H25" s="33">
        <v>1</v>
      </c>
      <c r="I25" s="34">
        <f t="shared" si="5"/>
        <v>40</v>
      </c>
      <c r="J25" s="32">
        <f t="shared" si="6"/>
        <v>40</v>
      </c>
      <c r="K25" s="33">
        <v>0.5</v>
      </c>
      <c r="L25" s="34">
        <f t="shared" si="1"/>
        <v>20</v>
      </c>
      <c r="M25" s="32">
        <f t="shared" si="2"/>
        <v>20</v>
      </c>
      <c r="N25" s="40" t="s">
        <v>70</v>
      </c>
    </row>
    <row r="26" s="8" customFormat="1" customHeight="1" spans="1:14">
      <c r="A26" s="29">
        <v>24</v>
      </c>
      <c r="B26" s="29" t="s">
        <v>71</v>
      </c>
      <c r="C26" s="29"/>
      <c r="D26" s="29" t="s">
        <v>24</v>
      </c>
      <c r="E26" s="30">
        <v>50</v>
      </c>
      <c r="F26" s="31">
        <v>4</v>
      </c>
      <c r="G26" s="32">
        <f t="shared" si="0"/>
        <v>200</v>
      </c>
      <c r="H26" s="33">
        <v>1</v>
      </c>
      <c r="I26" s="34">
        <f t="shared" si="5"/>
        <v>4</v>
      </c>
      <c r="J26" s="32">
        <f t="shared" si="6"/>
        <v>200</v>
      </c>
      <c r="K26" s="33">
        <v>0.5</v>
      </c>
      <c r="L26" s="34">
        <f t="shared" si="1"/>
        <v>2</v>
      </c>
      <c r="M26" s="32">
        <f t="shared" si="2"/>
        <v>2</v>
      </c>
      <c r="N26" s="40" t="s">
        <v>72</v>
      </c>
    </row>
    <row r="27" s="8" customFormat="1" customHeight="1" spans="1:14">
      <c r="A27" s="29">
        <v>25</v>
      </c>
      <c r="B27" s="29" t="s">
        <v>73</v>
      </c>
      <c r="C27" s="29"/>
      <c r="D27" s="29" t="s">
        <v>33</v>
      </c>
      <c r="E27" s="30">
        <v>20</v>
      </c>
      <c r="F27" s="31">
        <v>4</v>
      </c>
      <c r="G27" s="32">
        <f t="shared" si="0"/>
        <v>80</v>
      </c>
      <c r="H27" s="33">
        <v>1</v>
      </c>
      <c r="I27" s="34">
        <f t="shared" si="5"/>
        <v>4</v>
      </c>
      <c r="J27" s="32">
        <f t="shared" si="6"/>
        <v>80</v>
      </c>
      <c r="K27" s="33">
        <v>0.5</v>
      </c>
      <c r="L27" s="34">
        <f t="shared" si="1"/>
        <v>2</v>
      </c>
      <c r="M27" s="32">
        <f t="shared" si="2"/>
        <v>2</v>
      </c>
      <c r="N27" s="35" t="s">
        <v>74</v>
      </c>
    </row>
    <row r="28" s="8" customFormat="1" customHeight="1" spans="1:14">
      <c r="A28" s="29">
        <v>26</v>
      </c>
      <c r="B28" s="29" t="s">
        <v>9</v>
      </c>
      <c r="C28" s="29" t="s">
        <v>75</v>
      </c>
      <c r="D28" s="29" t="s">
        <v>11</v>
      </c>
      <c r="E28" s="30">
        <v>19</v>
      </c>
      <c r="F28" s="31">
        <v>8</v>
      </c>
      <c r="G28" s="32">
        <f t="shared" si="0"/>
        <v>152</v>
      </c>
      <c r="H28" s="33">
        <v>1</v>
      </c>
      <c r="I28" s="34">
        <f t="shared" si="5"/>
        <v>8</v>
      </c>
      <c r="J28" s="32">
        <f t="shared" si="6"/>
        <v>152</v>
      </c>
      <c r="K28" s="33">
        <v>0.5</v>
      </c>
      <c r="L28" s="34">
        <f t="shared" si="1"/>
        <v>4</v>
      </c>
      <c r="M28" s="32">
        <f t="shared" si="2"/>
        <v>4</v>
      </c>
      <c r="N28" s="40" t="s">
        <v>70</v>
      </c>
    </row>
    <row r="29" s="8" customFormat="1" customHeight="1" spans="1:14">
      <c r="A29" s="29">
        <v>27</v>
      </c>
      <c r="B29" s="29" t="s">
        <v>9</v>
      </c>
      <c r="C29" s="29" t="s">
        <v>76</v>
      </c>
      <c r="D29" s="29" t="s">
        <v>11</v>
      </c>
      <c r="E29" s="30">
        <f>34+41</f>
        <v>75</v>
      </c>
      <c r="F29" s="31">
        <v>15</v>
      </c>
      <c r="G29" s="32">
        <f t="shared" si="0"/>
        <v>1125</v>
      </c>
      <c r="H29" s="33">
        <v>1</v>
      </c>
      <c r="I29" s="34">
        <f t="shared" si="5"/>
        <v>15</v>
      </c>
      <c r="J29" s="32">
        <f t="shared" si="6"/>
        <v>1125</v>
      </c>
      <c r="K29" s="33">
        <v>0.5</v>
      </c>
      <c r="L29" s="34">
        <f t="shared" si="1"/>
        <v>7.5</v>
      </c>
      <c r="M29" s="32">
        <f t="shared" si="2"/>
        <v>7.5</v>
      </c>
      <c r="N29" s="35" t="s">
        <v>77</v>
      </c>
    </row>
    <row r="30" s="8" customFormat="1" customHeight="1" spans="1:14">
      <c r="A30" s="29">
        <v>28</v>
      </c>
      <c r="B30" s="29" t="s">
        <v>9</v>
      </c>
      <c r="C30" s="29" t="s">
        <v>78</v>
      </c>
      <c r="D30" s="29" t="s">
        <v>11</v>
      </c>
      <c r="E30" s="30">
        <v>30</v>
      </c>
      <c r="F30" s="31">
        <v>24.5</v>
      </c>
      <c r="G30" s="32">
        <f t="shared" si="0"/>
        <v>735</v>
      </c>
      <c r="H30" s="33">
        <v>1</v>
      </c>
      <c r="I30" s="34">
        <f t="shared" si="5"/>
        <v>24.5</v>
      </c>
      <c r="J30" s="32">
        <f t="shared" si="6"/>
        <v>735</v>
      </c>
      <c r="K30" s="33">
        <v>0.5</v>
      </c>
      <c r="L30" s="34">
        <f t="shared" si="1"/>
        <v>12.25</v>
      </c>
      <c r="M30" s="32">
        <f t="shared" si="2"/>
        <v>12.25</v>
      </c>
      <c r="N30" s="35" t="s">
        <v>79</v>
      </c>
    </row>
    <row r="31" s="8" customFormat="1" customHeight="1" spans="1:14">
      <c r="A31" s="29">
        <v>29</v>
      </c>
      <c r="B31" s="29" t="s">
        <v>80</v>
      </c>
      <c r="C31" s="29" t="s">
        <v>81</v>
      </c>
      <c r="D31" s="29" t="s">
        <v>11</v>
      </c>
      <c r="E31" s="30">
        <v>20</v>
      </c>
      <c r="F31" s="31">
        <v>47.55</v>
      </c>
      <c r="G31" s="32">
        <f t="shared" si="0"/>
        <v>951</v>
      </c>
      <c r="H31" s="33">
        <v>1</v>
      </c>
      <c r="I31" s="34">
        <f t="shared" si="5"/>
        <v>47.55</v>
      </c>
      <c r="J31" s="32">
        <f t="shared" si="6"/>
        <v>951</v>
      </c>
      <c r="K31" s="33">
        <v>0.5</v>
      </c>
      <c r="L31" s="34">
        <f t="shared" si="1"/>
        <v>23.775</v>
      </c>
      <c r="M31" s="32">
        <f t="shared" si="2"/>
        <v>23.775</v>
      </c>
      <c r="N31" s="40" t="s">
        <v>70</v>
      </c>
    </row>
    <row r="32" s="8" customFormat="1" customHeight="1" spans="1:14">
      <c r="A32" s="29">
        <v>30</v>
      </c>
      <c r="B32" s="29" t="s">
        <v>82</v>
      </c>
      <c r="C32" s="29" t="s">
        <v>83</v>
      </c>
      <c r="D32" s="29" t="s">
        <v>30</v>
      </c>
      <c r="E32" s="30">
        <v>2</v>
      </c>
      <c r="F32" s="31">
        <v>2840</v>
      </c>
      <c r="G32" s="32">
        <f t="shared" si="0"/>
        <v>5680</v>
      </c>
      <c r="H32" s="33">
        <v>1</v>
      </c>
      <c r="I32" s="34">
        <f t="shared" si="5"/>
        <v>2840</v>
      </c>
      <c r="J32" s="32">
        <f t="shared" si="6"/>
        <v>5680</v>
      </c>
      <c r="K32" s="33">
        <v>0.5</v>
      </c>
      <c r="L32" s="34">
        <f t="shared" si="1"/>
        <v>1420</v>
      </c>
      <c r="M32" s="32">
        <f t="shared" si="2"/>
        <v>1420</v>
      </c>
      <c r="N32" s="35" t="s">
        <v>84</v>
      </c>
    </row>
    <row r="33" s="8" customFormat="1" customHeight="1" spans="1:14">
      <c r="A33" s="29">
        <v>31</v>
      </c>
      <c r="B33" s="29" t="s">
        <v>82</v>
      </c>
      <c r="C33" s="29" t="s">
        <v>85</v>
      </c>
      <c r="D33" s="29" t="s">
        <v>30</v>
      </c>
      <c r="E33" s="30">
        <v>2</v>
      </c>
      <c r="F33" s="31">
        <v>2430</v>
      </c>
      <c r="G33" s="32">
        <f t="shared" si="0"/>
        <v>4860</v>
      </c>
      <c r="H33" s="33">
        <v>1</v>
      </c>
      <c r="I33" s="34">
        <f t="shared" si="5"/>
        <v>2430</v>
      </c>
      <c r="J33" s="32">
        <f t="shared" si="6"/>
        <v>4860</v>
      </c>
      <c r="K33" s="33">
        <v>0.5</v>
      </c>
      <c r="L33" s="34">
        <f t="shared" si="1"/>
        <v>1215</v>
      </c>
      <c r="M33" s="32">
        <f t="shared" si="2"/>
        <v>1215</v>
      </c>
      <c r="N33" s="35" t="s">
        <v>86</v>
      </c>
    </row>
    <row r="34" s="8" customFormat="1" customHeight="1" spans="1:14">
      <c r="A34" s="29">
        <v>32</v>
      </c>
      <c r="B34" s="29" t="s">
        <v>82</v>
      </c>
      <c r="C34" s="29" t="s">
        <v>87</v>
      </c>
      <c r="D34" s="29" t="s">
        <v>30</v>
      </c>
      <c r="E34" s="30">
        <v>1</v>
      </c>
      <c r="F34" s="31">
        <v>450</v>
      </c>
      <c r="G34" s="32">
        <f t="shared" si="0"/>
        <v>450</v>
      </c>
      <c r="H34" s="33">
        <v>1</v>
      </c>
      <c r="I34" s="34">
        <f t="shared" si="5"/>
        <v>450</v>
      </c>
      <c r="J34" s="32">
        <f t="shared" si="6"/>
        <v>450</v>
      </c>
      <c r="K34" s="33">
        <v>0.5</v>
      </c>
      <c r="L34" s="34">
        <f t="shared" si="1"/>
        <v>225</v>
      </c>
      <c r="M34" s="32">
        <f t="shared" si="2"/>
        <v>225</v>
      </c>
      <c r="N34" s="35" t="s">
        <v>88</v>
      </c>
    </row>
    <row r="35" s="8" customFormat="1" customHeight="1" spans="1:14">
      <c r="A35" s="29">
        <v>33</v>
      </c>
      <c r="B35" s="29" t="s">
        <v>89</v>
      </c>
      <c r="C35" s="29">
        <v>32</v>
      </c>
      <c r="D35" s="29" t="s">
        <v>90</v>
      </c>
      <c r="E35" s="30">
        <v>1</v>
      </c>
      <c r="F35" s="31">
        <v>250</v>
      </c>
      <c r="G35" s="32">
        <f t="shared" si="0"/>
        <v>250</v>
      </c>
      <c r="H35" s="33">
        <v>1</v>
      </c>
      <c r="I35" s="34">
        <f t="shared" si="5"/>
        <v>250</v>
      </c>
      <c r="J35" s="32">
        <f t="shared" si="6"/>
        <v>250</v>
      </c>
      <c r="K35" s="33">
        <v>0.5</v>
      </c>
      <c r="L35" s="34">
        <f t="shared" si="1"/>
        <v>125</v>
      </c>
      <c r="M35" s="32">
        <f t="shared" si="2"/>
        <v>125</v>
      </c>
      <c r="N35" s="35" t="s">
        <v>91</v>
      </c>
    </row>
    <row r="36" s="8" customFormat="1" customHeight="1" spans="1:14">
      <c r="A36" s="29">
        <v>34</v>
      </c>
      <c r="B36" s="29" t="s">
        <v>66</v>
      </c>
      <c r="C36" s="29"/>
      <c r="D36" s="29" t="s">
        <v>67</v>
      </c>
      <c r="E36" s="30">
        <v>2</v>
      </c>
      <c r="F36" s="31">
        <v>10</v>
      </c>
      <c r="G36" s="32">
        <f t="shared" si="0"/>
        <v>20</v>
      </c>
      <c r="H36" s="33">
        <v>1</v>
      </c>
      <c r="I36" s="34">
        <f t="shared" si="5"/>
        <v>10</v>
      </c>
      <c r="J36" s="32">
        <f t="shared" si="6"/>
        <v>20</v>
      </c>
      <c r="K36" s="33">
        <v>0.5</v>
      </c>
      <c r="L36" s="34">
        <f t="shared" si="1"/>
        <v>5</v>
      </c>
      <c r="M36" s="32">
        <f t="shared" si="2"/>
        <v>5</v>
      </c>
      <c r="N36" s="35" t="s">
        <v>68</v>
      </c>
    </row>
    <row r="37" s="8" customFormat="1" customHeight="1" spans="1:14">
      <c r="A37" s="29">
        <v>35</v>
      </c>
      <c r="B37" s="29" t="s">
        <v>92</v>
      </c>
      <c r="C37" s="29"/>
      <c r="D37" s="29" t="s">
        <v>67</v>
      </c>
      <c r="E37" s="30">
        <v>1</v>
      </c>
      <c r="F37" s="31">
        <v>40</v>
      </c>
      <c r="G37" s="32">
        <f t="shared" si="0"/>
        <v>40</v>
      </c>
      <c r="H37" s="33">
        <v>1</v>
      </c>
      <c r="I37" s="34">
        <f t="shared" si="5"/>
        <v>40</v>
      </c>
      <c r="J37" s="32">
        <f t="shared" si="6"/>
        <v>40</v>
      </c>
      <c r="K37" s="33">
        <v>0.5</v>
      </c>
      <c r="L37" s="34">
        <f t="shared" si="1"/>
        <v>20</v>
      </c>
      <c r="M37" s="32">
        <f t="shared" si="2"/>
        <v>20</v>
      </c>
      <c r="N37" s="40" t="s">
        <v>93</v>
      </c>
    </row>
    <row r="38" s="8" customFormat="1" customHeight="1" spans="1:14">
      <c r="A38" s="29">
        <v>36</v>
      </c>
      <c r="B38" s="29" t="s">
        <v>94</v>
      </c>
      <c r="C38" s="29"/>
      <c r="D38" s="29" t="s">
        <v>30</v>
      </c>
      <c r="E38" s="30">
        <v>1</v>
      </c>
      <c r="F38" s="31">
        <v>850</v>
      </c>
      <c r="G38" s="32">
        <f t="shared" si="0"/>
        <v>850</v>
      </c>
      <c r="H38" s="33">
        <v>1</v>
      </c>
      <c r="I38" s="34">
        <f t="shared" si="5"/>
        <v>850</v>
      </c>
      <c r="J38" s="32">
        <f t="shared" si="6"/>
        <v>850</v>
      </c>
      <c r="K38" s="33">
        <v>0.5</v>
      </c>
      <c r="L38" s="34">
        <f t="shared" si="1"/>
        <v>425</v>
      </c>
      <c r="M38" s="32">
        <f t="shared" si="2"/>
        <v>425</v>
      </c>
      <c r="N38" s="35" t="s">
        <v>95</v>
      </c>
    </row>
    <row r="39" s="8" customFormat="1" customHeight="1" spans="1:14">
      <c r="A39" s="29">
        <v>37</v>
      </c>
      <c r="B39" s="29" t="s">
        <v>96</v>
      </c>
      <c r="C39" s="29"/>
      <c r="D39" s="29" t="s">
        <v>67</v>
      </c>
      <c r="E39" s="30">
        <v>1</v>
      </c>
      <c r="F39" s="31">
        <v>100</v>
      </c>
      <c r="G39" s="32">
        <f t="shared" si="0"/>
        <v>100</v>
      </c>
      <c r="H39" s="33">
        <v>1</v>
      </c>
      <c r="I39" s="34">
        <f t="shared" si="5"/>
        <v>100</v>
      </c>
      <c r="J39" s="32">
        <f t="shared" si="6"/>
        <v>100</v>
      </c>
      <c r="K39" s="33">
        <v>0.5</v>
      </c>
      <c r="L39" s="34">
        <f t="shared" si="1"/>
        <v>50</v>
      </c>
      <c r="M39" s="32">
        <f t="shared" si="2"/>
        <v>50</v>
      </c>
      <c r="N39" s="35" t="s">
        <v>97</v>
      </c>
    </row>
    <row r="40" s="8" customFormat="1" customHeight="1" spans="1:14">
      <c r="A40" s="29">
        <v>38</v>
      </c>
      <c r="B40" s="29" t="s">
        <v>98</v>
      </c>
      <c r="C40" s="29" t="s">
        <v>99</v>
      </c>
      <c r="D40" s="29" t="s">
        <v>30</v>
      </c>
      <c r="E40" s="30">
        <v>3</v>
      </c>
      <c r="F40" s="31">
        <v>30</v>
      </c>
      <c r="G40" s="32">
        <f t="shared" si="0"/>
        <v>90</v>
      </c>
      <c r="H40" s="33">
        <v>1</v>
      </c>
      <c r="I40" s="34">
        <f t="shared" si="5"/>
        <v>30</v>
      </c>
      <c r="J40" s="32">
        <f t="shared" si="6"/>
        <v>90</v>
      </c>
      <c r="K40" s="33">
        <v>0.5</v>
      </c>
      <c r="L40" s="34">
        <f t="shared" si="1"/>
        <v>15</v>
      </c>
      <c r="M40" s="32">
        <f t="shared" si="2"/>
        <v>15</v>
      </c>
      <c r="N40" s="35" t="s">
        <v>100</v>
      </c>
    </row>
    <row r="41" s="8" customFormat="1" customHeight="1" spans="1:14">
      <c r="A41" s="29">
        <v>39</v>
      </c>
      <c r="B41" s="29" t="s">
        <v>101</v>
      </c>
      <c r="C41" s="29"/>
      <c r="D41" s="29" t="s">
        <v>67</v>
      </c>
      <c r="E41" s="30">
        <v>1</v>
      </c>
      <c r="F41" s="31">
        <v>15</v>
      </c>
      <c r="G41" s="32">
        <f t="shared" si="0"/>
        <v>15</v>
      </c>
      <c r="H41" s="33">
        <v>1</v>
      </c>
      <c r="I41" s="34">
        <f t="shared" si="5"/>
        <v>15</v>
      </c>
      <c r="J41" s="32">
        <f t="shared" si="6"/>
        <v>15</v>
      </c>
      <c r="K41" s="33">
        <v>0.5</v>
      </c>
      <c r="L41" s="34">
        <f t="shared" si="1"/>
        <v>7.5</v>
      </c>
      <c r="M41" s="32">
        <f t="shared" si="2"/>
        <v>7.5</v>
      </c>
      <c r="N41" s="35" t="s">
        <v>102</v>
      </c>
    </row>
    <row r="42" s="8" customFormat="1" customHeight="1" spans="1:14">
      <c r="A42" s="29">
        <v>40</v>
      </c>
      <c r="B42" s="29" t="s">
        <v>105</v>
      </c>
      <c r="C42" s="29"/>
      <c r="D42" s="29" t="s">
        <v>24</v>
      </c>
      <c r="E42" s="30">
        <v>2</v>
      </c>
      <c r="F42" s="31">
        <v>150</v>
      </c>
      <c r="G42" s="32">
        <f t="shared" ref="G42:G46" si="7">E42*F42</f>
        <v>300</v>
      </c>
      <c r="H42" s="33">
        <v>1</v>
      </c>
      <c r="I42" s="34">
        <f t="shared" si="5"/>
        <v>150</v>
      </c>
      <c r="J42" s="32">
        <f t="shared" si="6"/>
        <v>300</v>
      </c>
      <c r="K42" s="33">
        <v>0.5</v>
      </c>
      <c r="L42" s="34">
        <f t="shared" si="1"/>
        <v>75</v>
      </c>
      <c r="M42" s="32">
        <f t="shared" si="2"/>
        <v>75</v>
      </c>
      <c r="N42" s="35" t="s">
        <v>106</v>
      </c>
    </row>
    <row r="43" s="8" customFormat="1" customHeight="1" spans="1:14">
      <c r="A43" s="29">
        <v>41</v>
      </c>
      <c r="B43" s="29" t="s">
        <v>107</v>
      </c>
      <c r="C43" s="29"/>
      <c r="D43" s="29" t="s">
        <v>27</v>
      </c>
      <c r="E43" s="30">
        <v>3</v>
      </c>
      <c r="F43" s="31">
        <v>0.65</v>
      </c>
      <c r="G43" s="32">
        <f t="shared" si="7"/>
        <v>1.95</v>
      </c>
      <c r="H43" s="33">
        <v>1</v>
      </c>
      <c r="I43" s="34">
        <f t="shared" si="5"/>
        <v>0.65</v>
      </c>
      <c r="J43" s="32">
        <f t="shared" si="6"/>
        <v>1.95</v>
      </c>
      <c r="K43" s="33">
        <v>0.5</v>
      </c>
      <c r="L43" s="34">
        <f t="shared" si="1"/>
        <v>0.325</v>
      </c>
      <c r="M43" s="32">
        <f t="shared" si="2"/>
        <v>0.325</v>
      </c>
      <c r="N43" s="35" t="s">
        <v>108</v>
      </c>
    </row>
    <row r="44" s="8" customFormat="1" customHeight="1" spans="1:14">
      <c r="A44" s="29">
        <v>42</v>
      </c>
      <c r="B44" s="29" t="s">
        <v>109</v>
      </c>
      <c r="C44" s="29" t="s">
        <v>110</v>
      </c>
      <c r="D44" s="29" t="s">
        <v>90</v>
      </c>
      <c r="E44" s="30">
        <v>3</v>
      </c>
      <c r="F44" s="31">
        <v>90.9</v>
      </c>
      <c r="G44" s="32">
        <f t="shared" si="7"/>
        <v>272.7</v>
      </c>
      <c r="H44" s="33">
        <v>1</v>
      </c>
      <c r="I44" s="34">
        <f t="shared" si="5"/>
        <v>90.9</v>
      </c>
      <c r="J44" s="32">
        <f t="shared" si="6"/>
        <v>272.7</v>
      </c>
      <c r="K44" s="33">
        <v>0.5</v>
      </c>
      <c r="L44" s="34">
        <f t="shared" si="1"/>
        <v>45.45</v>
      </c>
      <c r="M44" s="32">
        <f t="shared" si="2"/>
        <v>45.45</v>
      </c>
      <c r="N44" s="35" t="s">
        <v>111</v>
      </c>
    </row>
    <row r="45" s="8" customFormat="1" customHeight="1" spans="1:14">
      <c r="A45" s="29">
        <v>43</v>
      </c>
      <c r="B45" s="29" t="s">
        <v>109</v>
      </c>
      <c r="C45" s="29" t="s">
        <v>112</v>
      </c>
      <c r="D45" s="29" t="s">
        <v>90</v>
      </c>
      <c r="E45" s="30">
        <v>5</v>
      </c>
      <c r="F45" s="31">
        <v>333.4</v>
      </c>
      <c r="G45" s="32">
        <f t="shared" si="7"/>
        <v>1667</v>
      </c>
      <c r="H45" s="33">
        <v>1</v>
      </c>
      <c r="I45" s="34">
        <f t="shared" si="5"/>
        <v>333.4</v>
      </c>
      <c r="J45" s="32">
        <f t="shared" si="6"/>
        <v>1667</v>
      </c>
      <c r="K45" s="33">
        <v>0.5</v>
      </c>
      <c r="L45" s="34">
        <f t="shared" si="1"/>
        <v>166.7</v>
      </c>
      <c r="M45" s="32">
        <f t="shared" si="2"/>
        <v>166.7</v>
      </c>
      <c r="N45" s="35" t="s">
        <v>113</v>
      </c>
    </row>
    <row r="46" s="8" customFormat="1" customHeight="1" spans="1:14">
      <c r="A46" s="29">
        <v>44</v>
      </c>
      <c r="B46" s="29" t="s">
        <v>109</v>
      </c>
      <c r="C46" s="29" t="s">
        <v>114</v>
      </c>
      <c r="D46" s="29" t="s">
        <v>90</v>
      </c>
      <c r="E46" s="30">
        <v>7</v>
      </c>
      <c r="F46" s="31">
        <v>569.8</v>
      </c>
      <c r="G46" s="32">
        <f t="shared" si="7"/>
        <v>3988.6</v>
      </c>
      <c r="H46" s="33">
        <v>1</v>
      </c>
      <c r="I46" s="34">
        <f t="shared" si="5"/>
        <v>569.8</v>
      </c>
      <c r="J46" s="32">
        <f t="shared" si="6"/>
        <v>3988.6</v>
      </c>
      <c r="K46" s="33">
        <v>0.5</v>
      </c>
      <c r="L46" s="34">
        <f t="shared" si="1"/>
        <v>284.9</v>
      </c>
      <c r="M46" s="32">
        <f t="shared" si="2"/>
        <v>284.9</v>
      </c>
      <c r="N46" s="35" t="s">
        <v>115</v>
      </c>
    </row>
    <row r="47" s="8" customFormat="1" customHeight="1" spans="1:14">
      <c r="A47" s="29">
        <v>45</v>
      </c>
      <c r="B47" s="29" t="s">
        <v>109</v>
      </c>
      <c r="C47" s="29" t="s">
        <v>118</v>
      </c>
      <c r="D47" s="29" t="s">
        <v>90</v>
      </c>
      <c r="E47" s="30">
        <v>2</v>
      </c>
      <c r="F47" s="31">
        <v>260</v>
      </c>
      <c r="G47" s="32">
        <f t="shared" ref="G47:G60" si="8">E47*F47</f>
        <v>520</v>
      </c>
      <c r="H47" s="33">
        <v>1</v>
      </c>
      <c r="I47" s="34">
        <f t="shared" si="5"/>
        <v>260</v>
      </c>
      <c r="J47" s="32">
        <f t="shared" si="6"/>
        <v>520</v>
      </c>
      <c r="K47" s="33">
        <v>0.5</v>
      </c>
      <c r="L47" s="34">
        <f t="shared" si="1"/>
        <v>130</v>
      </c>
      <c r="M47" s="32">
        <f t="shared" si="2"/>
        <v>130</v>
      </c>
      <c r="N47" s="40" t="s">
        <v>119</v>
      </c>
    </row>
    <row r="48" s="8" customFormat="1" customHeight="1" spans="1:14">
      <c r="A48" s="29">
        <v>46</v>
      </c>
      <c r="B48" s="29" t="s">
        <v>109</v>
      </c>
      <c r="C48" s="29" t="s">
        <v>120</v>
      </c>
      <c r="D48" s="29" t="s">
        <v>11</v>
      </c>
      <c r="E48" s="30">
        <v>30</v>
      </c>
      <c r="F48" s="31">
        <v>56.5</v>
      </c>
      <c r="G48" s="32">
        <f t="shared" si="8"/>
        <v>1695</v>
      </c>
      <c r="H48" s="33">
        <v>1</v>
      </c>
      <c r="I48" s="34">
        <f t="shared" si="5"/>
        <v>56.5</v>
      </c>
      <c r="J48" s="32">
        <f t="shared" si="6"/>
        <v>1695</v>
      </c>
      <c r="K48" s="33">
        <v>0.5</v>
      </c>
      <c r="L48" s="34">
        <f t="shared" si="1"/>
        <v>28.25</v>
      </c>
      <c r="M48" s="32">
        <f t="shared" si="2"/>
        <v>28.25</v>
      </c>
      <c r="N48" s="35" t="s">
        <v>121</v>
      </c>
    </row>
    <row r="49" s="8" customFormat="1" customHeight="1" spans="1:14">
      <c r="A49" s="29">
        <v>47</v>
      </c>
      <c r="B49" s="29" t="s">
        <v>122</v>
      </c>
      <c r="C49" s="29"/>
      <c r="D49" s="29" t="s">
        <v>24</v>
      </c>
      <c r="E49" s="30">
        <v>7</v>
      </c>
      <c r="F49" s="31">
        <v>5</v>
      </c>
      <c r="G49" s="32">
        <f t="shared" si="8"/>
        <v>35</v>
      </c>
      <c r="H49" s="33">
        <v>1</v>
      </c>
      <c r="I49" s="34">
        <f t="shared" si="5"/>
        <v>5</v>
      </c>
      <c r="J49" s="32">
        <f t="shared" si="6"/>
        <v>35</v>
      </c>
      <c r="K49" s="33">
        <v>0.5</v>
      </c>
      <c r="L49" s="34">
        <f t="shared" si="1"/>
        <v>2.5</v>
      </c>
      <c r="M49" s="32">
        <f t="shared" si="2"/>
        <v>2.5</v>
      </c>
      <c r="N49" s="35" t="s">
        <v>123</v>
      </c>
    </row>
    <row r="50" s="8" customFormat="1" customHeight="1" spans="1:14">
      <c r="A50" s="29">
        <v>48</v>
      </c>
      <c r="B50" s="29" t="s">
        <v>124</v>
      </c>
      <c r="C50" s="29"/>
      <c r="D50" s="29" t="s">
        <v>47</v>
      </c>
      <c r="E50" s="30">
        <v>12</v>
      </c>
      <c r="F50" s="31">
        <v>20</v>
      </c>
      <c r="G50" s="32">
        <f t="shared" si="8"/>
        <v>240</v>
      </c>
      <c r="H50" s="33">
        <v>1</v>
      </c>
      <c r="I50" s="34">
        <f t="shared" si="5"/>
        <v>20</v>
      </c>
      <c r="J50" s="32">
        <f t="shared" si="6"/>
        <v>240</v>
      </c>
      <c r="K50" s="33">
        <v>0.5</v>
      </c>
      <c r="L50" s="34">
        <f t="shared" si="1"/>
        <v>10</v>
      </c>
      <c r="M50" s="32">
        <f t="shared" si="2"/>
        <v>10</v>
      </c>
      <c r="N50" s="35" t="s">
        <v>125</v>
      </c>
    </row>
    <row r="51" s="8" customFormat="1" customHeight="1" spans="1:14">
      <c r="A51" s="29">
        <v>49</v>
      </c>
      <c r="B51" s="29" t="s">
        <v>126</v>
      </c>
      <c r="C51" s="29"/>
      <c r="D51" s="29" t="s">
        <v>127</v>
      </c>
      <c r="E51" s="30">
        <v>4</v>
      </c>
      <c r="F51" s="31">
        <v>1.2</v>
      </c>
      <c r="G51" s="32">
        <f t="shared" si="8"/>
        <v>4.8</v>
      </c>
      <c r="H51" s="33">
        <v>1</v>
      </c>
      <c r="I51" s="34">
        <f t="shared" si="5"/>
        <v>1.2</v>
      </c>
      <c r="J51" s="32">
        <f t="shared" si="6"/>
        <v>4.8</v>
      </c>
      <c r="K51" s="33">
        <v>0.5</v>
      </c>
      <c r="L51" s="34">
        <f t="shared" si="1"/>
        <v>0.6</v>
      </c>
      <c r="M51" s="32">
        <f t="shared" si="2"/>
        <v>0.6</v>
      </c>
      <c r="N51" s="40" t="s">
        <v>70</v>
      </c>
    </row>
    <row r="52" s="8" customFormat="1" customHeight="1" spans="1:14">
      <c r="A52" s="29">
        <v>50</v>
      </c>
      <c r="B52" s="29" t="s">
        <v>128</v>
      </c>
      <c r="C52" s="29"/>
      <c r="D52" s="29" t="s">
        <v>24</v>
      </c>
      <c r="E52" s="30">
        <v>1</v>
      </c>
      <c r="F52" s="31">
        <v>100</v>
      </c>
      <c r="G52" s="32">
        <f t="shared" si="8"/>
        <v>100</v>
      </c>
      <c r="H52" s="33">
        <v>1</v>
      </c>
      <c r="I52" s="34">
        <f t="shared" si="5"/>
        <v>100</v>
      </c>
      <c r="J52" s="32">
        <f t="shared" si="6"/>
        <v>100</v>
      </c>
      <c r="K52" s="33">
        <v>0.5</v>
      </c>
      <c r="L52" s="34">
        <f t="shared" si="1"/>
        <v>50</v>
      </c>
      <c r="M52" s="32">
        <f t="shared" si="2"/>
        <v>50</v>
      </c>
      <c r="N52" s="40" t="s">
        <v>70</v>
      </c>
    </row>
    <row r="53" s="8" customFormat="1" customHeight="1" spans="1:14">
      <c r="A53" s="29">
        <v>51</v>
      </c>
      <c r="B53" s="3" t="s">
        <v>129</v>
      </c>
      <c r="C53" s="3" t="s">
        <v>130</v>
      </c>
      <c r="D53" s="3" t="s">
        <v>67</v>
      </c>
      <c r="E53" s="30">
        <v>1</v>
      </c>
      <c r="F53" s="31">
        <v>520</v>
      </c>
      <c r="G53" s="32">
        <f t="shared" si="8"/>
        <v>520</v>
      </c>
      <c r="H53" s="33">
        <v>1</v>
      </c>
      <c r="I53" s="34">
        <f t="shared" si="5"/>
        <v>520</v>
      </c>
      <c r="J53" s="32">
        <f t="shared" si="6"/>
        <v>520</v>
      </c>
      <c r="K53" s="33">
        <v>0.5</v>
      </c>
      <c r="L53" s="34">
        <f t="shared" si="1"/>
        <v>260</v>
      </c>
      <c r="M53" s="32">
        <f t="shared" si="2"/>
        <v>260</v>
      </c>
      <c r="N53" s="35" t="s">
        <v>131</v>
      </c>
    </row>
    <row r="54" s="8" customFormat="1" customHeight="1" spans="1:14">
      <c r="A54" s="29">
        <v>52</v>
      </c>
      <c r="B54" s="3" t="s">
        <v>132</v>
      </c>
      <c r="C54" s="3" t="s">
        <v>133</v>
      </c>
      <c r="D54" s="3" t="s">
        <v>30</v>
      </c>
      <c r="E54" s="30">
        <v>1</v>
      </c>
      <c r="F54" s="31">
        <v>530</v>
      </c>
      <c r="G54" s="32">
        <f t="shared" si="8"/>
        <v>530</v>
      </c>
      <c r="H54" s="33">
        <v>1</v>
      </c>
      <c r="I54" s="34">
        <f t="shared" si="5"/>
        <v>530</v>
      </c>
      <c r="J54" s="32">
        <f t="shared" si="6"/>
        <v>530</v>
      </c>
      <c r="K54" s="33">
        <v>0.5</v>
      </c>
      <c r="L54" s="34">
        <f t="shared" si="1"/>
        <v>265</v>
      </c>
      <c r="M54" s="32">
        <f t="shared" si="2"/>
        <v>265</v>
      </c>
      <c r="N54" s="35" t="s">
        <v>196</v>
      </c>
    </row>
    <row r="55" s="8" customFormat="1" customHeight="1" spans="1:14">
      <c r="A55" s="29">
        <v>53</v>
      </c>
      <c r="B55" s="41" t="s">
        <v>124</v>
      </c>
      <c r="C55" s="41"/>
      <c r="D55" s="41" t="s">
        <v>135</v>
      </c>
      <c r="E55" s="42">
        <v>1</v>
      </c>
      <c r="F55" s="31">
        <v>104</v>
      </c>
      <c r="G55" s="32">
        <f t="shared" si="8"/>
        <v>104</v>
      </c>
      <c r="H55" s="26">
        <v>0</v>
      </c>
      <c r="I55" s="34">
        <f t="shared" si="5"/>
        <v>0</v>
      </c>
      <c r="J55" s="32">
        <f t="shared" si="6"/>
        <v>0</v>
      </c>
      <c r="K55" s="26">
        <v>0</v>
      </c>
      <c r="L55" s="34">
        <f t="shared" si="1"/>
        <v>0</v>
      </c>
      <c r="M55" s="32">
        <f t="shared" si="2"/>
        <v>0</v>
      </c>
      <c r="N55" s="40" t="s">
        <v>136</v>
      </c>
    </row>
    <row r="56" s="8" customFormat="1" customHeight="1" spans="1:14">
      <c r="A56" s="29">
        <v>54</v>
      </c>
      <c r="B56" s="41" t="s">
        <v>137</v>
      </c>
      <c r="C56" s="41" t="s">
        <v>138</v>
      </c>
      <c r="D56" s="41" t="s">
        <v>139</v>
      </c>
      <c r="E56" s="42">
        <v>1</v>
      </c>
      <c r="F56" s="31">
        <v>70</v>
      </c>
      <c r="G56" s="32">
        <f t="shared" si="8"/>
        <v>70</v>
      </c>
      <c r="H56" s="26">
        <v>1</v>
      </c>
      <c r="I56" s="34">
        <f t="shared" si="5"/>
        <v>70</v>
      </c>
      <c r="J56" s="32">
        <f t="shared" si="6"/>
        <v>70</v>
      </c>
      <c r="K56" s="33">
        <v>0.5</v>
      </c>
      <c r="L56" s="34">
        <f t="shared" si="1"/>
        <v>35</v>
      </c>
      <c r="M56" s="32">
        <f t="shared" si="2"/>
        <v>35</v>
      </c>
      <c r="N56" s="35" t="s">
        <v>140</v>
      </c>
    </row>
    <row r="57" s="8" customFormat="1" customHeight="1" spans="1:14">
      <c r="A57" s="29">
        <v>55</v>
      </c>
      <c r="B57" s="41" t="s">
        <v>141</v>
      </c>
      <c r="C57" s="41"/>
      <c r="D57" s="41" t="s">
        <v>24</v>
      </c>
      <c r="E57" s="42">
        <v>1</v>
      </c>
      <c r="F57" s="31">
        <v>68</v>
      </c>
      <c r="G57" s="32">
        <f t="shared" si="8"/>
        <v>68</v>
      </c>
      <c r="H57" s="26">
        <v>1</v>
      </c>
      <c r="I57" s="34">
        <f t="shared" si="5"/>
        <v>68</v>
      </c>
      <c r="J57" s="32">
        <f t="shared" si="6"/>
        <v>68</v>
      </c>
      <c r="K57" s="33">
        <v>0.5</v>
      </c>
      <c r="L57" s="34">
        <f t="shared" si="1"/>
        <v>34</v>
      </c>
      <c r="M57" s="32">
        <f t="shared" si="2"/>
        <v>34</v>
      </c>
      <c r="N57" s="35" t="s">
        <v>142</v>
      </c>
    </row>
    <row r="58" s="8" customFormat="1" customHeight="1" spans="1:14">
      <c r="A58" s="29">
        <v>56</v>
      </c>
      <c r="B58" s="41" t="s">
        <v>143</v>
      </c>
      <c r="C58" s="41"/>
      <c r="D58" s="41" t="s">
        <v>30</v>
      </c>
      <c r="E58" s="42">
        <v>1</v>
      </c>
      <c r="F58" s="31">
        <v>181</v>
      </c>
      <c r="G58" s="32">
        <f t="shared" si="8"/>
        <v>181</v>
      </c>
      <c r="H58" s="26">
        <v>0</v>
      </c>
      <c r="I58" s="34">
        <f t="shared" si="5"/>
        <v>0</v>
      </c>
      <c r="J58" s="32">
        <f t="shared" si="6"/>
        <v>0</v>
      </c>
      <c r="K58" s="26">
        <v>0</v>
      </c>
      <c r="L58" s="34">
        <f t="shared" si="1"/>
        <v>0</v>
      </c>
      <c r="M58" s="32">
        <f t="shared" si="2"/>
        <v>0</v>
      </c>
      <c r="N58" s="40" t="s">
        <v>136</v>
      </c>
    </row>
    <row r="59" s="9" customFormat="1" customHeight="1" spans="1:14">
      <c r="A59" s="29">
        <v>57</v>
      </c>
      <c r="B59" s="29" t="s">
        <v>146</v>
      </c>
      <c r="C59" s="29" t="s">
        <v>147</v>
      </c>
      <c r="D59" s="29" t="s">
        <v>30</v>
      </c>
      <c r="E59" s="30">
        <v>1</v>
      </c>
      <c r="F59" s="31">
        <v>826</v>
      </c>
      <c r="G59" s="32">
        <f t="shared" si="8"/>
        <v>826</v>
      </c>
      <c r="H59" s="26">
        <v>0</v>
      </c>
      <c r="I59" s="34">
        <f t="shared" si="5"/>
        <v>0</v>
      </c>
      <c r="J59" s="32">
        <f t="shared" si="6"/>
        <v>0</v>
      </c>
      <c r="K59" s="26">
        <v>0</v>
      </c>
      <c r="L59" s="34">
        <f t="shared" si="1"/>
        <v>0</v>
      </c>
      <c r="M59" s="32">
        <f t="shared" si="2"/>
        <v>0</v>
      </c>
      <c r="N59" s="40" t="s">
        <v>136</v>
      </c>
    </row>
    <row r="60" customHeight="1" spans="1:14">
      <c r="A60" s="29">
        <v>58</v>
      </c>
      <c r="B60" s="2" t="s">
        <v>149</v>
      </c>
      <c r="C60" s="2"/>
      <c r="D60" s="2" t="s">
        <v>90</v>
      </c>
      <c r="E60" s="2">
        <v>10</v>
      </c>
      <c r="F60" s="31">
        <v>2</v>
      </c>
      <c r="G60" s="32">
        <v>20</v>
      </c>
      <c r="H60" s="33">
        <v>1</v>
      </c>
      <c r="I60" s="34">
        <f t="shared" ref="I60:I86" si="9">F60*H60</f>
        <v>2</v>
      </c>
      <c r="J60" s="32">
        <f t="shared" ref="J60:J86" si="10">I60*E60</f>
        <v>20</v>
      </c>
      <c r="K60" s="33">
        <v>0.5</v>
      </c>
      <c r="L60" s="34">
        <f t="shared" ref="L60:L86" si="11">I60*K60</f>
        <v>1</v>
      </c>
      <c r="M60" s="32">
        <f t="shared" ref="M60:M86" si="12">L60*H60</f>
        <v>1</v>
      </c>
      <c r="N60" s="40"/>
    </row>
    <row r="61" customHeight="1" spans="1:14">
      <c r="A61" s="29">
        <v>59</v>
      </c>
      <c r="B61" s="2" t="s">
        <v>150</v>
      </c>
      <c r="C61" s="2" t="s">
        <v>151</v>
      </c>
      <c r="D61" s="2" t="s">
        <v>50</v>
      </c>
      <c r="E61" s="2">
        <v>2</v>
      </c>
      <c r="F61" s="31">
        <v>22</v>
      </c>
      <c r="G61" s="32">
        <f t="shared" ref="G61:G86" si="13">E61*F61</f>
        <v>44</v>
      </c>
      <c r="H61" s="33">
        <v>1</v>
      </c>
      <c r="I61" s="34">
        <f t="shared" si="9"/>
        <v>22</v>
      </c>
      <c r="J61" s="32">
        <f t="shared" si="10"/>
        <v>44</v>
      </c>
      <c r="K61" s="33">
        <v>0.5</v>
      </c>
      <c r="L61" s="34">
        <f t="shared" si="11"/>
        <v>11</v>
      </c>
      <c r="M61" s="32">
        <f t="shared" si="12"/>
        <v>11</v>
      </c>
      <c r="N61" s="40"/>
    </row>
    <row r="62" customHeight="1" spans="1:14">
      <c r="A62" s="29">
        <v>60</v>
      </c>
      <c r="B62" s="2" t="s">
        <v>152</v>
      </c>
      <c r="C62" s="2">
        <v>25</v>
      </c>
      <c r="D62" s="2" t="s">
        <v>27</v>
      </c>
      <c r="E62" s="2">
        <v>1</v>
      </c>
      <c r="F62" s="31">
        <v>25</v>
      </c>
      <c r="G62" s="32">
        <f t="shared" si="13"/>
        <v>25</v>
      </c>
      <c r="H62" s="33">
        <v>1</v>
      </c>
      <c r="I62" s="34">
        <f t="shared" si="9"/>
        <v>25</v>
      </c>
      <c r="J62" s="32">
        <f t="shared" si="10"/>
        <v>25</v>
      </c>
      <c r="K62" s="33">
        <v>0.5</v>
      </c>
      <c r="L62" s="34">
        <f t="shared" si="11"/>
        <v>12.5</v>
      </c>
      <c r="M62" s="32">
        <f t="shared" si="12"/>
        <v>12.5</v>
      </c>
      <c r="N62" s="40"/>
    </row>
    <row r="63" customHeight="1" spans="1:14">
      <c r="A63" s="29">
        <v>61</v>
      </c>
      <c r="B63" s="2" t="s">
        <v>80</v>
      </c>
      <c r="C63" s="2" t="s">
        <v>153</v>
      </c>
      <c r="D63" s="2" t="s">
        <v>11</v>
      </c>
      <c r="E63" s="2">
        <v>56</v>
      </c>
      <c r="F63" s="31">
        <v>5.6</v>
      </c>
      <c r="G63" s="32">
        <f t="shared" si="13"/>
        <v>313.6</v>
      </c>
      <c r="H63" s="33">
        <v>1</v>
      </c>
      <c r="I63" s="34">
        <f t="shared" si="9"/>
        <v>5.6</v>
      </c>
      <c r="J63" s="32">
        <f t="shared" si="10"/>
        <v>313.6</v>
      </c>
      <c r="K63" s="33">
        <v>0.5</v>
      </c>
      <c r="L63" s="34">
        <f t="shared" si="11"/>
        <v>2.8</v>
      </c>
      <c r="M63" s="32">
        <f t="shared" si="12"/>
        <v>2.8</v>
      </c>
      <c r="N63" s="40"/>
    </row>
    <row r="64" customHeight="1" spans="1:14">
      <c r="A64" s="29">
        <v>62</v>
      </c>
      <c r="B64" s="2" t="s">
        <v>154</v>
      </c>
      <c r="C64" s="2" t="s">
        <v>155</v>
      </c>
      <c r="D64" s="2" t="s">
        <v>24</v>
      </c>
      <c r="E64" s="2">
        <v>20</v>
      </c>
      <c r="F64" s="31">
        <v>0.5</v>
      </c>
      <c r="G64" s="32">
        <f t="shared" si="13"/>
        <v>10</v>
      </c>
      <c r="H64" s="33">
        <v>1</v>
      </c>
      <c r="I64" s="34">
        <f t="shared" si="9"/>
        <v>0.5</v>
      </c>
      <c r="J64" s="32">
        <f t="shared" si="10"/>
        <v>10</v>
      </c>
      <c r="K64" s="33">
        <v>0.5</v>
      </c>
      <c r="L64" s="34">
        <f t="shared" si="11"/>
        <v>0.25</v>
      </c>
      <c r="M64" s="32">
        <f t="shared" si="12"/>
        <v>0.25</v>
      </c>
      <c r="N64" s="40"/>
    </row>
    <row r="65" customHeight="1" spans="1:14">
      <c r="A65" s="29">
        <v>63</v>
      </c>
      <c r="B65" s="2" t="s">
        <v>156</v>
      </c>
      <c r="C65" s="2" t="s">
        <v>157</v>
      </c>
      <c r="D65" s="2" t="s">
        <v>90</v>
      </c>
      <c r="E65" s="2">
        <v>5</v>
      </c>
      <c r="F65" s="31">
        <v>45</v>
      </c>
      <c r="G65" s="32">
        <f t="shared" si="13"/>
        <v>225</v>
      </c>
      <c r="H65" s="33">
        <v>1</v>
      </c>
      <c r="I65" s="34">
        <f t="shared" si="9"/>
        <v>45</v>
      </c>
      <c r="J65" s="32">
        <f t="shared" si="10"/>
        <v>225</v>
      </c>
      <c r="K65" s="33">
        <v>0.5</v>
      </c>
      <c r="L65" s="34">
        <f t="shared" si="11"/>
        <v>22.5</v>
      </c>
      <c r="M65" s="32">
        <f t="shared" si="12"/>
        <v>22.5</v>
      </c>
      <c r="N65" s="40"/>
    </row>
    <row r="66" customHeight="1" spans="1:14">
      <c r="A66" s="29">
        <v>64</v>
      </c>
      <c r="B66" s="2" t="s">
        <v>158</v>
      </c>
      <c r="C66" s="2" t="s">
        <v>159</v>
      </c>
      <c r="D66" s="2" t="s">
        <v>30</v>
      </c>
      <c r="E66" s="2">
        <v>1</v>
      </c>
      <c r="F66" s="31">
        <v>580</v>
      </c>
      <c r="G66" s="32">
        <f t="shared" si="13"/>
        <v>580</v>
      </c>
      <c r="H66" s="26">
        <v>0.8</v>
      </c>
      <c r="I66" s="34">
        <f t="shared" si="9"/>
        <v>464</v>
      </c>
      <c r="J66" s="32">
        <f t="shared" si="10"/>
        <v>464</v>
      </c>
      <c r="K66" s="26">
        <v>0.8</v>
      </c>
      <c r="L66" s="34">
        <f t="shared" si="11"/>
        <v>371.2</v>
      </c>
      <c r="M66" s="32">
        <f t="shared" si="12"/>
        <v>296.96</v>
      </c>
      <c r="N66" s="40"/>
    </row>
    <row r="67" customHeight="1" spans="1:14">
      <c r="A67" s="29">
        <v>65</v>
      </c>
      <c r="B67" s="43" t="s">
        <v>160</v>
      </c>
      <c r="C67" s="43"/>
      <c r="D67" s="43" t="s">
        <v>44</v>
      </c>
      <c r="E67" s="43">
        <v>4</v>
      </c>
      <c r="F67" s="31">
        <v>10</v>
      </c>
      <c r="G67" s="32">
        <f t="shared" si="13"/>
        <v>40</v>
      </c>
      <c r="H67" s="33">
        <v>1</v>
      </c>
      <c r="I67" s="34">
        <f t="shared" si="9"/>
        <v>10</v>
      </c>
      <c r="J67" s="32">
        <f t="shared" si="10"/>
        <v>40</v>
      </c>
      <c r="K67" s="33">
        <v>0.5</v>
      </c>
      <c r="L67" s="34">
        <f t="shared" si="11"/>
        <v>5</v>
      </c>
      <c r="M67" s="32">
        <f t="shared" si="12"/>
        <v>5</v>
      </c>
      <c r="N67" s="40"/>
    </row>
    <row r="68" customHeight="1" spans="1:14">
      <c r="A68" s="29">
        <v>66</v>
      </c>
      <c r="B68" s="2" t="s">
        <v>161</v>
      </c>
      <c r="C68" s="2"/>
      <c r="D68" s="2" t="s">
        <v>24</v>
      </c>
      <c r="E68" s="2">
        <v>6</v>
      </c>
      <c r="F68" s="31">
        <v>8</v>
      </c>
      <c r="G68" s="32">
        <f t="shared" si="13"/>
        <v>48</v>
      </c>
      <c r="H68" s="33">
        <v>1</v>
      </c>
      <c r="I68" s="34">
        <f t="shared" si="9"/>
        <v>8</v>
      </c>
      <c r="J68" s="32">
        <f t="shared" si="10"/>
        <v>48</v>
      </c>
      <c r="K68" s="33">
        <v>0.5</v>
      </c>
      <c r="L68" s="34">
        <f t="shared" si="11"/>
        <v>4</v>
      </c>
      <c r="M68" s="32">
        <f t="shared" si="12"/>
        <v>4</v>
      </c>
      <c r="N68" s="40"/>
    </row>
    <row r="69" customHeight="1" spans="1:14">
      <c r="A69" s="29">
        <v>67</v>
      </c>
      <c r="B69" s="2" t="s">
        <v>162</v>
      </c>
      <c r="C69" s="2" t="s">
        <v>163</v>
      </c>
      <c r="D69" s="2" t="s">
        <v>24</v>
      </c>
      <c r="E69" s="2">
        <v>1</v>
      </c>
      <c r="F69" s="31">
        <v>45</v>
      </c>
      <c r="G69" s="32">
        <f t="shared" si="13"/>
        <v>45</v>
      </c>
      <c r="H69" s="33">
        <v>1</v>
      </c>
      <c r="I69" s="34">
        <f t="shared" si="9"/>
        <v>45</v>
      </c>
      <c r="J69" s="32">
        <f t="shared" si="10"/>
        <v>45</v>
      </c>
      <c r="K69" s="33">
        <v>0.5</v>
      </c>
      <c r="L69" s="34">
        <f t="shared" si="11"/>
        <v>22.5</v>
      </c>
      <c r="M69" s="32">
        <f t="shared" si="12"/>
        <v>22.5</v>
      </c>
      <c r="N69" s="40"/>
    </row>
    <row r="70" customHeight="1" spans="1:14">
      <c r="A70" s="29">
        <v>68</v>
      </c>
      <c r="B70" s="2" t="s">
        <v>164</v>
      </c>
      <c r="C70" s="2"/>
      <c r="D70" s="2" t="s">
        <v>165</v>
      </c>
      <c r="E70" s="2">
        <v>6</v>
      </c>
      <c r="F70" s="31">
        <v>120</v>
      </c>
      <c r="G70" s="32">
        <f t="shared" si="13"/>
        <v>720</v>
      </c>
      <c r="H70" s="33">
        <v>1</v>
      </c>
      <c r="I70" s="34">
        <f t="shared" si="9"/>
        <v>120</v>
      </c>
      <c r="J70" s="32">
        <f t="shared" si="10"/>
        <v>720</v>
      </c>
      <c r="K70" s="33">
        <v>0.5</v>
      </c>
      <c r="L70" s="34">
        <f t="shared" si="11"/>
        <v>60</v>
      </c>
      <c r="M70" s="32">
        <f t="shared" si="12"/>
        <v>60</v>
      </c>
      <c r="N70" s="40"/>
    </row>
    <row r="71" customHeight="1" spans="1:14">
      <c r="A71" s="29">
        <v>69</v>
      </c>
      <c r="B71" s="2" t="s">
        <v>166</v>
      </c>
      <c r="C71" s="2" t="s">
        <v>167</v>
      </c>
      <c r="D71" s="2" t="s">
        <v>24</v>
      </c>
      <c r="E71" s="2">
        <v>2</v>
      </c>
      <c r="F71" s="31">
        <v>55</v>
      </c>
      <c r="G71" s="32">
        <f t="shared" si="13"/>
        <v>110</v>
      </c>
      <c r="H71" s="33">
        <v>1</v>
      </c>
      <c r="I71" s="34">
        <f t="shared" si="9"/>
        <v>55</v>
      </c>
      <c r="J71" s="32">
        <f t="shared" si="10"/>
        <v>110</v>
      </c>
      <c r="K71" s="33">
        <v>0.5</v>
      </c>
      <c r="L71" s="34">
        <f t="shared" si="11"/>
        <v>27.5</v>
      </c>
      <c r="M71" s="32">
        <f t="shared" si="12"/>
        <v>27.5</v>
      </c>
      <c r="N71" s="40"/>
    </row>
    <row r="72" customHeight="1" spans="1:14">
      <c r="A72" s="29">
        <v>70</v>
      </c>
      <c r="B72" s="2" t="s">
        <v>168</v>
      </c>
      <c r="C72" s="44" t="s">
        <v>169</v>
      </c>
      <c r="D72" s="2" t="s">
        <v>24</v>
      </c>
      <c r="E72" s="2">
        <v>6</v>
      </c>
      <c r="F72" s="31">
        <v>12</v>
      </c>
      <c r="G72" s="32">
        <f t="shared" si="13"/>
        <v>72</v>
      </c>
      <c r="H72" s="33">
        <v>1</v>
      </c>
      <c r="I72" s="34">
        <f t="shared" si="9"/>
        <v>12</v>
      </c>
      <c r="J72" s="32">
        <f t="shared" si="10"/>
        <v>72</v>
      </c>
      <c r="K72" s="33">
        <v>0.5</v>
      </c>
      <c r="L72" s="34">
        <f t="shared" si="11"/>
        <v>6</v>
      </c>
      <c r="M72" s="32">
        <f t="shared" si="12"/>
        <v>6</v>
      </c>
      <c r="N72" s="40"/>
    </row>
    <row r="73" customHeight="1" spans="1:14">
      <c r="A73" s="29">
        <v>71</v>
      </c>
      <c r="B73" s="43" t="s">
        <v>170</v>
      </c>
      <c r="C73" s="43" t="s">
        <v>171</v>
      </c>
      <c r="D73" s="43" t="s">
        <v>24</v>
      </c>
      <c r="E73" s="43">
        <v>2</v>
      </c>
      <c r="F73" s="31">
        <v>5</v>
      </c>
      <c r="G73" s="32">
        <f t="shared" si="13"/>
        <v>10</v>
      </c>
      <c r="H73" s="33">
        <v>1</v>
      </c>
      <c r="I73" s="34">
        <f t="shared" si="9"/>
        <v>5</v>
      </c>
      <c r="J73" s="32">
        <f t="shared" si="10"/>
        <v>10</v>
      </c>
      <c r="K73" s="33">
        <v>0.5</v>
      </c>
      <c r="L73" s="34">
        <f t="shared" si="11"/>
        <v>2.5</v>
      </c>
      <c r="M73" s="32">
        <f t="shared" si="12"/>
        <v>2.5</v>
      </c>
      <c r="N73" s="40"/>
    </row>
    <row r="74" customHeight="1" spans="1:14">
      <c r="A74" s="29">
        <v>72</v>
      </c>
      <c r="B74" s="43" t="s">
        <v>172</v>
      </c>
      <c r="C74" s="43" t="s">
        <v>171</v>
      </c>
      <c r="D74" s="43" t="s">
        <v>24</v>
      </c>
      <c r="E74" s="43">
        <v>4</v>
      </c>
      <c r="F74" s="31">
        <v>3</v>
      </c>
      <c r="G74" s="32">
        <f t="shared" si="13"/>
        <v>12</v>
      </c>
      <c r="H74" s="33">
        <v>1</v>
      </c>
      <c r="I74" s="34">
        <f t="shared" si="9"/>
        <v>3</v>
      </c>
      <c r="J74" s="32">
        <f t="shared" si="10"/>
        <v>12</v>
      </c>
      <c r="K74" s="33">
        <v>0.5</v>
      </c>
      <c r="L74" s="34">
        <f t="shared" si="11"/>
        <v>1.5</v>
      </c>
      <c r="M74" s="32">
        <f t="shared" si="12"/>
        <v>1.5</v>
      </c>
      <c r="N74" s="40"/>
    </row>
    <row r="75" customHeight="1" spans="1:14">
      <c r="A75" s="29">
        <v>73</v>
      </c>
      <c r="B75" s="43" t="s">
        <v>173</v>
      </c>
      <c r="C75" s="43"/>
      <c r="D75" s="43" t="s">
        <v>30</v>
      </c>
      <c r="E75" s="43">
        <v>1</v>
      </c>
      <c r="F75" s="31">
        <v>80</v>
      </c>
      <c r="G75" s="32">
        <f t="shared" si="13"/>
        <v>80</v>
      </c>
      <c r="H75" s="33">
        <v>1</v>
      </c>
      <c r="I75" s="34">
        <f t="shared" si="9"/>
        <v>80</v>
      </c>
      <c r="J75" s="32">
        <f t="shared" si="10"/>
        <v>80</v>
      </c>
      <c r="K75" s="33">
        <v>0.5</v>
      </c>
      <c r="L75" s="34">
        <f t="shared" si="11"/>
        <v>40</v>
      </c>
      <c r="M75" s="32">
        <f t="shared" si="12"/>
        <v>40</v>
      </c>
      <c r="N75" s="40"/>
    </row>
    <row r="76" customHeight="1" spans="1:14">
      <c r="A76" s="29">
        <v>74</v>
      </c>
      <c r="B76" s="43" t="s">
        <v>174</v>
      </c>
      <c r="C76" s="43"/>
      <c r="D76" s="43" t="s">
        <v>175</v>
      </c>
      <c r="E76" s="43">
        <v>1</v>
      </c>
      <c r="F76" s="31">
        <v>5</v>
      </c>
      <c r="G76" s="32">
        <f t="shared" si="13"/>
        <v>5</v>
      </c>
      <c r="H76" s="33">
        <v>1</v>
      </c>
      <c r="I76" s="34">
        <f t="shared" si="9"/>
        <v>5</v>
      </c>
      <c r="J76" s="32">
        <f t="shared" si="10"/>
        <v>5</v>
      </c>
      <c r="K76" s="33">
        <v>0.5</v>
      </c>
      <c r="L76" s="34">
        <f t="shared" si="11"/>
        <v>2.5</v>
      </c>
      <c r="M76" s="32">
        <f t="shared" si="12"/>
        <v>2.5</v>
      </c>
      <c r="N76" s="40"/>
    </row>
    <row r="77" customHeight="1" spans="1:14">
      <c r="A77" s="29">
        <v>75</v>
      </c>
      <c r="B77" s="43" t="s">
        <v>176</v>
      </c>
      <c r="C77" s="43"/>
      <c r="D77" s="43" t="s">
        <v>27</v>
      </c>
      <c r="E77" s="43">
        <v>10</v>
      </c>
      <c r="F77" s="31">
        <v>0.5</v>
      </c>
      <c r="G77" s="32">
        <f t="shared" si="13"/>
        <v>5</v>
      </c>
      <c r="H77" s="33">
        <v>1</v>
      </c>
      <c r="I77" s="34">
        <f t="shared" si="9"/>
        <v>0.5</v>
      </c>
      <c r="J77" s="32">
        <f t="shared" si="10"/>
        <v>5</v>
      </c>
      <c r="K77" s="33">
        <v>0.5</v>
      </c>
      <c r="L77" s="34">
        <f t="shared" si="11"/>
        <v>0.25</v>
      </c>
      <c r="M77" s="32">
        <f t="shared" si="12"/>
        <v>0.25</v>
      </c>
      <c r="N77" s="40"/>
    </row>
    <row r="78" customHeight="1" spans="1:14">
      <c r="A78" s="29">
        <v>76</v>
      </c>
      <c r="B78" s="43" t="s">
        <v>177</v>
      </c>
      <c r="C78" s="43"/>
      <c r="D78" s="43" t="s">
        <v>24</v>
      </c>
      <c r="E78" s="43">
        <v>1</v>
      </c>
      <c r="F78" s="31">
        <v>45</v>
      </c>
      <c r="G78" s="32">
        <f t="shared" si="13"/>
        <v>45</v>
      </c>
      <c r="H78" s="33">
        <v>1</v>
      </c>
      <c r="I78" s="34">
        <f t="shared" si="9"/>
        <v>45</v>
      </c>
      <c r="J78" s="32">
        <f t="shared" si="10"/>
        <v>45</v>
      </c>
      <c r="K78" s="33">
        <v>0.5</v>
      </c>
      <c r="L78" s="34">
        <f t="shared" si="11"/>
        <v>22.5</v>
      </c>
      <c r="M78" s="32">
        <f t="shared" si="12"/>
        <v>22.5</v>
      </c>
      <c r="N78" s="40"/>
    </row>
    <row r="79" customHeight="1" spans="1:14">
      <c r="A79" s="29">
        <v>77</v>
      </c>
      <c r="B79" s="43" t="s">
        <v>178</v>
      </c>
      <c r="C79" s="43"/>
      <c r="D79" s="43" t="s">
        <v>179</v>
      </c>
      <c r="E79" s="43">
        <v>2</v>
      </c>
      <c r="F79" s="31">
        <v>20</v>
      </c>
      <c r="G79" s="32">
        <f t="shared" si="13"/>
        <v>40</v>
      </c>
      <c r="H79" s="33">
        <v>1</v>
      </c>
      <c r="I79" s="34">
        <f t="shared" si="9"/>
        <v>20</v>
      </c>
      <c r="J79" s="32">
        <f t="shared" si="10"/>
        <v>40</v>
      </c>
      <c r="K79" s="33">
        <v>0.5</v>
      </c>
      <c r="L79" s="34">
        <f t="shared" si="11"/>
        <v>10</v>
      </c>
      <c r="M79" s="32">
        <f t="shared" si="12"/>
        <v>10</v>
      </c>
      <c r="N79" s="40"/>
    </row>
    <row r="80" customHeight="1" spans="1:14">
      <c r="A80" s="29">
        <v>78</v>
      </c>
      <c r="B80" s="43" t="s">
        <v>180</v>
      </c>
      <c r="C80" s="43"/>
      <c r="D80" s="43" t="s">
        <v>27</v>
      </c>
      <c r="E80" s="43">
        <v>1</v>
      </c>
      <c r="F80" s="31">
        <v>5</v>
      </c>
      <c r="G80" s="32">
        <f t="shared" si="13"/>
        <v>5</v>
      </c>
      <c r="H80" s="33">
        <v>1</v>
      </c>
      <c r="I80" s="34">
        <f t="shared" si="9"/>
        <v>5</v>
      </c>
      <c r="J80" s="32">
        <f t="shared" si="10"/>
        <v>5</v>
      </c>
      <c r="K80" s="33">
        <v>0.5</v>
      </c>
      <c r="L80" s="34">
        <f t="shared" si="11"/>
        <v>2.5</v>
      </c>
      <c r="M80" s="32">
        <f t="shared" si="12"/>
        <v>2.5</v>
      </c>
      <c r="N80" s="40"/>
    </row>
    <row r="81" customHeight="1" spans="1:14">
      <c r="A81" s="29">
        <v>79</v>
      </c>
      <c r="B81" s="43" t="s">
        <v>181</v>
      </c>
      <c r="C81" s="43">
        <v>110</v>
      </c>
      <c r="D81" s="43" t="s">
        <v>24</v>
      </c>
      <c r="E81" s="43">
        <v>6</v>
      </c>
      <c r="F81" s="31">
        <v>5</v>
      </c>
      <c r="G81" s="32">
        <f t="shared" si="13"/>
        <v>30</v>
      </c>
      <c r="H81" s="33">
        <v>1</v>
      </c>
      <c r="I81" s="34">
        <f t="shared" si="9"/>
        <v>5</v>
      </c>
      <c r="J81" s="32">
        <f t="shared" si="10"/>
        <v>30</v>
      </c>
      <c r="K81" s="33">
        <v>0.5</v>
      </c>
      <c r="L81" s="34">
        <f t="shared" si="11"/>
        <v>2.5</v>
      </c>
      <c r="M81" s="32">
        <f t="shared" si="12"/>
        <v>2.5</v>
      </c>
      <c r="N81" s="40"/>
    </row>
    <row r="82" customHeight="1" spans="1:14">
      <c r="A82" s="29">
        <v>80</v>
      </c>
      <c r="B82" s="43" t="s">
        <v>182</v>
      </c>
      <c r="C82" s="43" t="s">
        <v>183</v>
      </c>
      <c r="D82" s="43" t="s">
        <v>24</v>
      </c>
      <c r="E82" s="43">
        <v>2</v>
      </c>
      <c r="F82" s="31">
        <v>75</v>
      </c>
      <c r="G82" s="32">
        <f t="shared" si="13"/>
        <v>150</v>
      </c>
      <c r="H82" s="33">
        <v>1</v>
      </c>
      <c r="I82" s="34">
        <f t="shared" si="9"/>
        <v>75</v>
      </c>
      <c r="J82" s="32">
        <f t="shared" si="10"/>
        <v>150</v>
      </c>
      <c r="K82" s="33">
        <v>0.5</v>
      </c>
      <c r="L82" s="34">
        <f t="shared" si="11"/>
        <v>37.5</v>
      </c>
      <c r="M82" s="32">
        <f t="shared" si="12"/>
        <v>37.5</v>
      </c>
      <c r="N82" s="40"/>
    </row>
    <row r="83" customHeight="1" spans="1:14">
      <c r="A83" s="29">
        <v>81</v>
      </c>
      <c r="B83" s="43" t="s">
        <v>184</v>
      </c>
      <c r="C83" s="43"/>
      <c r="D83" s="43" t="s">
        <v>24</v>
      </c>
      <c r="E83" s="43">
        <v>2</v>
      </c>
      <c r="F83" s="31">
        <v>110</v>
      </c>
      <c r="G83" s="32">
        <f t="shared" si="13"/>
        <v>220</v>
      </c>
      <c r="H83" s="26">
        <v>0.8</v>
      </c>
      <c r="I83" s="34">
        <f t="shared" si="9"/>
        <v>88</v>
      </c>
      <c r="J83" s="32">
        <f t="shared" si="10"/>
        <v>176</v>
      </c>
      <c r="K83" s="26">
        <v>0.8</v>
      </c>
      <c r="L83" s="34">
        <f t="shared" si="11"/>
        <v>70.4</v>
      </c>
      <c r="M83" s="32">
        <f t="shared" si="12"/>
        <v>56.32</v>
      </c>
      <c r="N83" s="40"/>
    </row>
    <row r="84" customHeight="1" spans="1:14">
      <c r="A84" s="29">
        <v>82</v>
      </c>
      <c r="B84" s="43" t="s">
        <v>185</v>
      </c>
      <c r="C84" s="43" t="s">
        <v>186</v>
      </c>
      <c r="D84" s="43" t="s">
        <v>24</v>
      </c>
      <c r="E84" s="43">
        <v>1</v>
      </c>
      <c r="F84" s="31">
        <v>130</v>
      </c>
      <c r="G84" s="32">
        <f t="shared" si="13"/>
        <v>130</v>
      </c>
      <c r="H84" s="26">
        <v>0.8</v>
      </c>
      <c r="I84" s="34">
        <f t="shared" si="9"/>
        <v>104</v>
      </c>
      <c r="J84" s="32">
        <f t="shared" si="10"/>
        <v>104</v>
      </c>
      <c r="K84" s="26">
        <v>0.8</v>
      </c>
      <c r="L84" s="34">
        <f t="shared" si="11"/>
        <v>83.2</v>
      </c>
      <c r="M84" s="32">
        <f t="shared" si="12"/>
        <v>66.56</v>
      </c>
      <c r="N84" s="40"/>
    </row>
    <row r="85" customHeight="1" spans="1:14">
      <c r="A85" s="29">
        <v>83</v>
      </c>
      <c r="B85" s="43" t="s">
        <v>187</v>
      </c>
      <c r="C85" s="43" t="s">
        <v>188</v>
      </c>
      <c r="D85" s="43" t="s">
        <v>67</v>
      </c>
      <c r="E85" s="43">
        <v>1</v>
      </c>
      <c r="F85" s="31">
        <v>50</v>
      </c>
      <c r="G85" s="32">
        <f t="shared" si="13"/>
        <v>50</v>
      </c>
      <c r="H85" s="33">
        <v>1</v>
      </c>
      <c r="I85" s="34">
        <f t="shared" si="9"/>
        <v>50</v>
      </c>
      <c r="J85" s="32">
        <f t="shared" si="10"/>
        <v>50</v>
      </c>
      <c r="K85" s="33">
        <v>0.5</v>
      </c>
      <c r="L85" s="34">
        <f t="shared" si="11"/>
        <v>25</v>
      </c>
      <c r="M85" s="32">
        <f t="shared" si="12"/>
        <v>25</v>
      </c>
      <c r="N85" s="40"/>
    </row>
    <row r="86" customHeight="1" spans="1:14">
      <c r="A86" s="45">
        <v>84</v>
      </c>
      <c r="B86" s="46" t="s">
        <v>189</v>
      </c>
      <c r="C86" s="46"/>
      <c r="D86" s="46" t="s">
        <v>90</v>
      </c>
      <c r="E86" s="46">
        <v>2</v>
      </c>
      <c r="F86" s="31">
        <v>5</v>
      </c>
      <c r="G86" s="32">
        <f t="shared" si="13"/>
        <v>10</v>
      </c>
      <c r="H86" s="33">
        <v>1</v>
      </c>
      <c r="I86" s="34">
        <f t="shared" si="9"/>
        <v>5</v>
      </c>
      <c r="J86" s="32">
        <f t="shared" si="10"/>
        <v>10</v>
      </c>
      <c r="K86" s="33">
        <v>0.5</v>
      </c>
      <c r="L86" s="34">
        <f t="shared" si="11"/>
        <v>2.5</v>
      </c>
      <c r="M86" s="32">
        <f t="shared" si="12"/>
        <v>2.5</v>
      </c>
      <c r="N86" s="40"/>
    </row>
    <row r="87" customHeight="1" spans="1:14">
      <c r="A87" s="47"/>
      <c r="B87" s="48"/>
      <c r="C87" s="48"/>
      <c r="D87" s="48"/>
      <c r="E87" s="49"/>
      <c r="F87" s="50" t="s">
        <v>148</v>
      </c>
      <c r="G87" s="51">
        <f>SUM(G3:G86)</f>
        <v>52520.84</v>
      </c>
      <c r="H87" s="52"/>
      <c r="I87" s="53"/>
      <c r="J87" s="51">
        <f>SUM(J3:J86)</f>
        <v>50733.84</v>
      </c>
      <c r="K87" s="52"/>
      <c r="L87" s="53"/>
      <c r="M87" s="51">
        <f>SUM(M3:M86)</f>
        <v>7300.94</v>
      </c>
      <c r="N87" s="35"/>
    </row>
  </sheetData>
  <autoFilter xmlns:etc="http://www.wps.cn/officeDocument/2017/etCustomData" ref="A2:N87" etc:filterBottomFollowUsedRange="0">
    <extLst/>
  </autoFilter>
  <mergeCells count="4">
    <mergeCell ref="A1:E1"/>
    <mergeCell ref="F1:G1"/>
    <mergeCell ref="H1:J1"/>
    <mergeCell ref="K1:M1"/>
  </mergeCells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B12" sqref="B12"/>
    </sheetView>
  </sheetViews>
  <sheetFormatPr defaultColWidth="8.88333333333333" defaultRowHeight="28" customHeight="1" outlineLevelCol="4"/>
  <cols>
    <col min="1" max="1" width="8.70833333333333" style="6" customWidth="1"/>
    <col min="2" max="2" width="20.9833333333333" style="6" customWidth="1"/>
    <col min="3" max="3" width="19.7916666666667" style="6" customWidth="1"/>
    <col min="4" max="5" width="18.5916666666667" style="6" customWidth="1"/>
    <col min="6" max="16384" width="8.88333333333333" style="6"/>
  </cols>
  <sheetData>
    <row r="1" ht="30" customHeight="1" spans="1:5">
      <c r="A1" s="7" t="s">
        <v>197</v>
      </c>
      <c r="B1" s="7"/>
      <c r="C1" s="7"/>
      <c r="D1" s="7"/>
      <c r="E1" s="7"/>
    </row>
    <row r="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customHeight="1" spans="1:5">
      <c r="A3" s="2">
        <v>1</v>
      </c>
      <c r="B3" s="2" t="s">
        <v>9</v>
      </c>
      <c r="C3" s="2" t="s">
        <v>10</v>
      </c>
      <c r="D3" s="2" t="s">
        <v>11</v>
      </c>
      <c r="E3" s="2">
        <v>41</v>
      </c>
    </row>
    <row r="4" customHeight="1" spans="1:5">
      <c r="A4" s="2">
        <v>2</v>
      </c>
      <c r="B4" s="2" t="s">
        <v>9</v>
      </c>
      <c r="C4" s="2" t="s">
        <v>13</v>
      </c>
      <c r="D4" s="2" t="s">
        <v>11</v>
      </c>
      <c r="E4" s="2">
        <v>345</v>
      </c>
    </row>
    <row r="5" customHeight="1" spans="1:5">
      <c r="A5" s="2">
        <v>3</v>
      </c>
      <c r="B5" s="2" t="s">
        <v>9</v>
      </c>
      <c r="C5" s="2" t="s">
        <v>15</v>
      </c>
      <c r="D5" s="2" t="s">
        <v>11</v>
      </c>
      <c r="E5" s="2">
        <f>75+98+230</f>
        <v>403</v>
      </c>
    </row>
    <row r="6" customHeight="1" spans="1:5">
      <c r="A6" s="2">
        <v>4</v>
      </c>
      <c r="B6" s="2" t="s">
        <v>9</v>
      </c>
      <c r="C6" s="2" t="s">
        <v>17</v>
      </c>
      <c r="D6" s="2" t="s">
        <v>11</v>
      </c>
      <c r="E6" s="2">
        <f>12+17.58</f>
        <v>29.58</v>
      </c>
    </row>
    <row r="7" customHeight="1" spans="1:5">
      <c r="A7" s="2">
        <v>5</v>
      </c>
      <c r="B7" s="2" t="s">
        <v>19</v>
      </c>
      <c r="C7" s="2" t="s">
        <v>20</v>
      </c>
      <c r="D7" s="2" t="s">
        <v>11</v>
      </c>
      <c r="E7" s="2">
        <f>30+120</f>
        <v>150</v>
      </c>
    </row>
    <row r="8" customHeight="1" spans="1:5">
      <c r="A8" s="2">
        <v>6</v>
      </c>
      <c r="B8" s="2" t="s">
        <v>22</v>
      </c>
      <c r="C8" s="2" t="s">
        <v>23</v>
      </c>
      <c r="D8" s="2" t="s">
        <v>24</v>
      </c>
      <c r="E8" s="2">
        <v>5</v>
      </c>
    </row>
    <row r="9" customHeight="1" spans="1:5">
      <c r="A9" s="2">
        <v>7</v>
      </c>
      <c r="B9" s="2" t="s">
        <v>29</v>
      </c>
      <c r="C9" s="2" t="s">
        <v>29</v>
      </c>
      <c r="D9" s="2" t="s">
        <v>30</v>
      </c>
      <c r="E9" s="2">
        <v>1</v>
      </c>
    </row>
    <row r="10" customHeight="1" spans="1:5">
      <c r="A10" s="2">
        <v>8</v>
      </c>
      <c r="B10" s="2" t="s">
        <v>32</v>
      </c>
      <c r="C10" s="2"/>
      <c r="D10" s="2" t="s">
        <v>33</v>
      </c>
      <c r="E10" s="2">
        <v>2</v>
      </c>
    </row>
    <row r="11" customHeight="1" spans="1:5">
      <c r="A11" s="2">
        <v>9</v>
      </c>
      <c r="B11" s="2" t="s">
        <v>35</v>
      </c>
      <c r="C11" s="2"/>
      <c r="D11" s="2" t="s">
        <v>36</v>
      </c>
      <c r="E11" s="2">
        <v>31</v>
      </c>
    </row>
    <row r="12" customHeight="1" spans="1:5">
      <c r="A12" s="2">
        <v>10</v>
      </c>
      <c r="B12" s="2" t="s">
        <v>38</v>
      </c>
      <c r="C12" s="2"/>
      <c r="D12" s="2" t="s">
        <v>11</v>
      </c>
      <c r="E12" s="2">
        <v>20</v>
      </c>
    </row>
    <row r="13" customHeight="1" spans="1:5">
      <c r="A13" s="2">
        <v>11</v>
      </c>
      <c r="B13" s="2" t="s">
        <v>40</v>
      </c>
      <c r="C13" s="2"/>
      <c r="D13" s="2" t="s">
        <v>24</v>
      </c>
      <c r="E13" s="2">
        <v>10</v>
      </c>
    </row>
    <row r="14" customHeight="1" spans="1:5">
      <c r="A14" s="2">
        <v>12</v>
      </c>
      <c r="B14" s="2" t="s">
        <v>43</v>
      </c>
      <c r="C14" s="2"/>
      <c r="D14" s="2" t="s">
        <v>44</v>
      </c>
      <c r="E14" s="2">
        <v>24</v>
      </c>
    </row>
    <row r="15" customHeight="1" spans="1:5">
      <c r="A15" s="2">
        <v>13</v>
      </c>
      <c r="B15" s="2" t="s">
        <v>46</v>
      </c>
      <c r="C15" s="2"/>
      <c r="D15" s="2" t="s">
        <v>47</v>
      </c>
      <c r="E15" s="2">
        <v>8</v>
      </c>
    </row>
    <row r="16" customHeight="1" spans="1:5">
      <c r="A16" s="2">
        <v>14</v>
      </c>
      <c r="B16" s="2" t="s">
        <v>49</v>
      </c>
      <c r="C16" s="2"/>
      <c r="D16" s="2" t="s">
        <v>50</v>
      </c>
      <c r="E16" s="2">
        <v>3</v>
      </c>
    </row>
    <row r="17" customHeight="1" spans="1:5">
      <c r="A17" s="2">
        <v>15</v>
      </c>
      <c r="B17" s="2" t="s">
        <v>52</v>
      </c>
      <c r="C17" s="2"/>
      <c r="D17" s="2" t="s">
        <v>24</v>
      </c>
      <c r="E17" s="2">
        <v>30</v>
      </c>
    </row>
    <row r="18" customHeight="1" spans="1:5">
      <c r="A18" s="2">
        <v>16</v>
      </c>
      <c r="B18" s="2" t="s">
        <v>56</v>
      </c>
      <c r="C18" s="2"/>
      <c r="D18" s="2" t="s">
        <v>27</v>
      </c>
      <c r="E18" s="2">
        <v>6</v>
      </c>
    </row>
    <row r="19" customHeight="1" spans="1:5">
      <c r="A19" s="2">
        <v>17</v>
      </c>
      <c r="B19" s="2" t="s">
        <v>58</v>
      </c>
      <c r="C19" s="2"/>
      <c r="D19" s="2" t="s">
        <v>59</v>
      </c>
      <c r="E19" s="2">
        <v>1</v>
      </c>
    </row>
    <row r="20" customHeight="1" spans="1:5">
      <c r="A20" s="2">
        <v>18</v>
      </c>
      <c r="B20" s="2" t="s">
        <v>61</v>
      </c>
      <c r="C20" s="2"/>
      <c r="D20" s="2" t="s">
        <v>62</v>
      </c>
      <c r="E20" s="2">
        <v>7</v>
      </c>
    </row>
    <row r="21" customHeight="1" spans="1:5">
      <c r="A21" s="2">
        <v>19</v>
      </c>
      <c r="B21" s="2" t="s">
        <v>64</v>
      </c>
      <c r="C21" s="2"/>
      <c r="D21" s="2" t="s">
        <v>24</v>
      </c>
      <c r="E21" s="2">
        <v>12</v>
      </c>
    </row>
    <row r="22" customHeight="1" spans="1:5">
      <c r="A22" s="2">
        <v>20</v>
      </c>
      <c r="B22" s="2" t="s">
        <v>66</v>
      </c>
      <c r="C22" s="2"/>
      <c r="D22" s="2" t="s">
        <v>67</v>
      </c>
      <c r="E22" s="2">
        <v>3</v>
      </c>
    </row>
    <row r="23" customHeight="1" spans="1:5">
      <c r="A23" s="2">
        <v>21</v>
      </c>
      <c r="B23" s="2" t="s">
        <v>69</v>
      </c>
      <c r="C23" s="2"/>
      <c r="D23" s="2" t="s">
        <v>67</v>
      </c>
      <c r="E23" s="2">
        <v>1</v>
      </c>
    </row>
    <row r="24" customHeight="1" spans="1:5">
      <c r="A24" s="2">
        <v>22</v>
      </c>
      <c r="B24" s="2" t="s">
        <v>71</v>
      </c>
      <c r="C24" s="2"/>
      <c r="D24" s="2" t="s">
        <v>24</v>
      </c>
      <c r="E24" s="2">
        <v>50</v>
      </c>
    </row>
    <row r="25" customHeight="1" spans="1:5">
      <c r="A25" s="2">
        <v>23</v>
      </c>
      <c r="B25" s="2" t="s">
        <v>73</v>
      </c>
      <c r="C25" s="2"/>
      <c r="D25" s="2" t="s">
        <v>33</v>
      </c>
      <c r="E25" s="2">
        <v>20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7" workbookViewId="0">
      <selection activeCell="B17" sqref="B17"/>
    </sheetView>
  </sheetViews>
  <sheetFormatPr defaultColWidth="8.88333333333333" defaultRowHeight="25" customHeight="1" outlineLevelCol="5"/>
  <cols>
    <col min="1" max="1" width="13.875" style="6" customWidth="1"/>
    <col min="2" max="2" width="20.45" style="6" customWidth="1"/>
    <col min="3" max="3" width="18.9166666666667" style="6" customWidth="1"/>
    <col min="4" max="4" width="15.9333333333333" customWidth="1"/>
    <col min="5" max="5" width="14.875" customWidth="1"/>
  </cols>
  <sheetData>
    <row r="1" ht="32" customHeight="1" spans="1:6">
      <c r="A1" s="1" t="s">
        <v>198</v>
      </c>
      <c r="B1" s="1"/>
      <c r="C1" s="1"/>
      <c r="D1" s="1"/>
      <c r="E1" s="1"/>
      <c r="F1" s="6"/>
    </row>
    <row r="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/>
    </row>
    <row r="3" customHeight="1" spans="1:6">
      <c r="A3" s="2">
        <v>1</v>
      </c>
      <c r="B3" s="2" t="s">
        <v>9</v>
      </c>
      <c r="C3" s="2" t="s">
        <v>75</v>
      </c>
      <c r="D3" s="2" t="s">
        <v>11</v>
      </c>
      <c r="E3" s="2">
        <v>19</v>
      </c>
      <c r="F3" s="6"/>
    </row>
    <row r="4" customHeight="1" spans="1:6">
      <c r="A4" s="2">
        <v>2</v>
      </c>
      <c r="B4" s="2" t="s">
        <v>9</v>
      </c>
      <c r="C4" s="2" t="s">
        <v>76</v>
      </c>
      <c r="D4" s="2" t="s">
        <v>11</v>
      </c>
      <c r="E4" s="2">
        <f>34+41</f>
        <v>75</v>
      </c>
      <c r="F4" s="6"/>
    </row>
    <row r="5" customHeight="1" spans="1:6">
      <c r="A5" s="2">
        <v>3</v>
      </c>
      <c r="B5" s="2" t="s">
        <v>9</v>
      </c>
      <c r="C5" s="2" t="s">
        <v>78</v>
      </c>
      <c r="D5" s="2" t="s">
        <v>11</v>
      </c>
      <c r="E5" s="2">
        <v>30</v>
      </c>
      <c r="F5" s="6"/>
    </row>
    <row r="6" customHeight="1" spans="1:6">
      <c r="A6" s="2">
        <v>4</v>
      </c>
      <c r="B6" s="2" t="s">
        <v>80</v>
      </c>
      <c r="C6" s="2">
        <v>30</v>
      </c>
      <c r="D6" s="2" t="s">
        <v>11</v>
      </c>
      <c r="E6" s="2">
        <v>20</v>
      </c>
      <c r="F6" s="6"/>
    </row>
    <row r="7" customHeight="1" spans="1:6">
      <c r="A7" s="2">
        <v>5</v>
      </c>
      <c r="B7" s="2" t="s">
        <v>82</v>
      </c>
      <c r="C7" s="2" t="s">
        <v>83</v>
      </c>
      <c r="D7" s="2" t="s">
        <v>30</v>
      </c>
      <c r="E7" s="2">
        <v>2</v>
      </c>
      <c r="F7" s="6"/>
    </row>
    <row r="8" customHeight="1" spans="1:6">
      <c r="A8" s="2">
        <v>6</v>
      </c>
      <c r="B8" s="2" t="s">
        <v>82</v>
      </c>
      <c r="C8" s="2" t="s">
        <v>85</v>
      </c>
      <c r="D8" s="2" t="s">
        <v>30</v>
      </c>
      <c r="E8" s="2">
        <v>2</v>
      </c>
      <c r="F8" s="6"/>
    </row>
    <row r="9" customHeight="1" spans="1:6">
      <c r="A9" s="2">
        <v>7</v>
      </c>
      <c r="B9" s="2" t="s">
        <v>82</v>
      </c>
      <c r="C9" s="2" t="s">
        <v>87</v>
      </c>
      <c r="D9" s="2" t="s">
        <v>30</v>
      </c>
      <c r="E9" s="2">
        <v>1</v>
      </c>
      <c r="F9" s="6"/>
    </row>
    <row r="10" customHeight="1" spans="1:6">
      <c r="A10" s="2">
        <v>8</v>
      </c>
      <c r="B10" s="2" t="s">
        <v>89</v>
      </c>
      <c r="C10" s="2">
        <v>32</v>
      </c>
      <c r="D10" s="2" t="s">
        <v>90</v>
      </c>
      <c r="E10" s="2">
        <v>1</v>
      </c>
      <c r="F10" s="6"/>
    </row>
    <row r="11" customHeight="1" spans="1:6">
      <c r="A11" s="2">
        <v>9</v>
      </c>
      <c r="B11" s="2" t="s">
        <v>66</v>
      </c>
      <c r="C11" s="2"/>
      <c r="D11" s="2" t="s">
        <v>67</v>
      </c>
      <c r="E11" s="2">
        <v>2</v>
      </c>
      <c r="F11" s="6"/>
    </row>
    <row r="12" customHeight="1" spans="1:6">
      <c r="A12" s="2">
        <v>10</v>
      </c>
      <c r="B12" s="2" t="s">
        <v>92</v>
      </c>
      <c r="C12" s="2"/>
      <c r="D12" s="2" t="s">
        <v>67</v>
      </c>
      <c r="E12" s="2">
        <v>1</v>
      </c>
      <c r="F12" s="6"/>
    </row>
    <row r="13" customHeight="1" spans="1:6">
      <c r="A13" s="2">
        <v>11</v>
      </c>
      <c r="B13" s="2" t="s">
        <v>94</v>
      </c>
      <c r="C13" s="2"/>
      <c r="D13" s="2" t="s">
        <v>30</v>
      </c>
      <c r="E13" s="2">
        <v>1</v>
      </c>
      <c r="F13" s="6"/>
    </row>
    <row r="14" customHeight="1" spans="1:6">
      <c r="A14" s="2">
        <v>12</v>
      </c>
      <c r="B14" s="2" t="s">
        <v>96</v>
      </c>
      <c r="C14" s="2"/>
      <c r="D14" s="2" t="s">
        <v>67</v>
      </c>
      <c r="E14" s="2">
        <v>1</v>
      </c>
      <c r="F14" s="6"/>
    </row>
    <row r="15" customHeight="1" spans="1:6">
      <c r="A15" s="2">
        <v>13</v>
      </c>
      <c r="B15" s="2" t="s">
        <v>98</v>
      </c>
      <c r="C15" s="2"/>
      <c r="D15" s="2" t="s">
        <v>30</v>
      </c>
      <c r="E15" s="2">
        <v>3</v>
      </c>
      <c r="F15" s="6"/>
    </row>
    <row r="16" customHeight="1" spans="1:6">
      <c r="A16" s="2">
        <v>14</v>
      </c>
      <c r="B16" s="2" t="s">
        <v>101</v>
      </c>
      <c r="C16" s="2"/>
      <c r="D16" s="2" t="s">
        <v>67</v>
      </c>
      <c r="E16" s="2">
        <v>1</v>
      </c>
      <c r="F16" s="6"/>
    </row>
    <row r="17" customHeight="1" spans="1:6">
      <c r="A17" s="2">
        <v>15</v>
      </c>
      <c r="B17" s="2" t="s">
        <v>199</v>
      </c>
      <c r="C17" s="2"/>
      <c r="D17" s="2" t="s">
        <v>24</v>
      </c>
      <c r="E17" s="2">
        <v>20</v>
      </c>
      <c r="F17" s="6"/>
    </row>
    <row r="18" customHeight="1" spans="1:6">
      <c r="A18" s="2">
        <v>16</v>
      </c>
      <c r="B18" s="2" t="s">
        <v>105</v>
      </c>
      <c r="C18" s="2"/>
      <c r="D18" s="2" t="s">
        <v>24</v>
      </c>
      <c r="E18" s="2">
        <v>2</v>
      </c>
      <c r="F18" s="6"/>
    </row>
    <row r="19" customHeight="1" spans="1:6">
      <c r="A19" s="2">
        <v>17</v>
      </c>
      <c r="B19" s="2" t="s">
        <v>107</v>
      </c>
      <c r="C19" s="2"/>
      <c r="D19" s="2" t="s">
        <v>27</v>
      </c>
      <c r="E19" s="2">
        <v>3</v>
      </c>
      <c r="F19" s="6"/>
    </row>
    <row r="20" customHeight="1" spans="1:6">
      <c r="A20" s="2">
        <v>18</v>
      </c>
      <c r="B20" s="2" t="s">
        <v>109</v>
      </c>
      <c r="C20" s="2" t="s">
        <v>110</v>
      </c>
      <c r="D20" s="2" t="s">
        <v>90</v>
      </c>
      <c r="E20" s="2">
        <v>3</v>
      </c>
      <c r="F20" s="6"/>
    </row>
    <row r="21" customHeight="1" spans="1:6">
      <c r="A21" s="2">
        <v>19</v>
      </c>
      <c r="B21" s="2" t="s">
        <v>109</v>
      </c>
      <c r="C21" s="2" t="s">
        <v>112</v>
      </c>
      <c r="D21" s="2" t="s">
        <v>90</v>
      </c>
      <c r="E21" s="2">
        <v>5</v>
      </c>
      <c r="F21" s="6"/>
    </row>
    <row r="22" customHeight="1" spans="1:6">
      <c r="A22" s="2">
        <v>20</v>
      </c>
      <c r="B22" s="2" t="s">
        <v>109</v>
      </c>
      <c r="C22" s="2" t="s">
        <v>114</v>
      </c>
      <c r="D22" s="2" t="s">
        <v>90</v>
      </c>
      <c r="E22" s="2">
        <v>7</v>
      </c>
      <c r="F22" s="6"/>
    </row>
    <row r="23" customHeight="1" spans="1:6">
      <c r="A23" s="2">
        <v>21</v>
      </c>
      <c r="B23" s="2" t="s">
        <v>116</v>
      </c>
      <c r="C23" s="2"/>
      <c r="D23" s="2" t="s">
        <v>11</v>
      </c>
      <c r="E23" s="2">
        <v>20</v>
      </c>
      <c r="F23" s="6"/>
    </row>
    <row r="24" customHeight="1" spans="1:6">
      <c r="A24" s="2">
        <v>22</v>
      </c>
      <c r="B24" s="2" t="s">
        <v>109</v>
      </c>
      <c r="C24" s="2" t="s">
        <v>200</v>
      </c>
      <c r="D24" s="2" t="s">
        <v>90</v>
      </c>
      <c r="E24" s="2">
        <v>2</v>
      </c>
      <c r="F24" s="6"/>
    </row>
    <row r="25" customHeight="1" spans="1:6">
      <c r="A25" s="2">
        <v>23</v>
      </c>
      <c r="B25" s="2" t="s">
        <v>109</v>
      </c>
      <c r="C25" s="2" t="s">
        <v>120</v>
      </c>
      <c r="D25" s="2" t="s">
        <v>11</v>
      </c>
      <c r="E25" s="2">
        <v>30</v>
      </c>
      <c r="F25" s="6"/>
    </row>
    <row r="26" customHeight="1" spans="1:6">
      <c r="A26" s="2">
        <v>24</v>
      </c>
      <c r="B26" s="2" t="s">
        <v>122</v>
      </c>
      <c r="C26" s="2"/>
      <c r="D26" s="2" t="s">
        <v>24</v>
      </c>
      <c r="E26" s="2">
        <v>7</v>
      </c>
      <c r="F26" s="6"/>
    </row>
    <row r="27" customHeight="1" spans="1:6">
      <c r="A27" s="2">
        <v>25</v>
      </c>
      <c r="B27" s="2" t="s">
        <v>124</v>
      </c>
      <c r="C27" s="2"/>
      <c r="D27" s="2" t="s">
        <v>47</v>
      </c>
      <c r="E27" s="2">
        <v>12</v>
      </c>
      <c r="F27" s="6"/>
    </row>
    <row r="28" customHeight="1" spans="1:6">
      <c r="A28" s="2">
        <v>26</v>
      </c>
      <c r="B28" s="2" t="s">
        <v>126</v>
      </c>
      <c r="C28" s="2"/>
      <c r="D28" s="2" t="s">
        <v>127</v>
      </c>
      <c r="E28" s="2">
        <v>4</v>
      </c>
      <c r="F28" s="6"/>
    </row>
    <row r="29" customHeight="1" spans="1:6">
      <c r="A29" s="2">
        <v>27</v>
      </c>
      <c r="B29" s="2" t="s">
        <v>128</v>
      </c>
      <c r="C29" s="2"/>
      <c r="D29" s="2" t="s">
        <v>24</v>
      </c>
      <c r="E29" s="2">
        <v>1</v>
      </c>
      <c r="F29" s="6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B8" sqref="B8"/>
    </sheetView>
  </sheetViews>
  <sheetFormatPr defaultColWidth="9.025" defaultRowHeight="13.5" outlineLevelCol="5"/>
  <cols>
    <col min="1" max="1" width="11.225" customWidth="1"/>
    <col min="2" max="2" width="20.05" customWidth="1"/>
    <col min="3" max="3" width="19.2583333333333" customWidth="1"/>
    <col min="4" max="5" width="17.125" customWidth="1"/>
  </cols>
  <sheetData>
    <row r="1" ht="26" customHeight="1" spans="1:6">
      <c r="A1" s="1" t="s">
        <v>201</v>
      </c>
      <c r="B1" s="1"/>
      <c r="C1" s="1"/>
      <c r="D1" s="1"/>
      <c r="E1" s="1"/>
    </row>
    <row r="2" ht="2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4" customHeight="1" spans="1:6">
      <c r="A3" s="2">
        <v>1</v>
      </c>
      <c r="B3" s="3" t="s">
        <v>129</v>
      </c>
      <c r="C3" s="3" t="s">
        <v>130</v>
      </c>
      <c r="D3" s="3" t="s">
        <v>67</v>
      </c>
      <c r="E3" s="2">
        <v>1</v>
      </c>
    </row>
    <row r="4" ht="34" customHeight="1" spans="1:6">
      <c r="A4" s="2">
        <v>2</v>
      </c>
      <c r="B4" s="3" t="s">
        <v>132</v>
      </c>
      <c r="C4" s="3" t="s">
        <v>133</v>
      </c>
      <c r="D4" s="3" t="s">
        <v>30</v>
      </c>
      <c r="E4" s="2">
        <v>1</v>
      </c>
    </row>
    <row r="5" ht="34" customHeight="1" spans="1:6">
      <c r="A5" s="4">
        <v>3</v>
      </c>
      <c r="B5" s="4" t="s">
        <v>124</v>
      </c>
      <c r="C5" s="4"/>
      <c r="D5" s="4" t="s">
        <v>135</v>
      </c>
      <c r="E5" s="4">
        <v>1</v>
      </c>
    </row>
    <row r="6" ht="34" customHeight="1" spans="1:6">
      <c r="A6" s="4">
        <v>4</v>
      </c>
      <c r="B6" s="4" t="s">
        <v>137</v>
      </c>
      <c r="C6" s="4" t="s">
        <v>138</v>
      </c>
      <c r="D6" s="4" t="s">
        <v>139</v>
      </c>
      <c r="E6" s="4">
        <v>1</v>
      </c>
    </row>
    <row r="7" ht="34" customHeight="1" spans="1:6">
      <c r="A7" s="4">
        <v>5</v>
      </c>
      <c r="B7" s="4" t="s">
        <v>141</v>
      </c>
      <c r="C7" s="4"/>
      <c r="D7" s="4" t="s">
        <v>24</v>
      </c>
      <c r="E7" s="4">
        <v>1</v>
      </c>
    </row>
    <row r="8" ht="34" customHeight="1" spans="1:6">
      <c r="A8" s="4">
        <v>6</v>
      </c>
      <c r="B8" s="4" t="s">
        <v>143</v>
      </c>
      <c r="C8" s="4"/>
      <c r="D8" s="4" t="s">
        <v>30</v>
      </c>
      <c r="E8" s="4">
        <v>1</v>
      </c>
    </row>
    <row r="9" ht="34" customHeight="1" spans="1:6">
      <c r="A9" s="4">
        <v>7</v>
      </c>
      <c r="B9" s="5" t="s">
        <v>144</v>
      </c>
      <c r="C9" s="5"/>
      <c r="D9" s="5" t="s">
        <v>33</v>
      </c>
      <c r="E9" s="5">
        <v>10</v>
      </c>
      <c r="F9" t="s">
        <v>145</v>
      </c>
    </row>
    <row r="10" ht="34" customHeight="1" spans="1:6">
      <c r="A10" s="2">
        <v>8</v>
      </c>
      <c r="B10" s="2"/>
      <c r="C10" s="2"/>
      <c r="D10" s="2"/>
      <c r="E10" s="2"/>
    </row>
    <row r="11" ht="34" customHeight="1" spans="1:6">
      <c r="A11" s="2">
        <v>9</v>
      </c>
      <c r="B11" s="2"/>
      <c r="C11" s="2"/>
      <c r="D11" s="2"/>
      <c r="E11" s="2"/>
    </row>
    <row r="12" ht="34" customHeight="1" spans="1:6">
      <c r="A12" s="2">
        <v>10</v>
      </c>
      <c r="B12" s="2"/>
      <c r="C12" s="2"/>
      <c r="D12" s="2"/>
      <c r="E12" s="2"/>
    </row>
    <row r="13" ht="34" customHeight="1" spans="1:6">
      <c r="A13" s="2">
        <v>11</v>
      </c>
      <c r="B13" s="2"/>
      <c r="C13" s="2"/>
      <c r="D13" s="2"/>
      <c r="E13" s="2"/>
    </row>
    <row r="14" ht="34" customHeight="1" spans="1:6">
      <c r="A14" s="2">
        <v>12</v>
      </c>
      <c r="B14" s="2"/>
      <c r="C14" s="2"/>
      <c r="D14" s="2"/>
      <c r="E14" s="2"/>
    </row>
    <row r="15" ht="26" customHeight="1" spans="1:6">
      <c r="A15" s="2">
        <v>13</v>
      </c>
      <c r="B15" s="2"/>
      <c r="C15" s="2"/>
      <c r="D15" s="2"/>
      <c r="E15" s="2"/>
    </row>
    <row r="16" ht="26" customHeight="1"/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总表 (整理)</vt:lpstr>
      <vt:lpstr>1号箱子</vt:lpstr>
      <vt:lpstr>2号箱子</vt:lpstr>
      <vt:lpstr>3号箱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五月天山雪</cp:lastModifiedBy>
  <dcterms:created xsi:type="dcterms:W3CDTF">2026-01-13T02:33:00Z</dcterms:created>
  <dcterms:modified xsi:type="dcterms:W3CDTF">2026-03-02T08:26:25Z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09806B7ADD384C19B5E3ACBF5A08CC20_13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