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-1" sheetId="12" r:id="rId1"/>
  </sheets>
  <definedNames>
    <definedName name="_xlnm._FilterDatabase" localSheetId="0" hidden="1">'1-1'!$7:$45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PC</author>
  </authors>
  <commentList>
    <comment ref="N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吴泽敏财务副总2022年8月29日去项目开专户，出场费2000元。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异地未预缴水利基金180.8元、印花税98.54元</t>
        </r>
      </text>
    </comment>
    <comment ref="L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2022.2.28-2022.12.31 齐亮亮二级公路3000/月*10个月 共计30000元</t>
        </r>
      </text>
    </comment>
    <comment ref="N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2022/10/2-10/7日何总、吴总、高经理、黄总去项目巡查，使用车辆1142*2元每公里，共计2284元（三个项目均摊</t>
        </r>
      </text>
    </comment>
    <comment ref="L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印章费12000元 2022.8.29-2023.8.29</t>
        </r>
      </text>
    </comment>
    <comment ref="L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异地未预缴水利基金42.55元+王童差旅费625.5元+出场费1000元</t>
        </r>
      </text>
    </comment>
    <comment ref="L28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2023.11.24-2023.11.27朱大金、邢卫华办理15020项目的项目视察事项，飞机票1640+1440=3080元，市内交通费127元</t>
        </r>
      </text>
    </comment>
    <comment ref="L32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2023.11.26-2023.11.28姚明办理15020项目存在的问题，飞机票1560元，出差补助1人3天共240元，餐饮补助1人2天共140元，市内交通费110元</t>
        </r>
      </text>
    </comment>
    <comment ref="L36" authorId="1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贾皓之去项目驻地2023/11/30-2023/12/31，合计7305.1元</t>
        </r>
      </text>
    </comment>
  </commentList>
</comments>
</file>

<file path=xl/sharedStrings.xml><?xml version="1.0" encoding="utf-8"?>
<sst xmlns="http://schemas.openxmlformats.org/spreadsheetml/2006/main" count="173" uniqueCount="105">
  <si>
    <t xml:space="preserve">工程款支付证书 </t>
  </si>
  <si>
    <t>工程名称</t>
  </si>
  <si>
    <t>15020-渝北区普通干线(十纵十横)湖滨路二期改建后扶工程（盛东路）</t>
  </si>
  <si>
    <t>建设单位</t>
  </si>
  <si>
    <t>重庆市渝北区</t>
  </si>
  <si>
    <t>ERP编号</t>
  </si>
  <si>
    <t>档案编号</t>
  </si>
  <si>
    <t>合同金额</t>
  </si>
  <si>
    <t>中标时间</t>
  </si>
  <si>
    <t>已提供工程资料</t>
  </si>
  <si>
    <t>中标通知书、施工合同、投资协议、</t>
  </si>
  <si>
    <t>保存地址</t>
  </si>
  <si>
    <t>合肥</t>
  </si>
  <si>
    <t>责任单位</t>
  </si>
  <si>
    <t>西部大区-重庆</t>
  </si>
  <si>
    <t>决算金额</t>
  </si>
  <si>
    <t>决算时间</t>
  </si>
  <si>
    <t>项目部印章</t>
  </si>
  <si>
    <t>有</t>
  </si>
  <si>
    <t>施工人</t>
  </si>
  <si>
    <t>区域责任人</t>
  </si>
  <si>
    <t>何昌宝</t>
  </si>
  <si>
    <t>省办负责人</t>
  </si>
  <si>
    <t>王敏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</si>
  <si>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</si>
  <si>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</si>
  <si>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</si>
  <si>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</si>
  <si>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</si>
  <si>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</si>
  <si>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</si>
  <si>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</si>
  <si>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</si>
  <si>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</si>
  <si>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</si>
  <si>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</si>
  <si>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</si>
  <si>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</si>
  <si>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</si>
  <si>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</si>
  <si>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</si>
  <si>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</si>
  <si>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</si>
  <si>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</si>
  <si>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</si>
  <si>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</si>
  <si>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</si>
  <si>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</si>
  <si>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</si>
  <si>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</si>
  <si>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</si>
  <si>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外经证+出场费</t>
  </si>
  <si>
    <t>江西睿创工程监理有限公司重庆分公司（代理服务费）
招商银行重庆北部新区支行
1239 1049 8610 701</t>
  </si>
  <si>
    <t>中国银行合肥蜀山支行</t>
  </si>
  <si>
    <t>175 2571 90682</t>
  </si>
  <si>
    <t>*50%管理费</t>
  </si>
  <si>
    <t>增值税及附加</t>
  </si>
  <si>
    <t>企税2%</t>
  </si>
  <si>
    <t>户名:四川中瑞川建筑劳务有限公司(劳务）
账号: 51050145820800004856
开户行:中国建设银行股份有限公司成都第五支行</t>
  </si>
  <si>
    <t>31110101040018114专户</t>
  </si>
  <si>
    <t>手续费</t>
  </si>
  <si>
    <t>户名:四川中瑞川建筑劳务有限公司(劳务）按工资表发
账号: 51050145820800004856
开户行:中国建设银行股份有限公司成都第五支行</t>
  </si>
  <si>
    <t>专户</t>
  </si>
  <si>
    <t>异地预缴</t>
  </si>
  <si>
    <t>户名：重庆星成河建材有限公司（水泥、砂石、片石）
账号:1239 1488 0710 101
开户行:招商银行股份有限公司重庆渝北支行</t>
  </si>
  <si>
    <t>申请20万。实付15万</t>
  </si>
  <si>
    <t>建造师</t>
  </si>
  <si>
    <t>差旅费+手续费100</t>
  </si>
  <si>
    <t>31110101040018114农民工专户</t>
  </si>
  <si>
    <t>多扣</t>
  </si>
  <si>
    <t>差旅交通费</t>
  </si>
  <si>
    <t>4-2</t>
  </si>
  <si>
    <t>1752 5719 0682</t>
  </si>
  <si>
    <t>下次扣</t>
  </si>
  <si>
    <t>印章</t>
  </si>
  <si>
    <t>水利基金</t>
  </si>
  <si>
    <t>应扣增值税及附加20362.88元（2022.9月开票扣税）</t>
  </si>
  <si>
    <t>户名:渝北区静谋商贸部（钢筋）
账号:50050108430000000845
开户行:建设银行重庆渝北支行</t>
  </si>
  <si>
    <t>出场+差旅</t>
  </si>
  <si>
    <t>工程专户</t>
  </si>
  <si>
    <t>8111 20101 11005 99789</t>
  </si>
  <si>
    <t>何总说暂不扣</t>
  </si>
  <si>
    <t>企税2%（按开票扣除）暂不扣</t>
  </si>
  <si>
    <t>户名:渝北区航朝建材经营部（水泥、砂、石子、石粉）
账号: 6506 2544 5000 015
开户行: 重庆渝北银座村镇银行有限责任公司双凤桥支行</t>
  </si>
  <si>
    <t>户名:重庆市虎步建筑劳务有限公司（挖机、运输车）
账号:50050108650000000693
开户行:中国建设银行股份有限公司重庆渝北空港园支行</t>
  </si>
  <si>
    <t>农民工专户</t>
  </si>
  <si>
    <t>31110 10104 0018114</t>
  </si>
  <si>
    <t>户名:重庆市佰泉建筑材料有限公司（钢筋）
账号:5005 0108 6500 0000 0931
开户行:中国建设银行股份有限公司重庆渝北空港园支行</t>
  </si>
  <si>
    <t>智宏借款</t>
  </si>
  <si>
    <t>户名:重庆市佰泉建筑材料有限公司（河沙、石粉、石子、水泥）
账号:5005 0108 6500 0000 0931
开户行:中国建设银行股份有限公司重庆渝北空港园支行</t>
  </si>
  <si>
    <t>户名:重庆鸿鎏物资有限公司（钢筋）
账号: 3104 2501 0400 04522
开户行:中国农业银行重庆市沙坪坝支行马家岩分理处</t>
  </si>
  <si>
    <t>油费</t>
  </si>
  <si>
    <t>户名:重庆贵信建材有限公司（预拌混凝土）
账号: 50050111360000001595
开户行:中国建设银行股份有限公司重庆巴南支行</t>
  </si>
  <si>
    <t>户名:江津区艳辉机械租赁经营部（圆柱模、开口模租赁）
账号: 3110 0801 0400 07916
开户行:中国农业银行股份有限公司重庆巴南支行一品支行</t>
  </si>
  <si>
    <t>户名: 中赢国州(重庆)科技有限公司（钢绞线、波纹管）
账号: 5005011030000001712
开户行:中国建设银行股份有限公司重庆大渡口支行</t>
  </si>
  <si>
    <t>户名:重庆叁贰壹建筑工程机械租赁有限公司（挖机、炮机）
账号: 8111201012700357871
开户行:中信银行股份有限公司重庆渝北支行</t>
  </si>
  <si>
    <t>驻地费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</si>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</sst>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0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b/>
      <sz val="6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7" fillId="0" borderId="0">
      <protection locked="0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4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9" fontId="7" fillId="0" borderId="0">
      <protection locked="0"/>
    </xf>
    <xf numFmtId="0" fontId="27" fillId="0" borderId="0">
      <protection locked="0"/>
    </xf>
  </cellStyleXfs>
  <cellXfs count="113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center" vertical="center" wrapText="1" shrinkToFi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80" fontId="2" fillId="2" borderId="2" xfId="49" applyNumberFormat="1" applyFont="1" applyFill="1" applyBorder="1" applyAlignment="1" applyProtection="1">
      <alignment horizontal="center" vertical="center" wrapText="1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horizontal="left" vertical="center" wrapText="1" shrinkToFit="1"/>
    </xf>
    <xf numFmtId="49" fontId="2" fillId="2" borderId="2" xfId="50" applyNumberFormat="1" applyFont="1" applyFill="1" applyBorder="1" applyAlignment="1" applyProtection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/>
    </xf>
    <xf numFmtId="178" fontId="2" fillId="2" borderId="2" xfId="50" applyNumberFormat="1" applyFont="1" applyFill="1" applyBorder="1" applyAlignment="1" applyProtection="1">
      <alignment horizontal="center" vertical="center" shrinkToFit="1"/>
    </xf>
    <xf numFmtId="179" fontId="2" fillId="2" borderId="2" xfId="2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vertical="center" wrapText="1" shrinkToFit="1"/>
    </xf>
    <xf numFmtId="9" fontId="2" fillId="2" borderId="2" xfId="4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8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4" xfId="50" applyNumberFormat="1" applyFont="1" applyFill="1" applyBorder="1" applyAlignment="1" applyProtection="1">
      <alignment horizontal="right" vertical="center" shrinkToFit="1"/>
    </xf>
    <xf numFmtId="179" fontId="3" fillId="2" borderId="2" xfId="2" applyNumberFormat="1" applyFont="1" applyFill="1" applyBorder="1" applyAlignment="1" applyProtection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7" fontId="3" fillId="2" borderId="2" xfId="50" applyNumberFormat="1" applyFont="1" applyFill="1" applyBorder="1" applyAlignment="1" applyProtection="1">
      <alignment vertical="center" wrapText="1" shrinkToFit="1"/>
    </xf>
    <xf numFmtId="9" fontId="3" fillId="2" borderId="2" xfId="49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shrinkToFit="1"/>
    </xf>
    <xf numFmtId="179" fontId="1" fillId="3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center" vertical="center" shrinkToFit="1"/>
    </xf>
    <xf numFmtId="177" fontId="2" fillId="0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wrapText="1" shrinkToFit="1"/>
    </xf>
    <xf numFmtId="0" fontId="2" fillId="0" borderId="2" xfId="50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right" vertical="center" shrinkToFit="1"/>
    </xf>
    <xf numFmtId="0" fontId="2" fillId="0" borderId="2" xfId="50" applyFont="1" applyFill="1" applyBorder="1" applyAlignment="1" applyProtection="1">
      <alignment horizontal="center" vertical="center"/>
    </xf>
    <xf numFmtId="182" fontId="2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vertical="center" wrapText="1"/>
    </xf>
    <xf numFmtId="0" fontId="2" fillId="3" borderId="2" xfId="50" applyFont="1" applyFill="1" applyBorder="1" applyAlignment="1" applyProtection="1">
      <alignment horizontal="center" vertical="center"/>
    </xf>
    <xf numFmtId="182" fontId="2" fillId="2" borderId="2" xfId="50" applyNumberFormat="1" applyFont="1" applyFill="1" applyBorder="1" applyAlignment="1" applyProtection="1">
      <alignment horizontal="center" vertical="center" shrinkToFit="1"/>
    </xf>
    <xf numFmtId="0" fontId="5" fillId="0" borderId="2" xfId="50" applyFont="1" applyFill="1" applyBorder="1" applyAlignment="1" applyProtection="1">
      <alignment horizontal="center" vertical="center" wrapText="1"/>
    </xf>
    <xf numFmtId="177" fontId="2" fillId="0" borderId="2" xfId="50" applyNumberFormat="1" applyFont="1" applyFill="1" applyBorder="1" applyAlignment="1" applyProtection="1">
      <alignment horizontal="left" vertical="center" wrapText="1" shrinkToFit="1"/>
    </xf>
    <xf numFmtId="177" fontId="2" fillId="0" borderId="2" xfId="50" applyNumberFormat="1" applyFont="1" applyFill="1" applyBorder="1" applyAlignment="1" applyProtection="1">
      <alignment horizontal="right" vertical="center" wrapText="1" shrinkToFit="1"/>
    </xf>
    <xf numFmtId="177" fontId="2" fillId="2" borderId="9" xfId="50" applyNumberFormat="1" applyFont="1" applyFill="1" applyBorder="1" applyAlignment="1" applyProtection="1">
      <alignment horizontal="center" vertical="center" wrapText="1"/>
    </xf>
    <xf numFmtId="177" fontId="2" fillId="2" borderId="10" xfId="50" applyNumberFormat="1" applyFont="1" applyFill="1" applyBorder="1" applyAlignment="1" applyProtection="1">
      <alignment horizontal="center" vertical="center" wrapText="1"/>
    </xf>
    <xf numFmtId="177" fontId="2" fillId="2" borderId="6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7" fontId="3" fillId="2" borderId="6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0" fontId="1" fillId="2" borderId="1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3" xfId="50" applyFont="1" applyFill="1" applyBorder="1" applyAlignment="1" applyProtection="1">
      <alignment horizontal="center" vertical="center" wrapText="1"/>
    </xf>
    <xf numFmtId="183" fontId="1" fillId="2" borderId="3" xfId="50" applyNumberFormat="1" applyFont="1" applyFill="1" applyBorder="1" applyAlignment="1" applyProtection="1">
      <alignment horizontal="center" vertical="center" shrinkToFit="1"/>
    </xf>
    <xf numFmtId="183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0" fontId="2" fillId="2" borderId="2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/>
    </xf>
    <xf numFmtId="10" fontId="2" fillId="0" borderId="2" xfId="0" applyNumberFormat="1" applyFont="1" applyFill="1" applyBorder="1" applyAlignment="1">
      <alignment vertical="center" wrapText="1"/>
    </xf>
    <xf numFmtId="179" fontId="2" fillId="2" borderId="2" xfId="50" applyNumberFormat="1" applyFont="1" applyFill="1" applyBorder="1" applyAlignment="1" applyProtection="1">
      <alignment horizontal="center" vertical="center"/>
    </xf>
    <xf numFmtId="179" fontId="2" fillId="2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vertical="center" wrapText="1"/>
    </xf>
    <xf numFmtId="179" fontId="3" fillId="2" borderId="2" xfId="0" applyNumberFormat="1" applyFont="1" applyFill="1" applyBorder="1" applyAlignment="1">
      <alignment horizontal="center" vertical="center"/>
    </xf>
    <xf numFmtId="179" fontId="3" fillId="2" borderId="2" xfId="50" applyNumberFormat="1" applyFont="1" applyFill="1" applyBorder="1" applyAlignment="1" applyProtection="1">
      <alignment horizontal="center" vertical="center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9" fontId="1" fillId="3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3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45</xdr:row>
      <xdr:rowOff>57150</xdr:rowOff>
    </xdr:from>
    <xdr:to>
      <xdr:col>6</xdr:col>
      <xdr:colOff>9525</xdr:colOff>
      <xdr:row>81</xdr:row>
      <xdr:rowOff>95250</xdr:rowOff>
    </xdr:to>
    <xdr:pic>
      <xdr:nvPicPr>
        <xdr:cNvPr id="8" name="图片 7" descr="VXS(F~~P07W~K73D2T1NW4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8221960"/>
          <a:ext cx="5940425" cy="5181600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676275</xdr:colOff>
      <xdr:row>7</xdr:row>
      <xdr:rowOff>57150</xdr:rowOff>
    </xdr:from>
    <xdr:to>
      <xdr:col>7</xdr:col>
      <xdr:colOff>171450</xdr:colOff>
      <xdr:row>7</xdr:row>
      <xdr:rowOff>392430</xdr:rowOff>
    </xdr:to>
    <xdr:pic>
      <xdr:nvPicPr>
        <xdr:cNvPr id="2" name="图片 1" descr="c9fc050a4048386655f1400c25b73e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31260" y="2499360"/>
          <a:ext cx="3700780" cy="33528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17</xdr:row>
      <xdr:rowOff>44450</xdr:rowOff>
    </xdr:from>
    <xdr:to>
      <xdr:col>9</xdr:col>
      <xdr:colOff>151130</xdr:colOff>
      <xdr:row>18</xdr:row>
      <xdr:rowOff>229235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26635" y="7160260"/>
          <a:ext cx="3745230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355600</xdr:colOff>
      <xdr:row>46</xdr:row>
      <xdr:rowOff>133350</xdr:rowOff>
    </xdr:from>
    <xdr:to>
      <xdr:col>10</xdr:col>
      <xdr:colOff>171450</xdr:colOff>
      <xdr:row>50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87135" y="18441035"/>
          <a:ext cx="306705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1"/>
  <sheetViews>
    <sheetView tabSelected="1" topLeftCell="A27" workbookViewId="0">
      <pane xSplit="1" topLeftCell="H1" activePane="topRight" state="frozen"/>
      <selection/>
      <selection pane="topRight" activeCell="Q40" sqref="Q40"/>
    </sheetView>
  </sheetViews>
  <sheetFormatPr defaultColWidth="9" defaultRowHeight="11.25"/>
  <cols>
    <col min="1" max="1" width="3.21666666666667" style="1" customWidth="1"/>
    <col min="2" max="2" width="13.75" style="4" customWidth="1"/>
    <col min="3" max="3" width="10.875" style="1" customWidth="1"/>
    <col min="4" max="4" width="12.25" style="1" customWidth="1"/>
    <col min="5" max="5" width="16.5" style="5" customWidth="1"/>
    <col min="6" max="6" width="21.2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0.625" style="1" customWidth="1"/>
    <col min="18" max="18" width="14.8" style="1" customWidth="1"/>
    <col min="19" max="19" width="14.5333333333333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57"/>
      <c r="J2" s="9" t="s">
        <v>4</v>
      </c>
      <c r="K2" s="9"/>
      <c r="L2" s="9"/>
      <c r="M2" s="9"/>
      <c r="N2" s="9"/>
      <c r="O2" s="58" t="s">
        <v>5</v>
      </c>
      <c r="P2" s="58"/>
      <c r="Q2" s="90">
        <v>15020</v>
      </c>
      <c r="R2" s="59" t="s">
        <v>6</v>
      </c>
      <c r="S2" s="59"/>
      <c r="T2" s="91"/>
      <c r="U2" s="92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10436908.88</v>
      </c>
      <c r="D3" s="11"/>
      <c r="E3" s="11"/>
      <c r="F3" s="11" t="s">
        <v>8</v>
      </c>
      <c r="G3" s="12"/>
      <c r="H3" s="8" t="s">
        <v>9</v>
      </c>
      <c r="I3" s="8"/>
      <c r="J3" s="8" t="s">
        <v>10</v>
      </c>
      <c r="K3" s="8"/>
      <c r="L3" s="8"/>
      <c r="M3" s="8"/>
      <c r="N3" s="8"/>
      <c r="O3" s="8" t="s">
        <v>11</v>
      </c>
      <c r="P3" s="8"/>
      <c r="Q3" s="8" t="s">
        <v>12</v>
      </c>
      <c r="R3" s="18" t="s">
        <v>13</v>
      </c>
      <c r="S3" s="19"/>
      <c r="T3" s="8" t="s">
        <v>14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15</v>
      </c>
      <c r="B4" s="8"/>
      <c r="C4" s="11"/>
      <c r="D4" s="11"/>
      <c r="E4" s="11"/>
      <c r="F4" s="11" t="s">
        <v>16</v>
      </c>
      <c r="G4" s="13"/>
      <c r="H4" s="8" t="s">
        <v>17</v>
      </c>
      <c r="I4" s="8"/>
      <c r="J4" s="8" t="s">
        <v>18</v>
      </c>
      <c r="K4" s="8"/>
      <c r="L4" s="8"/>
      <c r="M4" s="8"/>
      <c r="N4" s="8"/>
      <c r="O4" s="8" t="s">
        <v>19</v>
      </c>
      <c r="P4" s="8"/>
      <c r="Q4" s="11"/>
      <c r="R4" s="11" t="s">
        <v>20</v>
      </c>
      <c r="S4" s="11" t="s">
        <v>21</v>
      </c>
      <c r="T4" s="11" t="s">
        <v>22</v>
      </c>
      <c r="U4" s="11" t="s">
        <v>23</v>
      </c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24</v>
      </c>
      <c r="B5" s="14" t="s">
        <v>25</v>
      </c>
      <c r="C5" s="15"/>
      <c r="D5" s="15"/>
      <c r="E5" s="15"/>
      <c r="F5" s="16"/>
      <c r="G5" s="17" t="s">
        <v>26</v>
      </c>
      <c r="H5" s="14" t="s">
        <v>25</v>
      </c>
      <c r="I5" s="15"/>
      <c r="J5" s="16"/>
      <c r="K5" s="14" t="s">
        <v>27</v>
      </c>
      <c r="L5" s="15"/>
      <c r="M5" s="14" t="s">
        <v>28</v>
      </c>
      <c r="N5" s="16"/>
      <c r="O5" s="14" t="s">
        <v>29</v>
      </c>
      <c r="P5" s="16"/>
      <c r="Q5" s="93" t="s">
        <v>30</v>
      </c>
      <c r="R5" s="94"/>
      <c r="S5" s="94"/>
      <c r="T5" s="11" t="s">
        <v>31</v>
      </c>
      <c r="U5" s="58" t="s">
        <v>32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33</v>
      </c>
      <c r="C6" s="19"/>
      <c r="D6" s="19"/>
      <c r="E6" s="19"/>
      <c r="F6" s="20"/>
      <c r="G6" s="8"/>
      <c r="H6" s="18" t="s">
        <v>34</v>
      </c>
      <c r="I6" s="19"/>
      <c r="J6" s="20"/>
      <c r="K6" s="18" t="s">
        <v>35</v>
      </c>
      <c r="L6" s="19"/>
      <c r="M6" s="18" t="s">
        <v>36</v>
      </c>
      <c r="N6" s="20"/>
      <c r="O6" s="18" t="s">
        <v>37</v>
      </c>
      <c r="P6" s="20"/>
      <c r="Q6" s="95" t="s">
        <v>38</v>
      </c>
      <c r="R6" s="96"/>
      <c r="S6" s="96"/>
      <c r="T6" s="11"/>
      <c r="U6" s="58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39</v>
      </c>
      <c r="C7" s="8" t="s">
        <v>40</v>
      </c>
      <c r="D7" s="8" t="s">
        <v>41</v>
      </c>
      <c r="E7" s="11" t="s">
        <v>42</v>
      </c>
      <c r="F7" s="11" t="s">
        <v>43</v>
      </c>
      <c r="G7" s="21" t="s">
        <v>44</v>
      </c>
      <c r="H7" s="8" t="s">
        <v>45</v>
      </c>
      <c r="I7" s="11" t="s">
        <v>46</v>
      </c>
      <c r="J7" s="11" t="s">
        <v>47</v>
      </c>
      <c r="K7" s="59" t="s">
        <v>46</v>
      </c>
      <c r="L7" s="59" t="s">
        <v>47</v>
      </c>
      <c r="M7" s="11" t="s">
        <v>46</v>
      </c>
      <c r="N7" s="8" t="s">
        <v>47</v>
      </c>
      <c r="O7" s="8" t="s">
        <v>46</v>
      </c>
      <c r="P7" s="8" t="s">
        <v>47</v>
      </c>
      <c r="Q7" s="11" t="s">
        <v>48</v>
      </c>
      <c r="R7" s="11" t="s">
        <v>49</v>
      </c>
      <c r="S7" s="11" t="s">
        <v>50</v>
      </c>
      <c r="T7" s="11"/>
      <c r="U7" s="58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1" customFormat="1" ht="33" customHeight="1" spans="1:16384">
      <c r="A8" s="22">
        <v>1</v>
      </c>
      <c r="B8" s="23">
        <v>44629</v>
      </c>
      <c r="C8" s="24"/>
      <c r="D8" s="25">
        <v>74500</v>
      </c>
      <c r="E8" s="26"/>
      <c r="F8" s="27"/>
      <c r="G8" s="28"/>
      <c r="H8" s="22"/>
      <c r="I8" s="60"/>
      <c r="J8" s="60"/>
      <c r="K8" s="61"/>
      <c r="L8" s="61"/>
      <c r="M8" s="62">
        <v>2500</v>
      </c>
      <c r="N8" s="22" t="s">
        <v>51</v>
      </c>
      <c r="O8" s="22"/>
      <c r="P8" s="22"/>
      <c r="Q8" s="97" t="s">
        <v>52</v>
      </c>
      <c r="R8" s="60"/>
      <c r="S8" s="60"/>
      <c r="T8" s="98">
        <v>74500</v>
      </c>
      <c r="U8" s="99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1" customFormat="1" ht="36" customHeight="1" spans="1:16384">
      <c r="A9" s="22">
        <v>2</v>
      </c>
      <c r="B9" s="23">
        <v>44807</v>
      </c>
      <c r="C9" s="29">
        <v>298460</v>
      </c>
      <c r="D9" s="25"/>
      <c r="E9" s="26" t="s">
        <v>53</v>
      </c>
      <c r="F9" s="27" t="s">
        <v>54</v>
      </c>
      <c r="G9" s="30"/>
      <c r="H9" s="31">
        <v>0.01</v>
      </c>
      <c r="I9" s="30">
        <f>C3*H9*0.5</f>
        <v>52184.5444</v>
      </c>
      <c r="J9" s="63" t="s">
        <v>55</v>
      </c>
      <c r="K9" s="64">
        <v>279.34</v>
      </c>
      <c r="L9" s="64" t="s">
        <v>56</v>
      </c>
      <c r="M9" s="65">
        <v>6569.2</v>
      </c>
      <c r="N9" s="60" t="s">
        <v>57</v>
      </c>
      <c r="O9" s="30"/>
      <c r="P9" s="60"/>
      <c r="Q9" s="97" t="s">
        <v>58</v>
      </c>
      <c r="R9" s="60">
        <v>1258183.02</v>
      </c>
      <c r="S9" s="99"/>
      <c r="T9" s="98">
        <v>70000</v>
      </c>
      <c r="U9" s="100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6"/>
      <c r="XFD9" s="6"/>
    </row>
    <row r="10" s="1" customFormat="1" ht="49" customHeight="1" spans="1:16384">
      <c r="A10" s="22"/>
      <c r="B10" s="23">
        <v>44830</v>
      </c>
      <c r="C10" s="32">
        <v>30000</v>
      </c>
      <c r="D10" s="25"/>
      <c r="E10" s="33" t="s">
        <v>59</v>
      </c>
      <c r="F10" s="27"/>
      <c r="G10" s="34"/>
      <c r="H10" s="31"/>
      <c r="I10" s="30"/>
      <c r="J10" s="63"/>
      <c r="K10" s="66"/>
      <c r="L10" s="66"/>
      <c r="M10" s="65">
        <v>100</v>
      </c>
      <c r="N10" s="60" t="s">
        <v>60</v>
      </c>
      <c r="O10" s="30"/>
      <c r="P10" s="60"/>
      <c r="Q10" s="97" t="s">
        <v>61</v>
      </c>
      <c r="R10" s="60">
        <v>1258183.02</v>
      </c>
      <c r="S10" s="60"/>
      <c r="T10" s="98">
        <v>30000</v>
      </c>
      <c r="U10" s="58"/>
      <c r="V10" s="1" t="s">
        <v>62</v>
      </c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  <c r="XFC10" s="6"/>
      <c r="XFD10" s="6"/>
    </row>
    <row r="11" s="2" customFormat="1" ht="46" customHeight="1" spans="1:16384">
      <c r="A11" s="22">
        <v>3</v>
      </c>
      <c r="B11" s="23">
        <v>44859</v>
      </c>
      <c r="C11" s="32"/>
      <c r="D11" s="25"/>
      <c r="E11" s="26"/>
      <c r="F11" s="27"/>
      <c r="G11" s="34"/>
      <c r="H11" s="31"/>
      <c r="I11" s="30"/>
      <c r="J11" s="35"/>
      <c r="K11" s="64">
        <v>89.25</v>
      </c>
      <c r="L11" s="64" t="s">
        <v>63</v>
      </c>
      <c r="M11" s="65">
        <v>50</v>
      </c>
      <c r="N11" s="60" t="s">
        <v>60</v>
      </c>
      <c r="O11" s="30"/>
      <c r="P11" s="60"/>
      <c r="Q11" s="97" t="s">
        <v>64</v>
      </c>
      <c r="R11" s="60">
        <v>309400</v>
      </c>
      <c r="S11" s="60"/>
      <c r="T11" s="98">
        <v>150000</v>
      </c>
      <c r="U11" s="99"/>
      <c r="V11" s="2" t="s">
        <v>65</v>
      </c>
      <c r="XEI11" s="111"/>
      <c r="XEJ11" s="111"/>
      <c r="XEK11" s="111"/>
      <c r="XEL11" s="111"/>
      <c r="XEM11" s="111"/>
      <c r="XEN11" s="111"/>
      <c r="XEO11" s="111"/>
      <c r="XEP11" s="111"/>
      <c r="XEQ11" s="111"/>
      <c r="XER11" s="111"/>
      <c r="XES11" s="111"/>
      <c r="XET11" s="111"/>
      <c r="XEU11" s="111"/>
      <c r="XEV11" s="111"/>
      <c r="XEW11" s="111"/>
      <c r="XEX11" s="111"/>
      <c r="XEY11" s="111"/>
      <c r="XEZ11" s="111"/>
      <c r="XFA11" s="111"/>
      <c r="XFB11" s="111"/>
      <c r="XFC11" s="111"/>
      <c r="XFD11" s="111"/>
    </row>
    <row r="12" s="2" customFormat="1" ht="44" customHeight="1" spans="1:16384">
      <c r="A12" s="22">
        <v>4</v>
      </c>
      <c r="B12" s="23">
        <v>44910</v>
      </c>
      <c r="C12" s="32">
        <v>62129</v>
      </c>
      <c r="D12" s="25"/>
      <c r="E12" s="26"/>
      <c r="F12" s="27"/>
      <c r="G12" s="35"/>
      <c r="H12" s="31"/>
      <c r="I12" s="30"/>
      <c r="J12" s="63"/>
      <c r="K12" s="66">
        <v>30000</v>
      </c>
      <c r="L12" s="66" t="s">
        <v>66</v>
      </c>
      <c r="M12" s="65">
        <v>2384</v>
      </c>
      <c r="N12" s="60" t="s">
        <v>67</v>
      </c>
      <c r="O12" s="67"/>
      <c r="P12" s="68"/>
      <c r="Q12" s="97" t="s">
        <v>61</v>
      </c>
      <c r="R12" s="60">
        <v>1258183.02</v>
      </c>
      <c r="S12" s="60"/>
      <c r="T12" s="98">
        <v>100000</v>
      </c>
      <c r="U12" s="99"/>
      <c r="XEI12" s="111"/>
      <c r="XEJ12" s="111"/>
      <c r="XEK12" s="111"/>
      <c r="XEL12" s="111"/>
      <c r="XEM12" s="111"/>
      <c r="XEN12" s="111"/>
      <c r="XEO12" s="111"/>
      <c r="XEP12" s="111"/>
      <c r="XEQ12" s="111"/>
      <c r="XER12" s="111"/>
      <c r="XES12" s="111"/>
      <c r="XET12" s="111"/>
      <c r="XEU12" s="111"/>
      <c r="XEV12" s="111"/>
      <c r="XEW12" s="111"/>
      <c r="XEX12" s="111"/>
      <c r="XEY12" s="111"/>
      <c r="XEZ12" s="111"/>
      <c r="XFA12" s="111"/>
      <c r="XFB12" s="111"/>
      <c r="XFC12" s="111"/>
      <c r="XFD12" s="111"/>
    </row>
    <row r="13" s="2" customFormat="1" ht="31" customHeight="1" spans="1:16384">
      <c r="A13" s="22"/>
      <c r="B13" s="23"/>
      <c r="C13" s="32">
        <v>100000</v>
      </c>
      <c r="D13" s="25"/>
      <c r="E13" s="27" t="s">
        <v>68</v>
      </c>
      <c r="F13" s="26"/>
      <c r="G13" s="35"/>
      <c r="H13" s="31"/>
      <c r="I13" s="30"/>
      <c r="J13" s="35"/>
      <c r="K13" s="64">
        <v>89.25</v>
      </c>
      <c r="L13" s="64" t="s">
        <v>69</v>
      </c>
      <c r="M13" s="65">
        <v>2000</v>
      </c>
      <c r="N13" s="60" t="s">
        <v>70</v>
      </c>
      <c r="O13" s="30"/>
      <c r="P13" s="60"/>
      <c r="Q13" s="97"/>
      <c r="R13" s="60"/>
      <c r="S13" s="60"/>
      <c r="T13" s="98"/>
      <c r="U13" s="99"/>
      <c r="XEI13" s="111"/>
      <c r="XEJ13" s="111"/>
      <c r="XEK13" s="111"/>
      <c r="XEL13" s="111"/>
      <c r="XEM13" s="111"/>
      <c r="XEN13" s="111"/>
      <c r="XEO13" s="111"/>
      <c r="XEP13" s="111"/>
      <c r="XEQ13" s="111"/>
      <c r="XER13" s="111"/>
      <c r="XES13" s="111"/>
      <c r="XET13" s="111"/>
      <c r="XEU13" s="111"/>
      <c r="XEV13" s="111"/>
      <c r="XEW13" s="111"/>
      <c r="XEX13" s="111"/>
      <c r="XEY13" s="111"/>
      <c r="XEZ13" s="111"/>
      <c r="XFA13" s="111"/>
      <c r="XFB13" s="111"/>
      <c r="XFC13" s="111"/>
      <c r="XFD13" s="111"/>
    </row>
    <row r="14" s="2" customFormat="1" ht="42" customHeight="1" spans="1:16384">
      <c r="A14" s="36" t="s">
        <v>71</v>
      </c>
      <c r="B14" s="23">
        <v>44924</v>
      </c>
      <c r="C14" s="32"/>
      <c r="D14" s="25"/>
      <c r="E14" s="26"/>
      <c r="F14" s="26"/>
      <c r="G14" s="35"/>
      <c r="H14" s="31"/>
      <c r="I14" s="30"/>
      <c r="J14" s="35"/>
      <c r="K14" s="69">
        <v>2094.83</v>
      </c>
      <c r="L14" s="66"/>
      <c r="M14" s="65">
        <v>50</v>
      </c>
      <c r="N14" s="60" t="s">
        <v>60</v>
      </c>
      <c r="O14" s="70"/>
      <c r="P14" s="68"/>
      <c r="Q14" s="97" t="s">
        <v>64</v>
      </c>
      <c r="R14" s="60">
        <v>309400</v>
      </c>
      <c r="S14" s="60"/>
      <c r="T14" s="98">
        <v>44000</v>
      </c>
      <c r="U14" s="99"/>
      <c r="XEI14" s="111"/>
      <c r="XEJ14" s="111"/>
      <c r="XEK14" s="111"/>
      <c r="XEL14" s="111"/>
      <c r="XEM14" s="111"/>
      <c r="XEN14" s="111"/>
      <c r="XEO14" s="111"/>
      <c r="XEP14" s="111"/>
      <c r="XEQ14" s="111"/>
      <c r="XER14" s="111"/>
      <c r="XES14" s="111"/>
      <c r="XET14" s="111"/>
      <c r="XEU14" s="111"/>
      <c r="XEV14" s="111"/>
      <c r="XEW14" s="111"/>
      <c r="XEX14" s="111"/>
      <c r="XEY14" s="111"/>
      <c r="XEZ14" s="111"/>
      <c r="XFA14" s="111"/>
      <c r="XFB14" s="111"/>
      <c r="XFC14" s="111"/>
      <c r="XFD14" s="111"/>
    </row>
    <row r="15" s="3" customFormat="1" ht="29" customHeight="1" spans="1:16384">
      <c r="A15" s="22">
        <v>5</v>
      </c>
      <c r="B15" s="37">
        <v>44943</v>
      </c>
      <c r="C15" s="32">
        <v>302734</v>
      </c>
      <c r="D15" s="25"/>
      <c r="E15" s="26" t="s">
        <v>53</v>
      </c>
      <c r="F15" s="26" t="s">
        <v>72</v>
      </c>
      <c r="G15" s="35"/>
      <c r="H15" s="31"/>
      <c r="I15" s="30"/>
      <c r="J15" s="35" t="s">
        <v>73</v>
      </c>
      <c r="K15" s="64">
        <v>12000</v>
      </c>
      <c r="L15" s="64" t="s">
        <v>74</v>
      </c>
      <c r="M15" s="65">
        <v>100</v>
      </c>
      <c r="N15" s="60" t="s">
        <v>60</v>
      </c>
      <c r="O15" s="30"/>
      <c r="P15" s="60"/>
      <c r="Q15" s="101" t="s">
        <v>64</v>
      </c>
      <c r="R15" s="60">
        <v>309400</v>
      </c>
      <c r="S15" s="60"/>
      <c r="T15" s="98">
        <v>110000</v>
      </c>
      <c r="U15" s="102"/>
      <c r="V15" s="2"/>
      <c r="XEI15" s="112"/>
      <c r="XEJ15" s="112"/>
      <c r="XEK15" s="112"/>
      <c r="XEL15" s="112"/>
      <c r="XEM15" s="112"/>
      <c r="XEN15" s="112"/>
      <c r="XEO15" s="112"/>
      <c r="XEP15" s="112"/>
      <c r="XEQ15" s="112"/>
      <c r="XER15" s="112"/>
      <c r="XES15" s="112"/>
      <c r="XET15" s="112"/>
      <c r="XEU15" s="112"/>
      <c r="XEV15" s="112"/>
      <c r="XEW15" s="112"/>
      <c r="XEX15" s="112"/>
      <c r="XEY15" s="112"/>
      <c r="XEZ15" s="112"/>
      <c r="XFA15" s="112"/>
      <c r="XFB15" s="112"/>
      <c r="XFC15" s="112"/>
      <c r="XFD15" s="112"/>
    </row>
    <row r="16" s="3" customFormat="1" ht="29" customHeight="1" spans="1:16384">
      <c r="A16" s="22"/>
      <c r="B16" s="37"/>
      <c r="C16" s="32">
        <v>340000</v>
      </c>
      <c r="D16" s="25"/>
      <c r="E16" s="27" t="s">
        <v>68</v>
      </c>
      <c r="F16" s="26"/>
      <c r="G16" s="35"/>
      <c r="H16" s="31"/>
      <c r="I16" s="30"/>
      <c r="J16" s="35"/>
      <c r="K16" s="64">
        <v>546.62</v>
      </c>
      <c r="L16" s="64" t="s">
        <v>75</v>
      </c>
      <c r="M16" s="65">
        <v>100</v>
      </c>
      <c r="N16" s="60" t="s">
        <v>60</v>
      </c>
      <c r="O16" s="30"/>
      <c r="P16" s="60"/>
      <c r="Q16" s="101" t="s">
        <v>61</v>
      </c>
      <c r="R16" s="60">
        <v>1258183.02</v>
      </c>
      <c r="S16" s="60"/>
      <c r="T16" s="98">
        <v>340000</v>
      </c>
      <c r="U16" s="102"/>
      <c r="V16" s="2" t="s">
        <v>62</v>
      </c>
      <c r="XEI16" s="112"/>
      <c r="XEJ16" s="112"/>
      <c r="XEK16" s="112"/>
      <c r="XEL16" s="112"/>
      <c r="XEM16" s="112"/>
      <c r="XEN16" s="112"/>
      <c r="XEO16" s="112"/>
      <c r="XEP16" s="112"/>
      <c r="XEQ16" s="112"/>
      <c r="XER16" s="112"/>
      <c r="XES16" s="112"/>
      <c r="XET16" s="112"/>
      <c r="XEU16" s="112"/>
      <c r="XEV16" s="112"/>
      <c r="XEW16" s="112"/>
      <c r="XEX16" s="112"/>
      <c r="XEY16" s="112"/>
      <c r="XEZ16" s="112"/>
      <c r="XFA16" s="112"/>
      <c r="XFB16" s="112"/>
      <c r="XFC16" s="112"/>
      <c r="XFD16" s="112"/>
    </row>
    <row r="17" s="2" customFormat="1" ht="29" customHeight="1" spans="1:16384">
      <c r="A17" s="22">
        <v>6</v>
      </c>
      <c r="B17" s="37">
        <v>44944</v>
      </c>
      <c r="C17" s="32"/>
      <c r="D17" s="25"/>
      <c r="E17" s="26"/>
      <c r="F17" s="26"/>
      <c r="G17" s="35"/>
      <c r="H17" s="31"/>
      <c r="I17" s="30"/>
      <c r="J17" s="35"/>
      <c r="K17" s="64">
        <v>20362.88</v>
      </c>
      <c r="L17" s="71" t="s">
        <v>76</v>
      </c>
      <c r="M17" s="65">
        <v>100</v>
      </c>
      <c r="N17" s="60" t="s">
        <v>60</v>
      </c>
      <c r="O17" s="30"/>
      <c r="P17" s="60"/>
      <c r="Q17" s="101" t="s">
        <v>77</v>
      </c>
      <c r="R17" s="60">
        <v>1232700</v>
      </c>
      <c r="S17" s="60"/>
      <c r="T17" s="98">
        <v>170000</v>
      </c>
      <c r="U17" s="102"/>
      <c r="XEI17" s="111"/>
      <c r="XEJ17" s="111"/>
      <c r="XEK17" s="111"/>
      <c r="XEL17" s="111"/>
      <c r="XEM17" s="111"/>
      <c r="XEN17" s="111"/>
      <c r="XEO17" s="111"/>
      <c r="XEP17" s="111"/>
      <c r="XEQ17" s="111"/>
      <c r="XER17" s="111"/>
      <c r="XES17" s="111"/>
      <c r="XET17" s="111"/>
      <c r="XEU17" s="111"/>
      <c r="XEV17" s="111"/>
      <c r="XEW17" s="111"/>
      <c r="XEX17" s="111"/>
      <c r="XEY17" s="111"/>
      <c r="XEZ17" s="111"/>
      <c r="XFA17" s="111"/>
      <c r="XFB17" s="111"/>
      <c r="XFC17" s="111"/>
      <c r="XFD17" s="111"/>
    </row>
    <row r="18" s="2" customFormat="1" ht="29" customHeight="1" spans="1:16384">
      <c r="A18" s="22">
        <v>7</v>
      </c>
      <c r="B18" s="37">
        <v>45016</v>
      </c>
      <c r="C18" s="32">
        <v>77296</v>
      </c>
      <c r="D18" s="25"/>
      <c r="E18" s="27" t="s">
        <v>68</v>
      </c>
      <c r="F18" s="26"/>
      <c r="G18" s="35"/>
      <c r="H18" s="31"/>
      <c r="I18" s="30"/>
      <c r="J18" s="35"/>
      <c r="K18" s="64">
        <v>1668.05</v>
      </c>
      <c r="L18" s="64" t="s">
        <v>78</v>
      </c>
      <c r="M18" s="65">
        <v>50</v>
      </c>
      <c r="N18" s="60" t="s">
        <v>60</v>
      </c>
      <c r="O18" s="30"/>
      <c r="P18" s="60"/>
      <c r="Q18" s="101" t="s">
        <v>61</v>
      </c>
      <c r="R18" s="60">
        <v>1258183.02</v>
      </c>
      <c r="S18" s="60"/>
      <c r="T18" s="98">
        <v>77296</v>
      </c>
      <c r="U18" s="102"/>
      <c r="V18" s="2" t="s">
        <v>62</v>
      </c>
      <c r="XEI18" s="111"/>
      <c r="XEJ18" s="111"/>
      <c r="XEK18" s="111"/>
      <c r="XEL18" s="111"/>
      <c r="XEM18" s="111"/>
      <c r="XEN18" s="111"/>
      <c r="XEO18" s="111"/>
      <c r="XEP18" s="111"/>
      <c r="XEQ18" s="111"/>
      <c r="XER18" s="111"/>
      <c r="XES18" s="111"/>
      <c r="XET18" s="111"/>
      <c r="XEU18" s="111"/>
      <c r="XEV18" s="111"/>
      <c r="XEW18" s="111"/>
      <c r="XEX18" s="111"/>
      <c r="XEY18" s="111"/>
      <c r="XEZ18" s="111"/>
      <c r="XFA18" s="111"/>
      <c r="XFB18" s="111"/>
      <c r="XFC18" s="111"/>
      <c r="XFD18" s="111"/>
    </row>
    <row r="19" s="2" customFormat="1" ht="29" customHeight="1" spans="1:16384">
      <c r="A19" s="22">
        <v>8</v>
      </c>
      <c r="B19" s="37">
        <v>45084</v>
      </c>
      <c r="C19" s="32">
        <v>220000</v>
      </c>
      <c r="D19" s="25"/>
      <c r="E19" s="27"/>
      <c r="F19" s="26"/>
      <c r="G19" s="35"/>
      <c r="H19" s="31"/>
      <c r="I19" s="30"/>
      <c r="J19" s="35"/>
      <c r="K19" s="64">
        <v>314.25</v>
      </c>
      <c r="L19" s="64" t="s">
        <v>56</v>
      </c>
      <c r="M19" s="65">
        <v>100</v>
      </c>
      <c r="N19" s="60" t="s">
        <v>60</v>
      </c>
      <c r="O19" s="30"/>
      <c r="P19" s="60"/>
      <c r="Q19" s="101" t="s">
        <v>61</v>
      </c>
      <c r="R19" s="60">
        <v>1258183.02</v>
      </c>
      <c r="S19" s="60"/>
      <c r="T19" s="98">
        <v>220000</v>
      </c>
      <c r="U19" s="102"/>
      <c r="V19" s="2" t="s">
        <v>62</v>
      </c>
      <c r="XEI19" s="111"/>
      <c r="XEJ19" s="111"/>
      <c r="XEK19" s="111"/>
      <c r="XEL19" s="111"/>
      <c r="XEM19" s="111"/>
      <c r="XEN19" s="111"/>
      <c r="XEO19" s="111"/>
      <c r="XEP19" s="111"/>
      <c r="XEQ19" s="111"/>
      <c r="XER19" s="111"/>
      <c r="XES19" s="111"/>
      <c r="XET19" s="111"/>
      <c r="XEU19" s="111"/>
      <c r="XEV19" s="111"/>
      <c r="XEW19" s="111"/>
      <c r="XEX19" s="111"/>
      <c r="XEY19" s="111"/>
      <c r="XEZ19" s="111"/>
      <c r="XFA19" s="111"/>
      <c r="XFB19" s="111"/>
      <c r="XFC19" s="111"/>
      <c r="XFD19" s="111"/>
    </row>
    <row r="20" s="2" customFormat="1" ht="29" customHeight="1" spans="1:16384">
      <c r="A20" s="22">
        <v>9</v>
      </c>
      <c r="B20" s="37">
        <v>45089</v>
      </c>
      <c r="C20" s="32">
        <v>149508</v>
      </c>
      <c r="D20" s="25"/>
      <c r="E20" s="26" t="s">
        <v>79</v>
      </c>
      <c r="F20" s="26" t="s">
        <v>80</v>
      </c>
      <c r="G20" s="35"/>
      <c r="H20" s="31">
        <v>0.01</v>
      </c>
      <c r="I20" s="65"/>
      <c r="J20" s="72" t="s">
        <v>81</v>
      </c>
      <c r="K20" s="64"/>
      <c r="L20" s="64" t="s">
        <v>82</v>
      </c>
      <c r="M20" s="65">
        <v>50</v>
      </c>
      <c r="N20" s="60" t="s">
        <v>60</v>
      </c>
      <c r="O20" s="30"/>
      <c r="P20" s="60"/>
      <c r="Q20" s="101" t="s">
        <v>83</v>
      </c>
      <c r="R20" s="60">
        <v>1040000</v>
      </c>
      <c r="S20" s="60"/>
      <c r="T20" s="98">
        <v>60000</v>
      </c>
      <c r="U20" s="102"/>
      <c r="XEI20" s="111"/>
      <c r="XEJ20" s="111"/>
      <c r="XEK20" s="111"/>
      <c r="XEL20" s="111"/>
      <c r="XEM20" s="111"/>
      <c r="XEN20" s="111"/>
      <c r="XEO20" s="111"/>
      <c r="XEP20" s="111"/>
      <c r="XEQ20" s="111"/>
      <c r="XER20" s="111"/>
      <c r="XES20" s="111"/>
      <c r="XET20" s="111"/>
      <c r="XEU20" s="111"/>
      <c r="XEV20" s="111"/>
      <c r="XEW20" s="111"/>
      <c r="XEX20" s="111"/>
      <c r="XEY20" s="111"/>
      <c r="XEZ20" s="111"/>
      <c r="XFA20" s="111"/>
      <c r="XFB20" s="111"/>
      <c r="XFC20" s="111"/>
      <c r="XFD20" s="111"/>
    </row>
    <row r="21" s="2" customFormat="1" ht="42" customHeight="1" spans="1:16384">
      <c r="A21" s="22"/>
      <c r="B21" s="38"/>
      <c r="C21" s="32"/>
      <c r="D21" s="30"/>
      <c r="E21" s="26"/>
      <c r="F21" s="26"/>
      <c r="G21" s="35"/>
      <c r="H21" s="31"/>
      <c r="I21" s="65"/>
      <c r="J21" s="72"/>
      <c r="K21" s="66"/>
      <c r="L21" s="64"/>
      <c r="M21" s="65"/>
      <c r="N21" s="60"/>
      <c r="O21" s="30"/>
      <c r="P21" s="60"/>
      <c r="Q21" s="97"/>
      <c r="R21" s="60"/>
      <c r="S21" s="60"/>
      <c r="T21" s="98"/>
      <c r="U21" s="102"/>
      <c r="XEI21" s="111"/>
      <c r="XEJ21" s="111"/>
      <c r="XEK21" s="111"/>
      <c r="XEL21" s="111"/>
      <c r="XEM21" s="111"/>
      <c r="XEN21" s="111"/>
      <c r="XEO21" s="111"/>
      <c r="XEP21" s="111"/>
      <c r="XEQ21" s="111"/>
      <c r="XER21" s="111"/>
      <c r="XES21" s="111"/>
      <c r="XET21" s="111"/>
      <c r="XEU21" s="111"/>
      <c r="XEV21" s="111"/>
      <c r="XEW21" s="111"/>
      <c r="XEX21" s="111"/>
      <c r="XEY21" s="111"/>
      <c r="XEZ21" s="111"/>
      <c r="XFA21" s="111"/>
      <c r="XFB21" s="111"/>
      <c r="XFC21" s="111"/>
      <c r="XFD21" s="111"/>
    </row>
    <row r="22" s="2" customFormat="1" ht="31" customHeight="1" spans="1:16384">
      <c r="A22" s="22">
        <v>10</v>
      </c>
      <c r="B22" s="38">
        <v>45105</v>
      </c>
      <c r="C22" s="32"/>
      <c r="D22" s="39"/>
      <c r="E22" s="26"/>
      <c r="F22" s="26"/>
      <c r="G22" s="40"/>
      <c r="H22" s="41"/>
      <c r="I22" s="65"/>
      <c r="J22" s="65"/>
      <c r="K22" s="65">
        <v>42.55</v>
      </c>
      <c r="L22" s="65" t="s">
        <v>56</v>
      </c>
      <c r="M22" s="65">
        <v>50</v>
      </c>
      <c r="N22" s="60" t="s">
        <v>60</v>
      </c>
      <c r="O22" s="30"/>
      <c r="P22" s="60"/>
      <c r="Q22" s="101" t="s">
        <v>84</v>
      </c>
      <c r="R22" s="60">
        <v>120000</v>
      </c>
      <c r="S22" s="60"/>
      <c r="T22" s="103">
        <v>65000</v>
      </c>
      <c r="U22" s="102"/>
      <c r="XEI22" s="111"/>
      <c r="XEJ22" s="111"/>
      <c r="XEK22" s="111"/>
      <c r="XEL22" s="111"/>
      <c r="XEM22" s="111"/>
      <c r="XEN22" s="111"/>
      <c r="XEO22" s="111"/>
      <c r="XEP22" s="111"/>
      <c r="XEQ22" s="111"/>
      <c r="XER22" s="111"/>
      <c r="XES22" s="111"/>
      <c r="XET22" s="111"/>
      <c r="XEU22" s="111"/>
      <c r="XEV22" s="111"/>
      <c r="XEW22" s="111"/>
      <c r="XEX22" s="111"/>
      <c r="XEY22" s="111"/>
      <c r="XEZ22" s="111"/>
      <c r="XFA22" s="111"/>
      <c r="XFB22" s="111"/>
      <c r="XFC22" s="111"/>
      <c r="XFD22" s="111"/>
    </row>
    <row r="23" s="2" customFormat="1" ht="31" customHeight="1" spans="1:16384">
      <c r="A23" s="22">
        <v>11</v>
      </c>
      <c r="B23" s="38">
        <v>45196</v>
      </c>
      <c r="C23" s="32">
        <v>118903</v>
      </c>
      <c r="D23" s="39"/>
      <c r="E23" s="26"/>
      <c r="F23" s="26"/>
      <c r="G23" s="40"/>
      <c r="H23" s="41"/>
      <c r="I23" s="65"/>
      <c r="J23" s="65"/>
      <c r="K23" s="65">
        <v>271.21</v>
      </c>
      <c r="L23" s="73" t="s">
        <v>56</v>
      </c>
      <c r="M23" s="65">
        <v>100</v>
      </c>
      <c r="N23" s="60" t="s">
        <v>60</v>
      </c>
      <c r="O23" s="30"/>
      <c r="P23" s="60"/>
      <c r="Q23" s="101" t="s">
        <v>61</v>
      </c>
      <c r="R23" s="60">
        <v>1258183.02</v>
      </c>
      <c r="S23" s="60"/>
      <c r="T23" s="103">
        <v>200000</v>
      </c>
      <c r="U23" s="102"/>
      <c r="V23" s="2" t="s">
        <v>62</v>
      </c>
      <c r="XEI23" s="111"/>
      <c r="XEJ23" s="111"/>
      <c r="XEK23" s="111"/>
      <c r="XEL23" s="111"/>
      <c r="XEM23" s="111"/>
      <c r="XEN23" s="111"/>
      <c r="XEO23" s="111"/>
      <c r="XEP23" s="111"/>
      <c r="XEQ23" s="111"/>
      <c r="XER23" s="111"/>
      <c r="XES23" s="111"/>
      <c r="XET23" s="111"/>
      <c r="XEU23" s="111"/>
      <c r="XEV23" s="111"/>
      <c r="XEW23" s="111"/>
      <c r="XEX23" s="111"/>
      <c r="XEY23" s="111"/>
      <c r="XEZ23" s="111"/>
      <c r="XFA23" s="111"/>
      <c r="XFB23" s="111"/>
      <c r="XFC23" s="111"/>
      <c r="XFD23" s="111"/>
    </row>
    <row r="24" s="2" customFormat="1" ht="31" customHeight="1" spans="1:16384">
      <c r="A24" s="22"/>
      <c r="B24" s="38"/>
      <c r="C24" s="32">
        <v>200000</v>
      </c>
      <c r="D24" s="39"/>
      <c r="E24" s="26" t="s">
        <v>85</v>
      </c>
      <c r="F24" s="26" t="s">
        <v>86</v>
      </c>
      <c r="G24" s="40"/>
      <c r="H24" s="41"/>
      <c r="I24" s="65"/>
      <c r="J24" s="65"/>
      <c r="K24" s="65">
        <v>271.21</v>
      </c>
      <c r="L24" s="73" t="s">
        <v>56</v>
      </c>
      <c r="M24" s="65"/>
      <c r="N24" s="60"/>
      <c r="O24" s="30"/>
      <c r="P24" s="60"/>
      <c r="Q24" s="101"/>
      <c r="R24" s="60"/>
      <c r="S24" s="60"/>
      <c r="T24" s="103"/>
      <c r="U24" s="102"/>
      <c r="XEI24" s="111"/>
      <c r="XEJ24" s="111"/>
      <c r="XEK24" s="111"/>
      <c r="XEL24" s="111"/>
      <c r="XEM24" s="111"/>
      <c r="XEN24" s="111"/>
      <c r="XEO24" s="111"/>
      <c r="XEP24" s="111"/>
      <c r="XEQ24" s="111"/>
      <c r="XER24" s="111"/>
      <c r="XES24" s="111"/>
      <c r="XET24" s="111"/>
      <c r="XEU24" s="111"/>
      <c r="XEV24" s="111"/>
      <c r="XEW24" s="111"/>
      <c r="XEX24" s="111"/>
      <c r="XEY24" s="111"/>
      <c r="XEZ24" s="111"/>
      <c r="XFA24" s="111"/>
      <c r="XFB24" s="111"/>
      <c r="XFC24" s="111"/>
      <c r="XFD24" s="111"/>
    </row>
    <row r="25" s="2" customFormat="1" ht="31" customHeight="1" spans="1:16384">
      <c r="A25" s="22">
        <v>12</v>
      </c>
      <c r="B25" s="38">
        <v>45218</v>
      </c>
      <c r="C25" s="32"/>
      <c r="D25" s="39"/>
      <c r="E25" s="26"/>
      <c r="F25" s="26"/>
      <c r="G25" s="40"/>
      <c r="H25" s="41"/>
      <c r="I25" s="30"/>
      <c r="J25" s="30"/>
      <c r="K25" s="73"/>
      <c r="L25" s="65"/>
      <c r="M25" s="65">
        <v>50</v>
      </c>
      <c r="N25" s="60" t="s">
        <v>60</v>
      </c>
      <c r="O25" s="30"/>
      <c r="P25" s="60"/>
      <c r="Q25" s="101" t="s">
        <v>83</v>
      </c>
      <c r="R25" s="60">
        <v>1040000</v>
      </c>
      <c r="S25" s="60"/>
      <c r="T25" s="103">
        <v>50000</v>
      </c>
      <c r="U25" s="102"/>
      <c r="XEI25" s="111"/>
      <c r="XEJ25" s="111"/>
      <c r="XEK25" s="111"/>
      <c r="XEL25" s="111"/>
      <c r="XEM25" s="111"/>
      <c r="XEN25" s="111"/>
      <c r="XEO25" s="111"/>
      <c r="XEP25" s="111"/>
      <c r="XEQ25" s="111"/>
      <c r="XER25" s="111"/>
      <c r="XES25" s="111"/>
      <c r="XET25" s="111"/>
      <c r="XEU25" s="111"/>
      <c r="XEV25" s="111"/>
      <c r="XEW25" s="111"/>
      <c r="XEX25" s="111"/>
      <c r="XEY25" s="111"/>
      <c r="XEZ25" s="111"/>
      <c r="XFA25" s="111"/>
      <c r="XFB25" s="111"/>
      <c r="XFC25" s="111"/>
      <c r="XFD25" s="111"/>
    </row>
    <row r="26" s="2" customFormat="1" ht="31" customHeight="1" spans="1:16384">
      <c r="A26" s="22">
        <v>13</v>
      </c>
      <c r="B26" s="38">
        <v>45251</v>
      </c>
      <c r="C26" s="32"/>
      <c r="D26" s="39"/>
      <c r="E26" s="26"/>
      <c r="F26" s="26"/>
      <c r="G26" s="40"/>
      <c r="H26" s="41"/>
      <c r="I26" s="30"/>
      <c r="J26" s="30"/>
      <c r="K26" s="65">
        <v>1092.91</v>
      </c>
      <c r="L26" s="65" t="s">
        <v>56</v>
      </c>
      <c r="M26" s="65">
        <v>50</v>
      </c>
      <c r="N26" s="60" t="s">
        <v>60</v>
      </c>
      <c r="O26" s="30"/>
      <c r="P26" s="60"/>
      <c r="Q26" s="101" t="s">
        <v>87</v>
      </c>
      <c r="R26" s="60">
        <v>56410</v>
      </c>
      <c r="S26" s="60"/>
      <c r="T26" s="103">
        <v>56410</v>
      </c>
      <c r="U26" s="102"/>
      <c r="XEI26" s="111"/>
      <c r="XEJ26" s="111"/>
      <c r="XEK26" s="111"/>
      <c r="XEL26" s="111"/>
      <c r="XEM26" s="111"/>
      <c r="XEN26" s="111"/>
      <c r="XEO26" s="111"/>
      <c r="XEP26" s="111"/>
      <c r="XEQ26" s="111"/>
      <c r="XER26" s="111"/>
      <c r="XES26" s="111"/>
      <c r="XET26" s="111"/>
      <c r="XEU26" s="111"/>
      <c r="XEV26" s="111"/>
      <c r="XEW26" s="111"/>
      <c r="XEX26" s="111"/>
      <c r="XEY26" s="111"/>
      <c r="XEZ26" s="111"/>
      <c r="XFA26" s="111"/>
      <c r="XFB26" s="111"/>
      <c r="XFC26" s="111"/>
      <c r="XFD26" s="111"/>
    </row>
    <row r="27" s="2" customFormat="1" ht="31" customHeight="1" spans="1:16384">
      <c r="A27" s="22">
        <v>14</v>
      </c>
      <c r="B27" s="38">
        <v>45259</v>
      </c>
      <c r="C27" s="32"/>
      <c r="D27" s="39">
        <v>500000</v>
      </c>
      <c r="E27" s="26" t="s">
        <v>88</v>
      </c>
      <c r="F27" s="26" t="s">
        <v>80</v>
      </c>
      <c r="G27" s="40"/>
      <c r="H27" s="41"/>
      <c r="I27" s="30"/>
      <c r="J27" s="30"/>
      <c r="K27" s="65">
        <v>12717.23</v>
      </c>
      <c r="L27" s="65" t="s">
        <v>56</v>
      </c>
      <c r="M27" s="65">
        <v>100</v>
      </c>
      <c r="N27" s="60" t="s">
        <v>60</v>
      </c>
      <c r="O27" s="30"/>
      <c r="P27" s="60"/>
      <c r="Q27" s="101" t="s">
        <v>61</v>
      </c>
      <c r="R27" s="60">
        <v>1258183.02</v>
      </c>
      <c r="S27" s="60"/>
      <c r="T27" s="103">
        <v>199000</v>
      </c>
      <c r="U27" s="102"/>
      <c r="XEI27" s="111"/>
      <c r="XEJ27" s="111"/>
      <c r="XEK27" s="111"/>
      <c r="XEL27" s="111"/>
      <c r="XEM27" s="111"/>
      <c r="XEN27" s="111"/>
      <c r="XEO27" s="111"/>
      <c r="XEP27" s="111"/>
      <c r="XEQ27" s="111"/>
      <c r="XER27" s="111"/>
      <c r="XES27" s="111"/>
      <c r="XET27" s="111"/>
      <c r="XEU27" s="111"/>
      <c r="XEV27" s="111"/>
      <c r="XEW27" s="111"/>
      <c r="XEX27" s="111"/>
      <c r="XEY27" s="111"/>
      <c r="XEZ27" s="111"/>
      <c r="XFA27" s="111"/>
      <c r="XFB27" s="111"/>
      <c r="XFC27" s="111"/>
      <c r="XFD27" s="111"/>
    </row>
    <row r="28" s="2" customFormat="1" ht="31" customHeight="1" spans="1:16384">
      <c r="A28" s="22">
        <v>15</v>
      </c>
      <c r="B28" s="38">
        <v>45266</v>
      </c>
      <c r="C28" s="32"/>
      <c r="D28" s="39"/>
      <c r="E28" s="26"/>
      <c r="F28" s="26"/>
      <c r="G28" s="40"/>
      <c r="H28" s="41"/>
      <c r="I28" s="30"/>
      <c r="J28" s="30"/>
      <c r="K28" s="65">
        <v>3207</v>
      </c>
      <c r="L28" s="65" t="s">
        <v>70</v>
      </c>
      <c r="M28" s="65">
        <v>100</v>
      </c>
      <c r="N28" s="60" t="s">
        <v>60</v>
      </c>
      <c r="O28" s="30"/>
      <c r="P28" s="60"/>
      <c r="Q28" s="101" t="s">
        <v>89</v>
      </c>
      <c r="R28" s="60">
        <v>153500</v>
      </c>
      <c r="S28" s="60"/>
      <c r="T28" s="103">
        <v>102000</v>
      </c>
      <c r="U28" s="102"/>
      <c r="XEI28" s="111"/>
      <c r="XEJ28" s="111"/>
      <c r="XEK28" s="111"/>
      <c r="XEL28" s="111"/>
      <c r="XEM28" s="111"/>
      <c r="XEN28" s="111"/>
      <c r="XEO28" s="111"/>
      <c r="XEP28" s="111"/>
      <c r="XEQ28" s="111"/>
      <c r="XER28" s="111"/>
      <c r="XES28" s="111"/>
      <c r="XET28" s="111"/>
      <c r="XEU28" s="111"/>
      <c r="XEV28" s="111"/>
      <c r="XEW28" s="111"/>
      <c r="XEX28" s="111"/>
      <c r="XEY28" s="111"/>
      <c r="XEZ28" s="111"/>
      <c r="XFA28" s="111"/>
      <c r="XFB28" s="111"/>
      <c r="XFC28" s="111"/>
      <c r="XFD28" s="111"/>
    </row>
    <row r="29" s="2" customFormat="1" ht="31" customHeight="1" spans="1:16384">
      <c r="A29" s="22">
        <v>16</v>
      </c>
      <c r="B29" s="38">
        <v>45274</v>
      </c>
      <c r="C29" s="32"/>
      <c r="D29" s="39"/>
      <c r="E29" s="26"/>
      <c r="F29" s="26"/>
      <c r="G29" s="40"/>
      <c r="H29" s="41"/>
      <c r="I29" s="30"/>
      <c r="J29" s="30"/>
      <c r="K29" s="65">
        <v>2233</v>
      </c>
      <c r="L29" s="65" t="s">
        <v>70</v>
      </c>
      <c r="M29" s="65">
        <v>100</v>
      </c>
      <c r="N29" s="60" t="s">
        <v>60</v>
      </c>
      <c r="O29" s="30"/>
      <c r="P29" s="60"/>
      <c r="Q29" s="101" t="s">
        <v>90</v>
      </c>
      <c r="R29" s="60">
        <v>1000000</v>
      </c>
      <c r="S29" s="60"/>
      <c r="T29" s="103">
        <v>100000</v>
      </c>
      <c r="U29" s="102"/>
      <c r="XEI29" s="111"/>
      <c r="XEJ29" s="111"/>
      <c r="XEK29" s="111"/>
      <c r="XEL29" s="111"/>
      <c r="XEM29" s="111"/>
      <c r="XEN29" s="111"/>
      <c r="XEO29" s="111"/>
      <c r="XEP29" s="111"/>
      <c r="XEQ29" s="111"/>
      <c r="XER29" s="111"/>
      <c r="XES29" s="111"/>
      <c r="XET29" s="111"/>
      <c r="XEU29" s="111"/>
      <c r="XEV29" s="111"/>
      <c r="XEW29" s="111"/>
      <c r="XEX29" s="111"/>
      <c r="XEY29" s="111"/>
      <c r="XEZ29" s="111"/>
      <c r="XFA29" s="111"/>
      <c r="XFB29" s="111"/>
      <c r="XFC29" s="111"/>
      <c r="XFD29" s="111"/>
    </row>
    <row r="30" s="2" customFormat="1" ht="31" customHeight="1" spans="1:16384">
      <c r="A30" s="22"/>
      <c r="B30" s="38"/>
      <c r="C30" s="32"/>
      <c r="D30" s="39"/>
      <c r="E30" s="26"/>
      <c r="F30" s="26"/>
      <c r="G30" s="40"/>
      <c r="H30" s="41"/>
      <c r="I30" s="30"/>
      <c r="J30" s="30"/>
      <c r="K30" s="30">
        <v>240</v>
      </c>
      <c r="L30" s="30" t="s">
        <v>91</v>
      </c>
      <c r="M30" s="30">
        <v>50</v>
      </c>
      <c r="N30" s="60" t="s">
        <v>60</v>
      </c>
      <c r="O30" s="30"/>
      <c r="P30" s="60"/>
      <c r="Q30" s="101" t="s">
        <v>89</v>
      </c>
      <c r="R30" s="60">
        <v>153500</v>
      </c>
      <c r="S30" s="60"/>
      <c r="T30" s="103">
        <v>51000</v>
      </c>
      <c r="U30" s="102"/>
      <c r="XEI30" s="111"/>
      <c r="XEJ30" s="111"/>
      <c r="XEK30" s="111"/>
      <c r="XEL30" s="111"/>
      <c r="XEM30" s="111"/>
      <c r="XEN30" s="111"/>
      <c r="XEO30" s="111"/>
      <c r="XEP30" s="111"/>
      <c r="XEQ30" s="111"/>
      <c r="XER30" s="111"/>
      <c r="XES30" s="111"/>
      <c r="XET30" s="111"/>
      <c r="XEU30" s="111"/>
      <c r="XEV30" s="111"/>
      <c r="XEW30" s="111"/>
      <c r="XEX30" s="111"/>
      <c r="XEY30" s="111"/>
      <c r="XEZ30" s="111"/>
      <c r="XFA30" s="111"/>
      <c r="XFB30" s="111"/>
      <c r="XFC30" s="111"/>
      <c r="XFD30" s="111"/>
    </row>
    <row r="31" s="2" customFormat="1" ht="31" customHeight="1" spans="1:16384">
      <c r="A31" s="22">
        <v>17</v>
      </c>
      <c r="B31" s="38">
        <v>45278</v>
      </c>
      <c r="C31" s="32"/>
      <c r="D31" s="39">
        <v>150000</v>
      </c>
      <c r="E31" s="26" t="s">
        <v>88</v>
      </c>
      <c r="F31" s="26" t="s">
        <v>80</v>
      </c>
      <c r="G31" s="40"/>
      <c r="H31" s="41"/>
      <c r="I31" s="30"/>
      <c r="J31" s="30"/>
      <c r="K31" s="30"/>
      <c r="L31" s="30"/>
      <c r="M31" s="30">
        <v>50</v>
      </c>
      <c r="N31" s="60" t="s">
        <v>60</v>
      </c>
      <c r="O31" s="30"/>
      <c r="P31" s="60"/>
      <c r="Q31" s="101" t="s">
        <v>92</v>
      </c>
      <c r="R31" s="60">
        <v>1100000</v>
      </c>
      <c r="S31" s="60"/>
      <c r="T31" s="103">
        <v>50000</v>
      </c>
      <c r="U31" s="102"/>
      <c r="XEI31" s="111"/>
      <c r="XEJ31" s="111"/>
      <c r="XEK31" s="111"/>
      <c r="XEL31" s="111"/>
      <c r="XEM31" s="111"/>
      <c r="XEN31" s="111"/>
      <c r="XEO31" s="111"/>
      <c r="XEP31" s="111"/>
      <c r="XEQ31" s="111"/>
      <c r="XER31" s="111"/>
      <c r="XES31" s="111"/>
      <c r="XET31" s="111"/>
      <c r="XEU31" s="111"/>
      <c r="XEV31" s="111"/>
      <c r="XEW31" s="111"/>
      <c r="XEX31" s="111"/>
      <c r="XEY31" s="111"/>
      <c r="XEZ31" s="111"/>
      <c r="XFA31" s="111"/>
      <c r="XFB31" s="111"/>
      <c r="XFC31" s="111"/>
      <c r="XFD31" s="111"/>
    </row>
    <row r="32" s="2" customFormat="1" ht="31" customHeight="1" spans="1:16384">
      <c r="A32" s="22">
        <v>18</v>
      </c>
      <c r="B32" s="38">
        <v>45281</v>
      </c>
      <c r="C32" s="32"/>
      <c r="D32" s="39"/>
      <c r="E32" s="26"/>
      <c r="F32" s="26"/>
      <c r="G32" s="40"/>
      <c r="H32" s="41"/>
      <c r="I32" s="30"/>
      <c r="J32" s="30"/>
      <c r="K32" s="30">
        <v>2050</v>
      </c>
      <c r="L32" s="30" t="s">
        <v>70</v>
      </c>
      <c r="M32" s="30">
        <v>50</v>
      </c>
      <c r="N32" s="60" t="s">
        <v>60</v>
      </c>
      <c r="O32" s="30"/>
      <c r="P32" s="60"/>
      <c r="Q32" s="101" t="s">
        <v>93</v>
      </c>
      <c r="R32" s="60">
        <v>159122.6</v>
      </c>
      <c r="S32" s="60"/>
      <c r="T32" s="103">
        <v>50000</v>
      </c>
      <c r="U32" s="102"/>
      <c r="XEI32" s="111"/>
      <c r="XEJ32" s="111"/>
      <c r="XEK32" s="111"/>
      <c r="XEL32" s="111"/>
      <c r="XEM32" s="111"/>
      <c r="XEN32" s="111"/>
      <c r="XEO32" s="111"/>
      <c r="XEP32" s="111"/>
      <c r="XEQ32" s="111"/>
      <c r="XER32" s="111"/>
      <c r="XES32" s="111"/>
      <c r="XET32" s="111"/>
      <c r="XEU32" s="111"/>
      <c r="XEV32" s="111"/>
      <c r="XEW32" s="111"/>
      <c r="XEX32" s="111"/>
      <c r="XEY32" s="111"/>
      <c r="XEZ32" s="111"/>
      <c r="XFA32" s="111"/>
      <c r="XFB32" s="111"/>
      <c r="XFC32" s="111"/>
      <c r="XFD32" s="111"/>
    </row>
    <row r="33" s="2" customFormat="1" ht="31" customHeight="1" spans="1:16384">
      <c r="A33" s="22">
        <v>19</v>
      </c>
      <c r="B33" s="38">
        <v>45287</v>
      </c>
      <c r="C33" s="32"/>
      <c r="D33" s="39">
        <v>200000</v>
      </c>
      <c r="E33" s="26" t="s">
        <v>88</v>
      </c>
      <c r="F33" s="26" t="s">
        <v>80</v>
      </c>
      <c r="G33" s="40"/>
      <c r="H33" s="41"/>
      <c r="I33" s="30"/>
      <c r="J33" s="30"/>
      <c r="K33" s="30"/>
      <c r="L33" s="30"/>
      <c r="M33" s="30">
        <v>50</v>
      </c>
      <c r="N33" s="74" t="s">
        <v>60</v>
      </c>
      <c r="O33" s="30"/>
      <c r="P33" s="60"/>
      <c r="Q33" s="101" t="s">
        <v>94</v>
      </c>
      <c r="R33" s="60">
        <v>124056.6</v>
      </c>
      <c r="S33" s="60"/>
      <c r="T33" s="103">
        <v>50000</v>
      </c>
      <c r="U33" s="102"/>
      <c r="XEI33" s="111"/>
      <c r="XEJ33" s="111"/>
      <c r="XEK33" s="111"/>
      <c r="XEL33" s="111"/>
      <c r="XEM33" s="111"/>
      <c r="XEN33" s="111"/>
      <c r="XEO33" s="111"/>
      <c r="XEP33" s="111"/>
      <c r="XEQ33" s="111"/>
      <c r="XER33" s="111"/>
      <c r="XES33" s="111"/>
      <c r="XET33" s="111"/>
      <c r="XEU33" s="111"/>
      <c r="XEV33" s="111"/>
      <c r="XEW33" s="111"/>
      <c r="XEX33" s="111"/>
      <c r="XEY33" s="111"/>
      <c r="XEZ33" s="111"/>
      <c r="XFA33" s="111"/>
      <c r="XFB33" s="111"/>
      <c r="XFC33" s="111"/>
      <c r="XFD33" s="111"/>
    </row>
    <row r="34" s="2" customFormat="1" ht="31" customHeight="1" spans="1:16384">
      <c r="A34" s="22"/>
      <c r="B34" s="38"/>
      <c r="C34" s="32"/>
      <c r="D34" s="39"/>
      <c r="E34" s="26"/>
      <c r="F34" s="26"/>
      <c r="G34" s="40"/>
      <c r="H34" s="41"/>
      <c r="I34" s="30"/>
      <c r="J34" s="30"/>
      <c r="K34" s="30"/>
      <c r="L34" s="30"/>
      <c r="M34" s="30">
        <v>100</v>
      </c>
      <c r="N34" s="75"/>
      <c r="O34" s="30"/>
      <c r="P34" s="60"/>
      <c r="Q34" s="101" t="s">
        <v>90</v>
      </c>
      <c r="R34" s="60">
        <v>1000000</v>
      </c>
      <c r="S34" s="60"/>
      <c r="T34" s="103">
        <v>120000</v>
      </c>
      <c r="U34" s="102"/>
      <c r="XEI34" s="111"/>
      <c r="XEJ34" s="111"/>
      <c r="XEK34" s="111"/>
      <c r="XEL34" s="111"/>
      <c r="XEM34" s="111"/>
      <c r="XEN34" s="111"/>
      <c r="XEO34" s="111"/>
      <c r="XEP34" s="111"/>
      <c r="XEQ34" s="111"/>
      <c r="XER34" s="111"/>
      <c r="XES34" s="111"/>
      <c r="XET34" s="111"/>
      <c r="XEU34" s="111"/>
      <c r="XEV34" s="111"/>
      <c r="XEW34" s="111"/>
      <c r="XEX34" s="111"/>
      <c r="XEY34" s="111"/>
      <c r="XEZ34" s="111"/>
      <c r="XFA34" s="111"/>
      <c r="XFB34" s="111"/>
      <c r="XFC34" s="111"/>
      <c r="XFD34" s="111"/>
    </row>
    <row r="35" s="2" customFormat="1" ht="31" customHeight="1" spans="1:16384">
      <c r="A35" s="22"/>
      <c r="B35" s="38"/>
      <c r="C35" s="32"/>
      <c r="D35" s="39"/>
      <c r="E35" s="26"/>
      <c r="F35" s="26"/>
      <c r="G35" s="40"/>
      <c r="H35" s="41"/>
      <c r="I35" s="30"/>
      <c r="J35" s="30"/>
      <c r="K35" s="30"/>
      <c r="L35" s="30"/>
      <c r="M35" s="30">
        <v>100</v>
      </c>
      <c r="N35" s="76"/>
      <c r="O35" s="30"/>
      <c r="P35" s="60"/>
      <c r="Q35" s="101" t="s">
        <v>95</v>
      </c>
      <c r="R35" s="60">
        <v>362000</v>
      </c>
      <c r="S35" s="60"/>
      <c r="T35" s="103">
        <v>120000</v>
      </c>
      <c r="U35" s="102"/>
      <c r="XEI35" s="111"/>
      <c r="XEJ35" s="111"/>
      <c r="XEK35" s="111"/>
      <c r="XEL35" s="111"/>
      <c r="XEM35" s="111"/>
      <c r="XEN35" s="111"/>
      <c r="XEO35" s="111"/>
      <c r="XEP35" s="111"/>
      <c r="XEQ35" s="111"/>
      <c r="XER35" s="111"/>
      <c r="XES35" s="111"/>
      <c r="XET35" s="111"/>
      <c r="XEU35" s="111"/>
      <c r="XEV35" s="111"/>
      <c r="XEW35" s="111"/>
      <c r="XEX35" s="111"/>
      <c r="XEY35" s="111"/>
      <c r="XEZ35" s="111"/>
      <c r="XFA35" s="111"/>
      <c r="XFB35" s="111"/>
      <c r="XFC35" s="111"/>
      <c r="XFD35" s="111"/>
    </row>
    <row r="36" s="2" customFormat="1" ht="31" customHeight="1" spans="1:16384">
      <c r="A36" s="22">
        <v>20</v>
      </c>
      <c r="B36" s="38">
        <v>45300</v>
      </c>
      <c r="C36" s="32"/>
      <c r="D36" s="39">
        <v>200000</v>
      </c>
      <c r="E36" s="26" t="s">
        <v>88</v>
      </c>
      <c r="F36" s="26" t="s">
        <v>80</v>
      </c>
      <c r="G36" s="40"/>
      <c r="H36" s="41"/>
      <c r="I36" s="30"/>
      <c r="J36" s="30"/>
      <c r="K36" s="30">
        <v>7305.1</v>
      </c>
      <c r="L36" s="30" t="s">
        <v>96</v>
      </c>
      <c r="M36" s="30">
        <v>50</v>
      </c>
      <c r="N36" s="74" t="s">
        <v>60</v>
      </c>
      <c r="O36" s="30"/>
      <c r="P36" s="60"/>
      <c r="Q36" s="101" t="s">
        <v>95</v>
      </c>
      <c r="R36" s="60">
        <v>362000</v>
      </c>
      <c r="S36" s="60"/>
      <c r="T36" s="103">
        <v>50000</v>
      </c>
      <c r="U36" s="102"/>
      <c r="XEI36" s="111"/>
      <c r="XEJ36" s="111"/>
      <c r="XEK36" s="111"/>
      <c r="XEL36" s="111"/>
      <c r="XEM36" s="111"/>
      <c r="XEN36" s="111"/>
      <c r="XEO36" s="111"/>
      <c r="XEP36" s="111"/>
      <c r="XEQ36" s="111"/>
      <c r="XER36" s="111"/>
      <c r="XES36" s="111"/>
      <c r="XET36" s="111"/>
      <c r="XEU36" s="111"/>
      <c r="XEV36" s="111"/>
      <c r="XEW36" s="111"/>
      <c r="XEX36" s="111"/>
      <c r="XEY36" s="111"/>
      <c r="XEZ36" s="111"/>
      <c r="XFA36" s="111"/>
      <c r="XFB36" s="111"/>
      <c r="XFC36" s="111"/>
      <c r="XFD36" s="111"/>
    </row>
    <row r="37" s="2" customFormat="1" ht="31" customHeight="1" spans="1:16384">
      <c r="A37" s="22"/>
      <c r="B37" s="38"/>
      <c r="C37" s="32"/>
      <c r="D37" s="39"/>
      <c r="E37" s="26"/>
      <c r="F37" s="26"/>
      <c r="G37" s="40"/>
      <c r="H37" s="41"/>
      <c r="I37" s="30"/>
      <c r="J37" s="30"/>
      <c r="K37" s="30"/>
      <c r="L37" s="30"/>
      <c r="M37" s="30">
        <v>50</v>
      </c>
      <c r="N37" s="76"/>
      <c r="O37" s="30"/>
      <c r="P37" s="60"/>
      <c r="Q37" s="101" t="s">
        <v>93</v>
      </c>
      <c r="R37" s="60">
        <v>159122.6</v>
      </c>
      <c r="S37" s="60"/>
      <c r="T37" s="103">
        <v>8225</v>
      </c>
      <c r="U37" s="102"/>
      <c r="XEI37" s="111"/>
      <c r="XEJ37" s="111"/>
      <c r="XEK37" s="111"/>
      <c r="XEL37" s="111"/>
      <c r="XEM37" s="111"/>
      <c r="XEN37" s="111"/>
      <c r="XEO37" s="111"/>
      <c r="XEP37" s="111"/>
      <c r="XEQ37" s="111"/>
      <c r="XER37" s="111"/>
      <c r="XES37" s="111"/>
      <c r="XET37" s="111"/>
      <c r="XEU37" s="111"/>
      <c r="XEV37" s="111"/>
      <c r="XEW37" s="111"/>
      <c r="XEX37" s="111"/>
      <c r="XEY37" s="111"/>
      <c r="XEZ37" s="111"/>
      <c r="XFA37" s="111"/>
      <c r="XFB37" s="111"/>
      <c r="XFC37" s="111"/>
      <c r="XFD37" s="111"/>
    </row>
    <row r="38" s="3" customFormat="1" ht="31" customHeight="1" spans="1:16384">
      <c r="A38" s="42">
        <v>21</v>
      </c>
      <c r="B38" s="43">
        <v>45301</v>
      </c>
      <c r="C38" s="44"/>
      <c r="D38" s="45"/>
      <c r="E38" s="46"/>
      <c r="F38" s="46"/>
      <c r="G38" s="47"/>
      <c r="H38" s="48"/>
      <c r="I38" s="77"/>
      <c r="J38" s="77"/>
      <c r="K38" s="77"/>
      <c r="L38" s="77"/>
      <c r="M38" s="77">
        <v>100</v>
      </c>
      <c r="N38" s="78" t="s">
        <v>60</v>
      </c>
      <c r="O38" s="77"/>
      <c r="P38" s="79"/>
      <c r="Q38" s="104" t="s">
        <v>90</v>
      </c>
      <c r="R38" s="79">
        <v>1000000</v>
      </c>
      <c r="S38" s="79"/>
      <c r="T38" s="105">
        <v>140000</v>
      </c>
      <c r="U38" s="106"/>
      <c r="XEI38" s="112"/>
      <c r="XEJ38" s="112"/>
      <c r="XEK38" s="112"/>
      <c r="XEL38" s="112"/>
      <c r="XEM38" s="112"/>
      <c r="XEN38" s="112"/>
      <c r="XEO38" s="112"/>
      <c r="XEP38" s="112"/>
      <c r="XEQ38" s="112"/>
      <c r="XER38" s="112"/>
      <c r="XES38" s="112"/>
      <c r="XET38" s="112"/>
      <c r="XEU38" s="112"/>
      <c r="XEV38" s="112"/>
      <c r="XEW38" s="112"/>
      <c r="XEX38" s="112"/>
      <c r="XEY38" s="112"/>
      <c r="XEZ38" s="112"/>
      <c r="XFA38" s="112"/>
      <c r="XFB38" s="112"/>
      <c r="XFC38" s="112"/>
      <c r="XFD38" s="112"/>
    </row>
    <row r="39" s="3" customFormat="1" ht="31" customHeight="1" spans="1:16384">
      <c r="A39" s="42"/>
      <c r="B39" s="43"/>
      <c r="C39" s="44"/>
      <c r="D39" s="45"/>
      <c r="E39" s="46"/>
      <c r="F39" s="46"/>
      <c r="G39" s="47"/>
      <c r="H39" s="48"/>
      <c r="I39" s="77"/>
      <c r="J39" s="77"/>
      <c r="K39" s="77"/>
      <c r="L39" s="77"/>
      <c r="M39" s="77"/>
      <c r="N39" s="78"/>
      <c r="O39" s="77"/>
      <c r="P39" s="79"/>
      <c r="Q39" s="104"/>
      <c r="R39" s="79"/>
      <c r="S39" s="79"/>
      <c r="T39" s="105"/>
      <c r="U39" s="106"/>
      <c r="XEI39" s="112"/>
      <c r="XEJ39" s="112"/>
      <c r="XEK39" s="112"/>
      <c r="XEL39" s="112"/>
      <c r="XEM39" s="112"/>
      <c r="XEN39" s="112"/>
      <c r="XEO39" s="112"/>
      <c r="XEP39" s="112"/>
      <c r="XEQ39" s="112"/>
      <c r="XER39" s="112"/>
      <c r="XES39" s="112"/>
      <c r="XET39" s="112"/>
      <c r="XEU39" s="112"/>
      <c r="XEV39" s="112"/>
      <c r="XEW39" s="112"/>
      <c r="XEX39" s="112"/>
      <c r="XEY39" s="112"/>
      <c r="XEZ39" s="112"/>
      <c r="XFA39" s="112"/>
      <c r="XFB39" s="112"/>
      <c r="XFC39" s="112"/>
      <c r="XFD39" s="112"/>
    </row>
    <row r="40" s="3" customFormat="1" ht="31" customHeight="1" spans="1:16384">
      <c r="A40" s="42"/>
      <c r="B40" s="43"/>
      <c r="C40" s="44"/>
      <c r="D40" s="45"/>
      <c r="E40" s="46"/>
      <c r="F40" s="46"/>
      <c r="G40" s="47"/>
      <c r="H40" s="48"/>
      <c r="I40" s="77"/>
      <c r="J40" s="77"/>
      <c r="K40" s="77"/>
      <c r="L40" s="77"/>
      <c r="M40" s="77"/>
      <c r="N40" s="78"/>
      <c r="O40" s="77"/>
      <c r="P40" s="79"/>
      <c r="Q40" s="104"/>
      <c r="R40" s="79"/>
      <c r="S40" s="79"/>
      <c r="T40" s="105"/>
      <c r="U40" s="106"/>
      <c r="XEI40" s="112"/>
      <c r="XEJ40" s="112"/>
      <c r="XEK40" s="112"/>
      <c r="XEL40" s="112"/>
      <c r="XEM40" s="112"/>
      <c r="XEN40" s="112"/>
      <c r="XEO40" s="112"/>
      <c r="XEP40" s="112"/>
      <c r="XEQ40" s="112"/>
      <c r="XER40" s="112"/>
      <c r="XES40" s="112"/>
      <c r="XET40" s="112"/>
      <c r="XEU40" s="112"/>
      <c r="XEV40" s="112"/>
      <c r="XEW40" s="112"/>
      <c r="XEX40" s="112"/>
      <c r="XEY40" s="112"/>
      <c r="XEZ40" s="112"/>
      <c r="XFA40" s="112"/>
      <c r="XFB40" s="112"/>
      <c r="XFC40" s="112"/>
      <c r="XFD40" s="112"/>
    </row>
    <row r="41" s="3" customFormat="1" ht="31" customHeight="1" spans="1:16384">
      <c r="A41" s="42"/>
      <c r="B41" s="43"/>
      <c r="C41" s="44"/>
      <c r="D41" s="45"/>
      <c r="E41" s="46"/>
      <c r="F41" s="46"/>
      <c r="G41" s="47"/>
      <c r="H41" s="48"/>
      <c r="I41" s="77"/>
      <c r="J41" s="77"/>
      <c r="K41" s="77"/>
      <c r="L41" s="77"/>
      <c r="M41" s="77"/>
      <c r="N41" s="79"/>
      <c r="O41" s="77"/>
      <c r="P41" s="79"/>
      <c r="Q41" s="104"/>
      <c r="R41" s="79"/>
      <c r="S41" s="79"/>
      <c r="T41" s="105"/>
      <c r="U41" s="106"/>
      <c r="XEI41" s="112"/>
      <c r="XEJ41" s="112"/>
      <c r="XEK41" s="112"/>
      <c r="XEL41" s="112"/>
      <c r="XEM41" s="112"/>
      <c r="XEN41" s="112"/>
      <c r="XEO41" s="112"/>
      <c r="XEP41" s="112"/>
      <c r="XEQ41" s="112"/>
      <c r="XER41" s="112"/>
      <c r="XES41" s="112"/>
      <c r="XET41" s="112"/>
      <c r="XEU41" s="112"/>
      <c r="XEV41" s="112"/>
      <c r="XEW41" s="112"/>
      <c r="XEX41" s="112"/>
      <c r="XEY41" s="112"/>
      <c r="XEZ41" s="112"/>
      <c r="XFA41" s="112"/>
      <c r="XFB41" s="112"/>
      <c r="XFC41" s="112"/>
      <c r="XFD41" s="112"/>
    </row>
    <row r="42" s="3" customFormat="1" ht="31" customHeight="1" spans="1:16384">
      <c r="A42" s="42"/>
      <c r="B42" s="43"/>
      <c r="C42" s="44"/>
      <c r="D42" s="45"/>
      <c r="E42" s="46"/>
      <c r="F42" s="46"/>
      <c r="G42" s="47"/>
      <c r="H42" s="48"/>
      <c r="I42" s="77"/>
      <c r="J42" s="77"/>
      <c r="K42" s="77"/>
      <c r="L42" s="77"/>
      <c r="M42" s="77"/>
      <c r="N42" s="79"/>
      <c r="O42" s="77"/>
      <c r="P42" s="79"/>
      <c r="Q42" s="104"/>
      <c r="R42" s="79"/>
      <c r="S42" s="79"/>
      <c r="T42" s="105"/>
      <c r="U42" s="106"/>
      <c r="XEI42" s="112"/>
      <c r="XEJ42" s="112"/>
      <c r="XEK42" s="112"/>
      <c r="XEL42" s="112"/>
      <c r="XEM42" s="112"/>
      <c r="XEN42" s="112"/>
      <c r="XEO42" s="112"/>
      <c r="XEP42" s="112"/>
      <c r="XEQ42" s="112"/>
      <c r="XER42" s="112"/>
      <c r="XES42" s="112"/>
      <c r="XET42" s="112"/>
      <c r="XEU42" s="112"/>
      <c r="XEV42" s="112"/>
      <c r="XEW42" s="112"/>
      <c r="XEX42" s="112"/>
      <c r="XEY42" s="112"/>
      <c r="XEZ42" s="112"/>
      <c r="XFA42" s="112"/>
      <c r="XFB42" s="112"/>
      <c r="XFC42" s="112"/>
      <c r="XFD42" s="112"/>
    </row>
    <row r="43" s="1" customFormat="1" ht="30" customHeight="1" spans="1:16384">
      <c r="A43" s="8" t="s">
        <v>97</v>
      </c>
      <c r="B43" s="8"/>
      <c r="C43" s="49">
        <f>SUM(C9:C42)</f>
        <v>1899030</v>
      </c>
      <c r="D43" s="50">
        <f>SUM(D8:D42)</f>
        <v>1124500</v>
      </c>
      <c r="E43" s="51"/>
      <c r="F43" s="51"/>
      <c r="G43" s="51"/>
      <c r="H43" s="9" t="s">
        <v>98</v>
      </c>
      <c r="I43" s="80">
        <f>SUM(I8:I42)</f>
        <v>52184.5444</v>
      </c>
      <c r="J43" s="51"/>
      <c r="K43" s="80">
        <f>SUM(K8:K42)</f>
        <v>96874.68</v>
      </c>
      <c r="L43" s="81"/>
      <c r="M43" s="80">
        <f>SUM(M8:M42)</f>
        <v>15303.2</v>
      </c>
      <c r="N43" s="9" t="s">
        <v>98</v>
      </c>
      <c r="O43" s="80">
        <f>SUM(O8:O21)</f>
        <v>0</v>
      </c>
      <c r="P43" s="9" t="s">
        <v>98</v>
      </c>
      <c r="Q43" s="9" t="s">
        <v>98</v>
      </c>
      <c r="R43" s="9"/>
      <c r="S43" s="9"/>
      <c r="T43" s="107">
        <f>SUM(T8:T42)</f>
        <v>2857431</v>
      </c>
      <c r="U43" s="108">
        <f>C43+D43-I43-K43-M43-O43-T43</f>
        <v>1736.57559999963</v>
      </c>
      <c r="XEI43" s="6"/>
      <c r="XEJ43" s="6"/>
      <c r="XEK43" s="6"/>
      <c r="XEL43" s="6"/>
      <c r="XEM43" s="6"/>
      <c r="XEN43" s="6"/>
      <c r="XEO43" s="6"/>
      <c r="XEP43" s="6"/>
      <c r="XEQ43" s="6"/>
      <c r="XER43" s="6"/>
      <c r="XES43" s="6"/>
      <c r="XET43" s="6"/>
      <c r="XEU43" s="6"/>
      <c r="XEV43" s="6"/>
      <c r="XEW43" s="6"/>
      <c r="XEX43" s="6"/>
      <c r="XEY43" s="6"/>
      <c r="XEZ43" s="6"/>
      <c r="XFA43" s="6"/>
      <c r="XFB43" s="6"/>
      <c r="XFC43" s="6"/>
      <c r="XFD43" s="6"/>
    </row>
    <row r="44" s="1" customFormat="1" ht="30" customHeight="1" spans="1:16384">
      <c r="A44" s="8" t="s">
        <v>99</v>
      </c>
      <c r="B44" s="8"/>
      <c r="C44" s="8" t="s">
        <v>100</v>
      </c>
      <c r="D44" s="8"/>
      <c r="E44" s="8"/>
      <c r="F44" s="52">
        <f>O44</f>
        <v>140000</v>
      </c>
      <c r="G44" s="53"/>
      <c r="H44" s="54" t="s">
        <v>101</v>
      </c>
      <c r="I44" s="82"/>
      <c r="J44" s="82"/>
      <c r="K44" s="82"/>
      <c r="L44" s="82"/>
      <c r="M44" s="83"/>
      <c r="N44" s="8" t="s">
        <v>102</v>
      </c>
      <c r="O44" s="84">
        <v>140000</v>
      </c>
      <c r="P44" s="85"/>
      <c r="Q44" s="85"/>
      <c r="R44" s="85"/>
      <c r="S44" s="85"/>
      <c r="T44" s="85"/>
      <c r="U44" s="109"/>
      <c r="XEI44" s="6"/>
      <c r="XEJ44" s="6"/>
      <c r="XEK44" s="6"/>
      <c r="XEL44" s="6"/>
      <c r="XEM44" s="6"/>
      <c r="XEN44" s="6"/>
      <c r="XEO44" s="6"/>
      <c r="XEP44" s="6"/>
      <c r="XEQ44" s="6"/>
      <c r="XER44" s="6"/>
      <c r="XES44" s="6"/>
      <c r="XET44" s="6"/>
      <c r="XEU44" s="6"/>
      <c r="XEV44" s="6"/>
      <c r="XEW44" s="6"/>
      <c r="XEX44" s="6"/>
      <c r="XEY44" s="6"/>
      <c r="XEZ44" s="6"/>
      <c r="XFA44" s="6"/>
      <c r="XFB44" s="6"/>
      <c r="XFC44" s="6"/>
      <c r="XFD44" s="6"/>
    </row>
    <row r="45" s="1" customFormat="1" ht="30" customHeight="1" spans="1:16384">
      <c r="A45" s="8"/>
      <c r="B45" s="8"/>
      <c r="C45" s="8" t="s">
        <v>103</v>
      </c>
      <c r="D45" s="8"/>
      <c r="E45" s="8"/>
      <c r="F45" s="52">
        <v>0</v>
      </c>
      <c r="G45" s="53"/>
      <c r="H45" s="55"/>
      <c r="I45" s="86"/>
      <c r="J45" s="86"/>
      <c r="K45" s="86"/>
      <c r="L45" s="86"/>
      <c r="M45" s="87"/>
      <c r="N45" s="8" t="s">
        <v>104</v>
      </c>
      <c r="O45" s="88">
        <f>O44</f>
        <v>140000</v>
      </c>
      <c r="P45" s="89"/>
      <c r="Q45" s="89"/>
      <c r="R45" s="89"/>
      <c r="S45" s="89"/>
      <c r="T45" s="89"/>
      <c r="U45" s="110"/>
      <c r="XEI45" s="6"/>
      <c r="XEJ45" s="6"/>
      <c r="XEK45" s="6"/>
      <c r="XEL45" s="6"/>
      <c r="XEM45" s="6"/>
      <c r="XEN45" s="6"/>
      <c r="XEO45" s="6"/>
      <c r="XEP45" s="6"/>
      <c r="XEQ45" s="6"/>
      <c r="XER45" s="6"/>
      <c r="XES45" s="6"/>
      <c r="XET45" s="6"/>
      <c r="XEU45" s="6"/>
      <c r="XEV45" s="6"/>
      <c r="XEW45" s="6"/>
      <c r="XEX45" s="6"/>
      <c r="XEY45" s="6"/>
      <c r="XEZ45" s="6"/>
      <c r="XFA45" s="6"/>
      <c r="XFB45" s="6"/>
      <c r="XFC45" s="6"/>
      <c r="XFD45" s="6"/>
    </row>
    <row r="46" s="1" customFormat="1" spans="2:16384">
      <c r="B46" s="4"/>
      <c r="E46" s="5"/>
      <c r="F46" s="5"/>
      <c r="G46" s="5"/>
      <c r="I46" s="5"/>
      <c r="J46" s="5"/>
      <c r="M46" s="5"/>
      <c r="T46" s="5"/>
      <c r="XEI46" s="6"/>
      <c r="XEJ46" s="6"/>
      <c r="XEK46" s="6"/>
      <c r="XEL46" s="6"/>
      <c r="XEM46" s="6"/>
      <c r="XEN46" s="6"/>
      <c r="XEO46" s="6"/>
      <c r="XEP46" s="6"/>
      <c r="XEQ46" s="6"/>
      <c r="XER46" s="6"/>
      <c r="XES46" s="6"/>
      <c r="XET46" s="6"/>
      <c r="XEU46" s="6"/>
      <c r="XEV46" s="6"/>
      <c r="XEW46" s="6"/>
      <c r="XEX46" s="6"/>
      <c r="XEY46" s="6"/>
      <c r="XEZ46" s="6"/>
      <c r="XFA46" s="6"/>
      <c r="XFB46" s="6"/>
      <c r="XFC46" s="6"/>
      <c r="XFD46" s="6"/>
    </row>
    <row r="47" s="1" customFormat="1" spans="2:16384">
      <c r="B47" s="4"/>
      <c r="E47" s="5"/>
      <c r="F47" s="5"/>
      <c r="G47" s="5"/>
      <c r="I47" s="5"/>
      <c r="J47" s="5"/>
      <c r="M47" s="5"/>
      <c r="T47" s="5"/>
      <c r="XEI47" s="6"/>
      <c r="XEJ47" s="6"/>
      <c r="XEK47" s="6"/>
      <c r="XEL47" s="6"/>
      <c r="XEM47" s="6"/>
      <c r="XEN47" s="6"/>
      <c r="XEO47" s="6"/>
      <c r="XEP47" s="6"/>
      <c r="XEQ47" s="6"/>
      <c r="XER47" s="6"/>
      <c r="XES47" s="6"/>
      <c r="XET47" s="6"/>
      <c r="XEU47" s="6"/>
      <c r="XEV47" s="6"/>
      <c r="XEW47" s="6"/>
      <c r="XEX47" s="6"/>
      <c r="XEY47" s="6"/>
      <c r="XEZ47" s="6"/>
      <c r="XFA47" s="6"/>
      <c r="XFB47" s="6"/>
      <c r="XFC47" s="6"/>
      <c r="XFD47" s="6"/>
    </row>
    <row r="48" s="1" customFormat="1" spans="2:16384">
      <c r="B48" s="4"/>
      <c r="E48" s="5"/>
      <c r="F48" s="5"/>
      <c r="G48" s="5"/>
      <c r="I48" s="5"/>
      <c r="J48" s="5"/>
      <c r="M48" s="5"/>
      <c r="T48" s="5"/>
      <c r="XEI48" s="6"/>
      <c r="XEJ48" s="6"/>
      <c r="XEK48" s="6"/>
      <c r="XEL48" s="6"/>
      <c r="XEM48" s="6"/>
      <c r="XEN48" s="6"/>
      <c r="XEO48" s="6"/>
      <c r="XEP48" s="6"/>
      <c r="XEQ48" s="6"/>
      <c r="XER48" s="6"/>
      <c r="XES48" s="6"/>
      <c r="XET48" s="6"/>
      <c r="XEU48" s="6"/>
      <c r="XEV48" s="6"/>
      <c r="XEW48" s="6"/>
      <c r="XEX48" s="6"/>
      <c r="XEY48" s="6"/>
      <c r="XEZ48" s="6"/>
      <c r="XFA48" s="6"/>
      <c r="XFB48" s="6"/>
      <c r="XFC48" s="6"/>
      <c r="XFD48" s="6"/>
    </row>
    <row r="49" s="1" customFormat="1" spans="2:16384">
      <c r="B49" s="4"/>
      <c r="E49" s="5"/>
      <c r="F49" s="5"/>
      <c r="G49" s="5"/>
      <c r="I49" s="5"/>
      <c r="J49" s="5"/>
      <c r="M49" s="5"/>
      <c r="T49" s="5"/>
      <c r="XEI49" s="6"/>
      <c r="XEJ49" s="6"/>
      <c r="XEK49" s="6"/>
      <c r="XEL49" s="6"/>
      <c r="XEM49" s="6"/>
      <c r="XEN49" s="6"/>
      <c r="XEO49" s="6"/>
      <c r="XEP49" s="6"/>
      <c r="XEQ49" s="6"/>
      <c r="XER49" s="6"/>
      <c r="XES49" s="6"/>
      <c r="XET49" s="6"/>
      <c r="XEU49" s="6"/>
      <c r="XEV49" s="6"/>
      <c r="XEW49" s="6"/>
      <c r="XEX49" s="6"/>
      <c r="XEY49" s="6"/>
      <c r="XEZ49" s="6"/>
      <c r="XFA49" s="6"/>
      <c r="XFB49" s="6"/>
      <c r="XFC49" s="6"/>
      <c r="XFD49" s="6"/>
    </row>
    <row r="50" s="1" customFormat="1" spans="2:16384">
      <c r="B50" s="4"/>
      <c r="E50" s="5"/>
      <c r="F50" s="5"/>
      <c r="G50" s="5"/>
      <c r="I50" s="5"/>
      <c r="J50" s="5"/>
      <c r="M50" s="5"/>
      <c r="T50" s="5"/>
      <c r="XEI50" s="6"/>
      <c r="XEJ50" s="6"/>
      <c r="XEK50" s="6"/>
      <c r="XEL50" s="6"/>
      <c r="XEM50" s="6"/>
      <c r="XEN50" s="6"/>
      <c r="XEO50" s="6"/>
      <c r="XEP50" s="6"/>
      <c r="XEQ50" s="6"/>
      <c r="XER50" s="6"/>
      <c r="XES50" s="6"/>
      <c r="XET50" s="6"/>
      <c r="XEU50" s="6"/>
      <c r="XEV50" s="6"/>
      <c r="XEW50" s="6"/>
      <c r="XEX50" s="6"/>
      <c r="XEY50" s="6"/>
      <c r="XEZ50" s="6"/>
      <c r="XFA50" s="6"/>
      <c r="XFB50" s="6"/>
      <c r="XFC50" s="6"/>
      <c r="XFD50" s="6"/>
    </row>
    <row r="51" s="1" customFormat="1" spans="2:16384">
      <c r="B51" s="56"/>
      <c r="E51" s="5"/>
      <c r="F51" s="5"/>
      <c r="G51" s="5"/>
      <c r="I51" s="5"/>
      <c r="J51" s="5"/>
      <c r="M51" s="5"/>
      <c r="T51" s="5"/>
      <c r="XEI51" s="6"/>
      <c r="XEJ51" s="6"/>
      <c r="XEK51" s="6"/>
      <c r="XEL51" s="6"/>
      <c r="XEM51" s="6"/>
      <c r="XEN51" s="6"/>
      <c r="XEO51" s="6"/>
      <c r="XEP51" s="6"/>
      <c r="XEQ51" s="6"/>
      <c r="XER51" s="6"/>
      <c r="XES51" s="6"/>
      <c r="XET51" s="6"/>
      <c r="XEU51" s="6"/>
      <c r="XEV51" s="6"/>
      <c r="XEW51" s="6"/>
      <c r="XEX51" s="6"/>
      <c r="XEY51" s="6"/>
      <c r="XEZ51" s="6"/>
      <c r="XFA51" s="6"/>
      <c r="XFB51" s="6"/>
      <c r="XFC51" s="6"/>
      <c r="XFD51" s="6"/>
    </row>
  </sheetData>
  <mergeCells count="45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43:B43"/>
    <mergeCell ref="C44:E44"/>
    <mergeCell ref="F44:G44"/>
    <mergeCell ref="O44:U44"/>
    <mergeCell ref="C45:E45"/>
    <mergeCell ref="F45:G45"/>
    <mergeCell ref="O45:U45"/>
    <mergeCell ref="A5:A7"/>
    <mergeCell ref="N33:N35"/>
    <mergeCell ref="N36:N37"/>
    <mergeCell ref="T5:T7"/>
    <mergeCell ref="U5:U7"/>
    <mergeCell ref="A44:B45"/>
    <mergeCell ref="H44:M45"/>
  </mergeCells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--霞歌</cp:lastModifiedBy>
  <dcterms:created xsi:type="dcterms:W3CDTF">2017-01-11T04:48:00Z</dcterms:created>
  <dcterms:modified xsi:type="dcterms:W3CDTF">2024-01-10T02:44:15Z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F68181F6B9634207A95492B065FDA041</vt:lpwstr>
  </property>
</Properties>
</file>