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/>
  </bookViews>
  <sheets>
    <sheet name="1" sheetId="2" r:id="rId1"/>
  </sheets>
  <calcPr calcId="144525" concurrentCalc="0"/>
</workbook>
</file>

<file path=xl/sharedStrings.xml><?xml version="1.0" encoding="utf-8"?>
<sst xmlns="http://schemas.openxmlformats.org/spreadsheetml/2006/main" count="73" uniqueCount="58">
  <si>
    <t xml:space="preserve">工程款支付证书 </t>
  </si>
  <si>
    <t>工程名称</t>
  </si>
  <si>
    <t>广西六景至钦州港高速公路2018年更换水泥混凝土路面破碎板以及填缝料工程</t>
  </si>
  <si>
    <t>ERP编号</t>
  </si>
  <si>
    <t>档案编号</t>
  </si>
  <si>
    <t>CD2018-047</t>
  </si>
  <si>
    <t>合同金额</t>
  </si>
  <si>
    <t>中标  日期</t>
  </si>
  <si>
    <t>2018.7.2</t>
  </si>
  <si>
    <t>已    供       工程资料</t>
  </si>
  <si>
    <t>中标书、施工合同原件、内部承包协议</t>
  </si>
  <si>
    <t>庐江</t>
  </si>
  <si>
    <t>责任  单位</t>
  </si>
  <si>
    <t>广西 邓云琪13471032251</t>
  </si>
  <si>
    <t>决算金额</t>
  </si>
  <si>
    <t>竣工  日期</t>
  </si>
  <si>
    <t xml:space="preserve">合肥 </t>
  </si>
  <si>
    <t>责任人</t>
  </si>
  <si>
    <r>
      <rPr>
        <sz val="8"/>
        <rFont val="宋体"/>
        <charset val="134"/>
      </rPr>
      <t>龙 铕</t>
    </r>
    <r>
      <rPr>
        <sz val="8"/>
        <rFont val="Times New Roman"/>
        <charset val="134"/>
      </rPr>
      <t>‭</t>
    </r>
    <r>
      <rPr>
        <sz val="8"/>
        <rFont val="宋体"/>
        <charset val="134"/>
      </rPr>
      <t xml:space="preserve">
13978143612</t>
    </r>
    <r>
      <rPr>
        <sz val="8"/>
        <rFont val="Times New Roman"/>
        <charset val="134"/>
      </rPr>
      <t>‬</t>
    </r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</si>
  <si>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</si>
  <si>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</si>
  <si>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</si>
  <si>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</si>
  <si>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</si>
  <si>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</si>
  <si>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</si>
  <si>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</si>
  <si>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</si>
  <si>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</si>
  <si>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</si>
  <si>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</si>
  <si>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</si>
  <si>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</si>
  <si>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中</t>
  </si>
  <si>
    <t>合同价3%</t>
  </si>
  <si>
    <t>1材料</t>
  </si>
  <si>
    <t>1、2018年12月19日开外经证费用500；2、扣企税（1.6%）6875元，扣水利基金258元，扣增值税及附加32121元；余款支付</t>
  </si>
  <si>
    <t>企税1.6%.</t>
  </si>
  <si>
    <t>财务手续费</t>
  </si>
  <si>
    <t>扣企税（1.6%）687.2元，财务手续费200元</t>
  </si>
  <si>
    <t>合计</t>
  </si>
  <si>
    <t>-</t>
  </si>
  <si>
    <t>本次结算   支付明细</t>
  </si>
  <si>
    <t>应支付金额</t>
  </si>
  <si>
    <t>实际支付金额</t>
  </si>
  <si>
    <t>小写</t>
  </si>
  <si>
    <t>已支付金额</t>
  </si>
  <si>
    <t>大写</t>
  </si>
  <si>
    <t>申请部门
意见</t>
  </si>
  <si>
    <t>制表：齐亮亮</t>
  </si>
  <si>
    <t>项目管理
意见</t>
  </si>
  <si>
    <t>孙总、朱总已同意支付（附表背面截图）。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</si>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</sst>
</file>

<file path=xl/styles.xml><?xml version="1.0" encoding="utf-8"?>
<styleSheet xmlns="http://schemas.openxmlformats.org/spreadsheetml/2006/main">
  <numFmts count="9">
    <numFmt numFmtId="176" formatCode="yyyy/m/d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yy/m/d;@"/>
    <numFmt numFmtId="43" formatCode="_ * #,##0.00_ ;_ * \-#,##0.00_ ;_ * &quot;-&quot;??_ ;_ @_ "/>
    <numFmt numFmtId="178" formatCode="#,##0.00_ "/>
    <numFmt numFmtId="41" formatCode="_ * #,##0_ ;_ * \-#,##0_ ;_ * &quot;-&quot;_ ;_ @_ "/>
    <numFmt numFmtId="179" formatCode="m/d;@"/>
    <numFmt numFmtId="180" formatCode="0_ "/>
  </numFmts>
  <fonts count="35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8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20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9" borderId="14" applyNumberFormat="0" applyFont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9" fillId="27" borderId="19" applyNumberFormat="0" applyAlignment="0" applyProtection="0">
      <alignment vertical="center"/>
    </xf>
    <xf numFmtId="0" fontId="32" fillId="27" borderId="17" applyNumberFormat="0" applyAlignment="0" applyProtection="0">
      <alignment vertical="center"/>
    </xf>
    <xf numFmtId="0" fontId="19" fillId="10" borderId="15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0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0" borderId="0"/>
    <xf numFmtId="0" fontId="15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3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58" applyFont="1" applyFill="1" applyBorder="1" applyAlignment="1">
      <alignment horizontal="center" vertical="center"/>
    </xf>
    <xf numFmtId="0" fontId="2" fillId="0" borderId="0" xfId="58" applyFont="1" applyFill="1" applyBorder="1" applyAlignment="1">
      <alignment horizontal="center" vertical="center"/>
    </xf>
    <xf numFmtId="177" fontId="1" fillId="0" borderId="0" xfId="58" applyNumberFormat="1" applyFont="1" applyFill="1" applyBorder="1" applyAlignment="1">
      <alignment horizontal="center" vertical="center"/>
    </xf>
    <xf numFmtId="178" fontId="1" fillId="0" borderId="0" xfId="58" applyNumberFormat="1" applyFont="1" applyFill="1" applyBorder="1" applyAlignment="1">
      <alignment horizontal="center" vertical="center"/>
    </xf>
    <xf numFmtId="0" fontId="3" fillId="0" borderId="1" xfId="58" applyFont="1" applyFill="1" applyBorder="1" applyAlignment="1">
      <alignment horizontal="center" vertical="center"/>
    </xf>
    <xf numFmtId="0" fontId="4" fillId="0" borderId="2" xfId="58" applyFont="1" applyFill="1" applyBorder="1" applyAlignment="1">
      <alignment horizontal="center" vertical="center" wrapText="1"/>
    </xf>
    <xf numFmtId="0" fontId="5" fillId="0" borderId="2" xfId="58" applyFont="1" applyFill="1" applyBorder="1" applyAlignment="1">
      <alignment horizontal="center" vertical="center" shrinkToFit="1"/>
    </xf>
    <xf numFmtId="0" fontId="1" fillId="2" borderId="3" xfId="58" applyFont="1" applyFill="1" applyBorder="1" applyAlignment="1">
      <alignment horizontal="center" vertical="center" wrapText="1"/>
    </xf>
    <xf numFmtId="0" fontId="1" fillId="2" borderId="4" xfId="58" applyFont="1" applyFill="1" applyBorder="1" applyAlignment="1">
      <alignment horizontal="center" vertical="center" wrapText="1"/>
    </xf>
    <xf numFmtId="178" fontId="4" fillId="0" borderId="2" xfId="58" applyNumberFormat="1" applyFont="1" applyFill="1" applyBorder="1" applyAlignment="1">
      <alignment horizontal="center" vertical="center" wrapText="1"/>
    </xf>
    <xf numFmtId="176" fontId="1" fillId="0" borderId="2" xfId="58" applyNumberFormat="1" applyFont="1" applyFill="1" applyBorder="1" applyAlignment="1">
      <alignment horizontal="center" vertical="center" wrapText="1"/>
    </xf>
    <xf numFmtId="0" fontId="4" fillId="2" borderId="5" xfId="58" applyFont="1" applyFill="1" applyBorder="1" applyAlignment="1">
      <alignment horizontal="center" vertical="center" wrapText="1"/>
    </xf>
    <xf numFmtId="178" fontId="1" fillId="0" borderId="2" xfId="58" applyNumberFormat="1" applyFont="1" applyFill="1" applyBorder="1" applyAlignment="1">
      <alignment horizontal="right" vertical="center" wrapText="1"/>
    </xf>
    <xf numFmtId="0" fontId="4" fillId="2" borderId="6" xfId="58" applyFont="1" applyFill="1" applyBorder="1" applyAlignment="1">
      <alignment horizontal="center" vertical="center" wrapText="1"/>
    </xf>
    <xf numFmtId="177" fontId="4" fillId="0" borderId="2" xfId="58" applyNumberFormat="1" applyFont="1" applyFill="1" applyBorder="1" applyAlignment="1">
      <alignment horizontal="center" vertical="center" wrapText="1"/>
    </xf>
    <xf numFmtId="0" fontId="1" fillId="2" borderId="7" xfId="58" applyFont="1" applyFill="1" applyBorder="1" applyAlignment="1">
      <alignment horizontal="center" vertical="center" wrapText="1"/>
    </xf>
    <xf numFmtId="177" fontId="1" fillId="2" borderId="2" xfId="58" applyNumberFormat="1" applyFont="1" applyFill="1" applyBorder="1" applyAlignment="1">
      <alignment horizontal="center" vertical="center" shrinkToFit="1"/>
    </xf>
    <xf numFmtId="14" fontId="1" fillId="2" borderId="2" xfId="58" applyNumberFormat="1" applyFont="1" applyFill="1" applyBorder="1" applyAlignment="1">
      <alignment horizontal="center" vertical="center" wrapText="1"/>
    </xf>
    <xf numFmtId="178" fontId="1" fillId="2" borderId="2" xfId="58" applyNumberFormat="1" applyFont="1" applyFill="1" applyBorder="1" applyAlignment="1">
      <alignment horizontal="right" vertical="center" shrinkToFit="1"/>
    </xf>
    <xf numFmtId="179" fontId="1" fillId="2" borderId="2" xfId="58" applyNumberFormat="1" applyFont="1" applyFill="1" applyBorder="1" applyAlignment="1">
      <alignment horizontal="center" vertical="center" wrapText="1"/>
    </xf>
    <xf numFmtId="180" fontId="4" fillId="0" borderId="2" xfId="8" applyNumberFormat="1" applyFont="1" applyFill="1" applyBorder="1" applyAlignment="1" applyProtection="1">
      <alignment horizontal="center" vertical="center"/>
    </xf>
    <xf numFmtId="179" fontId="1" fillId="2" borderId="8" xfId="58" applyNumberFormat="1" applyFont="1" applyFill="1" applyBorder="1" applyAlignment="1">
      <alignment horizontal="center" vertical="center" wrapText="1"/>
    </xf>
    <xf numFmtId="0" fontId="1" fillId="2" borderId="5" xfId="58" applyFont="1" applyFill="1" applyBorder="1" applyAlignment="1">
      <alignment horizontal="left" vertical="center" wrapText="1"/>
    </xf>
    <xf numFmtId="0" fontId="1" fillId="2" borderId="9" xfId="58" applyFont="1" applyFill="1" applyBorder="1" applyAlignment="1">
      <alignment horizontal="left" vertical="center" wrapText="1"/>
    </xf>
    <xf numFmtId="0" fontId="1" fillId="2" borderId="2" xfId="58" applyFont="1" applyFill="1" applyBorder="1" applyAlignment="1">
      <alignment horizontal="center" vertical="center" wrapText="1"/>
    </xf>
    <xf numFmtId="177" fontId="1" fillId="2" borderId="2" xfId="58" applyNumberFormat="1" applyFont="1" applyFill="1" applyBorder="1" applyAlignment="1">
      <alignment vertical="center" shrinkToFit="1"/>
    </xf>
    <xf numFmtId="178" fontId="1" fillId="2" borderId="2" xfId="58" applyNumberFormat="1" applyFont="1" applyFill="1" applyBorder="1" applyAlignment="1">
      <alignment vertical="center" shrinkToFit="1"/>
    </xf>
    <xf numFmtId="9" fontId="1" fillId="0" borderId="2" xfId="22" applyFont="1" applyFill="1" applyBorder="1" applyAlignment="1">
      <alignment horizontal="center" vertical="center" wrapText="1"/>
    </xf>
    <xf numFmtId="178" fontId="1" fillId="3" borderId="2" xfId="58" applyNumberFormat="1" applyFont="1" applyFill="1" applyBorder="1" applyAlignment="1">
      <alignment horizontal="right" vertical="center" shrinkToFit="1"/>
    </xf>
    <xf numFmtId="0" fontId="2" fillId="2" borderId="7" xfId="58" applyFont="1" applyFill="1" applyBorder="1" applyAlignment="1">
      <alignment horizontal="center" vertical="center" wrapText="1"/>
    </xf>
    <xf numFmtId="177" fontId="2" fillId="2" borderId="2" xfId="58" applyNumberFormat="1" applyFont="1" applyFill="1" applyBorder="1" applyAlignment="1">
      <alignment horizontal="center" vertical="center" shrinkToFit="1"/>
    </xf>
    <xf numFmtId="14" fontId="2" fillId="2" borderId="2" xfId="58" applyNumberFormat="1" applyFont="1" applyFill="1" applyBorder="1" applyAlignment="1">
      <alignment horizontal="center" vertical="center" wrapText="1"/>
    </xf>
    <xf numFmtId="178" fontId="2" fillId="2" borderId="2" xfId="58" applyNumberFormat="1" applyFont="1" applyFill="1" applyBorder="1" applyAlignment="1">
      <alignment horizontal="right" vertical="center" shrinkToFit="1"/>
    </xf>
    <xf numFmtId="179" fontId="2" fillId="2" borderId="2" xfId="58" applyNumberFormat="1" applyFont="1" applyFill="1" applyBorder="1" applyAlignment="1">
      <alignment horizontal="center" vertical="center" wrapText="1"/>
    </xf>
    <xf numFmtId="178" fontId="2" fillId="2" borderId="3" xfId="58" applyNumberFormat="1" applyFont="1" applyFill="1" applyBorder="1" applyAlignment="1">
      <alignment horizontal="left" vertical="center" shrinkToFit="1"/>
    </xf>
    <xf numFmtId="178" fontId="2" fillId="2" borderId="4" xfId="58" applyNumberFormat="1" applyFont="1" applyFill="1" applyBorder="1" applyAlignment="1">
      <alignment horizontal="left" vertical="center" shrinkToFit="1"/>
    </xf>
    <xf numFmtId="0" fontId="1" fillId="3" borderId="2" xfId="58" applyFont="1" applyFill="1" applyBorder="1" applyAlignment="1">
      <alignment horizontal="center" vertical="center" shrinkToFit="1"/>
    </xf>
    <xf numFmtId="178" fontId="6" fillId="3" borderId="2" xfId="58" applyNumberFormat="1" applyFont="1" applyFill="1" applyBorder="1" applyAlignment="1">
      <alignment horizontal="right" vertical="center" shrinkToFit="1"/>
    </xf>
    <xf numFmtId="178" fontId="7" fillId="3" borderId="2" xfId="58" applyNumberFormat="1" applyFont="1" applyFill="1" applyBorder="1" applyAlignment="1">
      <alignment horizontal="center" vertical="center" shrinkToFit="1"/>
    </xf>
    <xf numFmtId="178" fontId="7" fillId="0" borderId="2" xfId="58" applyNumberFormat="1" applyFont="1" applyFill="1" applyBorder="1" applyAlignment="1">
      <alignment horizontal="center" vertical="center" shrinkToFit="1"/>
    </xf>
    <xf numFmtId="0" fontId="1" fillId="0" borderId="2" xfId="58" applyFont="1" applyFill="1" applyBorder="1" applyAlignment="1">
      <alignment horizontal="center" vertical="center" wrapText="1"/>
    </xf>
    <xf numFmtId="0" fontId="1" fillId="0" borderId="2" xfId="58" applyFont="1" applyFill="1" applyBorder="1" applyAlignment="1">
      <alignment horizontal="center" vertical="top" wrapText="1"/>
    </xf>
    <xf numFmtId="0" fontId="0" fillId="0" borderId="0" xfId="14">
      <alignment vertical="center"/>
    </xf>
    <xf numFmtId="0" fontId="4" fillId="0" borderId="2" xfId="58" applyFont="1" applyFill="1" applyBorder="1" applyAlignment="1">
      <alignment horizontal="center" vertical="center"/>
    </xf>
    <xf numFmtId="180" fontId="4" fillId="0" borderId="2" xfId="8" applyNumberFormat="1" applyFont="1" applyFill="1" applyBorder="1" applyAlignment="1">
      <alignment horizontal="center" vertical="center"/>
    </xf>
    <xf numFmtId="178" fontId="4" fillId="0" borderId="2" xfId="58" applyNumberFormat="1" applyFont="1" applyFill="1" applyBorder="1" applyAlignment="1">
      <alignment horizontal="center" vertical="center" shrinkToFit="1"/>
    </xf>
    <xf numFmtId="0" fontId="1" fillId="2" borderId="3" xfId="58" applyFont="1" applyFill="1" applyBorder="1" applyAlignment="1">
      <alignment horizontal="left" vertical="center" wrapText="1"/>
    </xf>
    <xf numFmtId="0" fontId="1" fillId="2" borderId="4" xfId="58" applyFont="1" applyFill="1" applyBorder="1" applyAlignment="1">
      <alignment horizontal="left" vertical="center" wrapText="1"/>
    </xf>
    <xf numFmtId="0" fontId="8" fillId="2" borderId="2" xfId="58" applyFont="1" applyFill="1" applyBorder="1" applyAlignment="1">
      <alignment horizontal="center" vertical="center" wrapText="1"/>
    </xf>
    <xf numFmtId="0" fontId="9" fillId="0" borderId="2" xfId="58" applyFont="1" applyFill="1" applyBorder="1" applyAlignment="1">
      <alignment horizontal="center" vertical="center" wrapText="1"/>
    </xf>
    <xf numFmtId="0" fontId="1" fillId="2" borderId="10" xfId="58" applyFont="1" applyFill="1" applyBorder="1" applyAlignment="1">
      <alignment horizontal="left" vertical="center" wrapText="1"/>
    </xf>
    <xf numFmtId="0" fontId="1" fillId="2" borderId="0" xfId="58" applyFont="1" applyFill="1" applyBorder="1" applyAlignment="1">
      <alignment horizontal="left" vertical="center" wrapText="1"/>
    </xf>
    <xf numFmtId="0" fontId="1" fillId="2" borderId="1" xfId="58" applyFont="1" applyFill="1" applyBorder="1" applyAlignment="1">
      <alignment horizontal="left" vertical="center" wrapText="1"/>
    </xf>
    <xf numFmtId="178" fontId="9" fillId="0" borderId="2" xfId="58" applyNumberFormat="1" applyFont="1" applyFill="1" applyBorder="1" applyAlignment="1">
      <alignment horizontal="center" vertical="center" wrapText="1"/>
    </xf>
    <xf numFmtId="178" fontId="4" fillId="0" borderId="8" xfId="58" applyNumberFormat="1" applyFont="1" applyFill="1" applyBorder="1" applyAlignment="1">
      <alignment horizontal="center" vertical="center" shrinkToFit="1"/>
    </xf>
    <xf numFmtId="0" fontId="4" fillId="0" borderId="8" xfId="58" applyFont="1" applyFill="1" applyBorder="1" applyAlignment="1">
      <alignment horizontal="center" vertical="center" wrapText="1"/>
    </xf>
    <xf numFmtId="178" fontId="1" fillId="3" borderId="2" xfId="58" applyNumberFormat="1" applyFont="1" applyFill="1" applyBorder="1" applyAlignment="1">
      <alignment horizontal="center" vertical="center" shrinkToFit="1"/>
    </xf>
    <xf numFmtId="178" fontId="1" fillId="0" borderId="2" xfId="58" applyNumberFormat="1" applyFont="1" applyFill="1" applyBorder="1" applyAlignment="1">
      <alignment horizontal="center" vertical="center" shrinkToFit="1"/>
    </xf>
    <xf numFmtId="178" fontId="1" fillId="0" borderId="2" xfId="58" applyNumberFormat="1" applyFont="1" applyFill="1" applyBorder="1" applyAlignment="1">
      <alignment horizontal="center" vertical="center" wrapText="1"/>
    </xf>
    <xf numFmtId="0" fontId="1" fillId="2" borderId="11" xfId="58" applyFont="1" applyFill="1" applyBorder="1" applyAlignment="1">
      <alignment horizontal="left" vertical="center" wrapText="1"/>
    </xf>
    <xf numFmtId="178" fontId="1" fillId="0" borderId="2" xfId="58" applyNumberFormat="1" applyFont="1" applyFill="1" applyBorder="1" applyAlignment="1">
      <alignment horizontal="right" vertical="center" shrinkToFit="1"/>
    </xf>
    <xf numFmtId="178" fontId="2" fillId="3" borderId="2" xfId="58" applyNumberFormat="1" applyFont="1" applyFill="1" applyBorder="1" applyAlignment="1">
      <alignment horizontal="center" vertical="center" shrinkToFit="1"/>
    </xf>
    <xf numFmtId="178" fontId="2" fillId="0" borderId="2" xfId="58" applyNumberFormat="1" applyFont="1" applyFill="1" applyBorder="1" applyAlignment="1">
      <alignment horizontal="center" vertical="center" shrinkToFit="1"/>
    </xf>
    <xf numFmtId="178" fontId="2" fillId="0" borderId="2" xfId="58" applyNumberFormat="1" applyFont="1" applyFill="1" applyBorder="1" applyAlignment="1">
      <alignment horizontal="center" vertical="center" wrapText="1"/>
    </xf>
    <xf numFmtId="178" fontId="2" fillId="3" borderId="2" xfId="58" applyNumberFormat="1" applyFont="1" applyFill="1" applyBorder="1" applyAlignment="1">
      <alignment horizontal="right" vertical="center" shrinkToFit="1"/>
    </xf>
    <xf numFmtId="178" fontId="2" fillId="2" borderId="12" xfId="58" applyNumberFormat="1" applyFont="1" applyFill="1" applyBorder="1" applyAlignment="1">
      <alignment horizontal="left" vertical="center" shrinkToFit="1"/>
    </xf>
    <xf numFmtId="0" fontId="4" fillId="3" borderId="2" xfId="58" applyFont="1" applyFill="1" applyBorder="1" applyAlignment="1">
      <alignment horizontal="center" vertical="center" shrinkToFit="1"/>
    </xf>
    <xf numFmtId="0" fontId="10" fillId="0" borderId="0" xfId="14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百分比 2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解释性文本" xfId="21" builtinId="53"/>
    <cellStyle name="百分比 2 2" xfId="22"/>
    <cellStyle name="标题 1" xfId="23" builtinId="16"/>
    <cellStyle name="百分比 2 3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百分比 2 2 2" xfId="38"/>
    <cellStyle name="20% - 强调文字颜色 5" xfId="39" builtinId="46"/>
    <cellStyle name="强调文字颜色 1" xfId="40" builtinId="29"/>
    <cellStyle name="常规 2 2 2" xfId="41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2 3" xfId="55"/>
    <cellStyle name="40% - 强调文字颜色 6" xfId="56" builtinId="51"/>
    <cellStyle name="60% - 强调文字颜色 6" xfId="57" builtinId="52"/>
    <cellStyle name="常规 2" xfId="58"/>
    <cellStyle name="常规 2 4" xfId="59"/>
    <cellStyle name="常规 3" xfId="60"/>
    <cellStyle name="常规 4" xfId="61"/>
    <cellStyle name="常规 4 2" xfId="62"/>
    <cellStyle name="常规 5" xfId="63"/>
    <cellStyle name="常规 7" xfId="6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19</xdr:col>
      <xdr:colOff>57150</xdr:colOff>
      <xdr:row>0</xdr:row>
      <xdr:rowOff>29210</xdr:rowOff>
    </xdr:from>
    <xdr:to>
      <xdr:col>26</xdr:col>
      <xdr:colOff>989965</xdr:colOff>
      <xdr:row>23</xdr:row>
      <xdr:rowOff>137795</xdr:rowOff>
    </xdr:to>
    <xdr:pic>
      <xdr:nvPicPr>
        <xdr:cNvPr id="2" name="图片 1" descr="S)OQF~RD$`(E791OK427(SL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47885" y="29210"/>
          <a:ext cx="7601585" cy="4462145"/>
        </a:xfrm>
        <a:prstGeom prst="rect">
          <a:avLst/>
        </a:prstGeom>
      </xdr:spPr>
    </xdr:pic>
    <xdr:clientData/>
  </xdr:twoCellAnchor>
  <xdr:twoCellAnchor>
    <xdr:from>
      <xdr:col>3</xdr:col>
      <xdr:colOff>499110</xdr:colOff>
      <xdr:row>30</xdr:row>
      <xdr:rowOff>76200</xdr:rowOff>
    </xdr:from>
    <xdr:to>
      <xdr:col>14</xdr:col>
      <xdr:colOff>462280</xdr:colOff>
      <xdr:row>47</xdr:row>
      <xdr:rowOff>70485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61770" y="7401560"/>
          <a:ext cx="5337175" cy="2480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19050</xdr:colOff>
      <xdr:row>8</xdr:row>
      <xdr:rowOff>171450</xdr:rowOff>
    </xdr:from>
    <xdr:to>
      <xdr:col>26</xdr:col>
      <xdr:colOff>972185</xdr:colOff>
      <xdr:row>40</xdr:row>
      <xdr:rowOff>5080</xdr:rowOff>
    </xdr:to>
    <xdr:pic>
      <xdr:nvPicPr>
        <xdr:cNvPr id="4" name="图片 3" descr="2117834826fb4a6270b6c9edb26b6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709785" y="3101340"/>
          <a:ext cx="7621905" cy="571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36"/>
  <sheetViews>
    <sheetView tabSelected="1" topLeftCell="A4" workbookViewId="0">
      <selection activeCell="D21" sqref="D21"/>
    </sheetView>
  </sheetViews>
  <sheetFormatPr defaultColWidth="9" defaultRowHeight="11.25"/>
  <cols>
    <col min="1" max="1" width="3.25" style="1" customWidth="1"/>
    <col min="2" max="2" width="5.75" style="3" customWidth="1"/>
    <col min="3" max="3" width="3.63333333333333" style="1" customWidth="1"/>
    <col min="4" max="4" width="9" style="4" customWidth="1"/>
    <col min="5" max="5" width="5.88333333333333" style="3" customWidth="1"/>
    <col min="6" max="6" width="8" style="4" customWidth="1"/>
    <col min="7" max="7" width="5.63333333333333" style="1" customWidth="1"/>
    <col min="8" max="8" width="9" style="4" customWidth="1"/>
    <col min="9" max="9" width="5.75" style="1" customWidth="1"/>
    <col min="10" max="10" width="4.63333333333333" style="1" customWidth="1"/>
    <col min="11" max="11" width="5.5" style="4" customWidth="1"/>
    <col min="12" max="12" width="4.75" style="1" customWidth="1"/>
    <col min="13" max="13" width="7.25" style="1" customWidth="1"/>
    <col min="14" max="14" width="5.125" style="1" customWidth="1"/>
    <col min="15" max="15" width="6.75" style="1" customWidth="1"/>
    <col min="16" max="16" width="9.63333333333333" style="4" customWidth="1"/>
    <col min="17" max="17" width="9" style="1"/>
    <col min="18" max="18" width="11.8833333333333" style="1" customWidth="1"/>
    <col min="19" max="19" width="6.75" style="1" customWidth="1"/>
    <col min="20" max="20" width="9.13333333333333" style="1" customWidth="1"/>
    <col min="21" max="21" width="31.1333333333333" style="1" customWidth="1"/>
    <col min="22" max="22" width="9" style="1"/>
    <col min="23" max="23" width="11.25" style="1" customWidth="1"/>
    <col min="24" max="26" width="9" style="1"/>
    <col min="27" max="27" width="14.5" style="1" customWidth="1"/>
    <col min="28" max="28" width="13.1333333333333" style="1" customWidth="1"/>
    <col min="29" max="29" width="14.5" style="1" customWidth="1"/>
    <col min="30" max="16384" width="9" style="1"/>
  </cols>
  <sheetData>
    <row r="1" s="1" customFormat="1" ht="24.95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1" customFormat="1" ht="27.95" customHeight="1" spans="1:32">
      <c r="A2" s="6" t="s">
        <v>1</v>
      </c>
      <c r="B2" s="6"/>
      <c r="C2" s="7" t="s">
        <v>2</v>
      </c>
      <c r="D2" s="7"/>
      <c r="E2" s="7"/>
      <c r="F2" s="7"/>
      <c r="G2" s="7"/>
      <c r="H2" s="7"/>
      <c r="I2" s="7"/>
      <c r="J2" s="7"/>
      <c r="K2" s="7"/>
      <c r="L2" s="7"/>
      <c r="M2" s="44" t="s">
        <v>3</v>
      </c>
      <c r="N2" s="45">
        <v>9987</v>
      </c>
      <c r="O2" s="44" t="s">
        <v>4</v>
      </c>
      <c r="P2" s="46" t="s">
        <v>5</v>
      </c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</row>
    <row r="3" s="1" customFormat="1" ht="27.95" customHeight="1" spans="1:16">
      <c r="A3" s="6" t="s">
        <v>6</v>
      </c>
      <c r="B3" s="6"/>
      <c r="C3" s="8">
        <v>498415.5</v>
      </c>
      <c r="D3" s="9"/>
      <c r="E3" s="10" t="s">
        <v>7</v>
      </c>
      <c r="F3" s="11" t="s">
        <v>8</v>
      </c>
      <c r="G3" s="11"/>
      <c r="H3" s="12" t="s">
        <v>9</v>
      </c>
      <c r="I3" s="47" t="s">
        <v>10</v>
      </c>
      <c r="J3" s="48"/>
      <c r="K3" s="48"/>
      <c r="L3" s="48"/>
      <c r="M3" s="48"/>
      <c r="N3" s="49" t="s">
        <v>11</v>
      </c>
      <c r="O3" s="6" t="s">
        <v>12</v>
      </c>
      <c r="P3" s="50" t="s">
        <v>13</v>
      </c>
    </row>
    <row r="4" s="1" customFormat="1" ht="27.95" customHeight="1" spans="1:16">
      <c r="A4" s="6" t="s">
        <v>14</v>
      </c>
      <c r="B4" s="6"/>
      <c r="C4" s="13"/>
      <c r="D4" s="13"/>
      <c r="E4" s="10" t="s">
        <v>15</v>
      </c>
      <c r="F4" s="11"/>
      <c r="G4" s="11"/>
      <c r="H4" s="14"/>
      <c r="I4" s="51"/>
      <c r="J4" s="52"/>
      <c r="K4" s="53"/>
      <c r="L4" s="53"/>
      <c r="M4" s="53"/>
      <c r="N4" s="49" t="s">
        <v>16</v>
      </c>
      <c r="O4" s="10" t="s">
        <v>17</v>
      </c>
      <c r="P4" s="54" t="s">
        <v>18</v>
      </c>
    </row>
    <row r="5" s="1" customFormat="1" ht="27.95" customHeight="1" spans="1:16">
      <c r="A5" s="6" t="s">
        <v>19</v>
      </c>
      <c r="B5" s="6" t="s">
        <v>20</v>
      </c>
      <c r="C5" s="6"/>
      <c r="D5" s="6"/>
      <c r="E5" s="6" t="s">
        <v>21</v>
      </c>
      <c r="F5" s="6"/>
      <c r="G5" s="6" t="s">
        <v>22</v>
      </c>
      <c r="H5" s="6"/>
      <c r="I5" s="6" t="s">
        <v>23</v>
      </c>
      <c r="J5" s="6"/>
      <c r="K5" s="6" t="s">
        <v>24</v>
      </c>
      <c r="L5" s="6"/>
      <c r="M5" s="6" t="s">
        <v>25</v>
      </c>
      <c r="N5" s="6"/>
      <c r="O5" s="10" t="s">
        <v>26</v>
      </c>
      <c r="P5" s="10"/>
    </row>
    <row r="6" s="1" customFormat="1" ht="27.95" customHeight="1" spans="1:16">
      <c r="A6" s="6"/>
      <c r="B6" s="15" t="s">
        <v>27</v>
      </c>
      <c r="C6" s="6" t="s">
        <v>28</v>
      </c>
      <c r="D6" s="10" t="s">
        <v>29</v>
      </c>
      <c r="E6" s="15" t="s">
        <v>27</v>
      </c>
      <c r="F6" s="10" t="s">
        <v>29</v>
      </c>
      <c r="G6" s="6" t="s">
        <v>30</v>
      </c>
      <c r="H6" s="10" t="s">
        <v>29</v>
      </c>
      <c r="I6" s="55" t="s">
        <v>29</v>
      </c>
      <c r="J6" s="56" t="s">
        <v>31</v>
      </c>
      <c r="K6" s="10" t="s">
        <v>29</v>
      </c>
      <c r="L6" s="6" t="s">
        <v>31</v>
      </c>
      <c r="M6" s="6" t="s">
        <v>29</v>
      </c>
      <c r="N6" s="6" t="s">
        <v>31</v>
      </c>
      <c r="O6" s="10" t="s">
        <v>32</v>
      </c>
      <c r="P6" s="10" t="s">
        <v>29</v>
      </c>
    </row>
    <row r="7" s="1" customFormat="1" ht="42" customHeight="1" spans="1:18">
      <c r="A7" s="16">
        <v>1</v>
      </c>
      <c r="B7" s="17">
        <v>43461</v>
      </c>
      <c r="C7" s="18" t="s">
        <v>33</v>
      </c>
      <c r="D7" s="19">
        <v>458458.13</v>
      </c>
      <c r="E7" s="20">
        <v>43824</v>
      </c>
      <c r="F7" s="19">
        <v>472637.25</v>
      </c>
      <c r="G7" s="20" t="s">
        <v>34</v>
      </c>
      <c r="H7" s="19">
        <f>C3*3%</f>
        <v>14952.465</v>
      </c>
      <c r="I7" s="57">
        <v>39254</v>
      </c>
      <c r="J7" s="57"/>
      <c r="K7" s="58">
        <v>500</v>
      </c>
      <c r="L7" s="59"/>
      <c r="M7" s="20"/>
      <c r="N7" s="20"/>
      <c r="O7" s="20" t="s">
        <v>35</v>
      </c>
      <c r="P7" s="19">
        <f>D7-H7-I7-K7-M7</f>
        <v>403751.665</v>
      </c>
      <c r="R7" s="69"/>
    </row>
    <row r="8" s="1" customFormat="1" ht="24" customHeight="1" spans="1:16">
      <c r="A8" s="21"/>
      <c r="B8" s="22"/>
      <c r="C8" s="22"/>
      <c r="D8" s="22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9" s="1" customFormat="1" ht="20.1" customHeight="1" spans="1:16">
      <c r="A9" s="23" t="s">
        <v>36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60"/>
    </row>
    <row r="10" s="1" customFormat="1" ht="20.1" hidden="1" customHeight="1" spans="1:16">
      <c r="A10" s="25"/>
      <c r="B10" s="26"/>
      <c r="C10" s="18"/>
      <c r="D10" s="27"/>
      <c r="E10" s="20"/>
      <c r="F10" s="27"/>
      <c r="G10" s="28"/>
      <c r="H10" s="29"/>
      <c r="I10" s="29"/>
      <c r="J10" s="29"/>
      <c r="K10" s="61"/>
      <c r="L10" s="59"/>
      <c r="M10" s="61"/>
      <c r="N10" s="59"/>
      <c r="O10" s="59"/>
      <c r="P10" s="29"/>
    </row>
    <row r="11" s="1" customFormat="1" ht="20.1" hidden="1" customHeight="1" spans="1:16">
      <c r="A11" s="25"/>
      <c r="B11" s="26"/>
      <c r="C11" s="18"/>
      <c r="D11" s="27"/>
      <c r="E11" s="20"/>
      <c r="F11" s="27"/>
      <c r="G11" s="28"/>
      <c r="H11" s="29"/>
      <c r="I11" s="29"/>
      <c r="J11" s="29"/>
      <c r="K11" s="61"/>
      <c r="L11" s="59"/>
      <c r="M11" s="61"/>
      <c r="N11" s="59"/>
      <c r="O11" s="59"/>
      <c r="P11" s="29"/>
    </row>
    <row r="12" s="1" customFormat="1" ht="20.1" hidden="1" customHeight="1" spans="1:16">
      <c r="A12" s="25"/>
      <c r="B12" s="26"/>
      <c r="C12" s="18"/>
      <c r="D12" s="27"/>
      <c r="E12" s="20"/>
      <c r="F12" s="27"/>
      <c r="G12" s="28"/>
      <c r="H12" s="29"/>
      <c r="I12" s="29"/>
      <c r="J12" s="29"/>
      <c r="K12" s="61"/>
      <c r="L12" s="59"/>
      <c r="M12" s="61"/>
      <c r="N12" s="59"/>
      <c r="O12" s="59"/>
      <c r="P12" s="29"/>
    </row>
    <row r="13" s="1" customFormat="1" ht="20.1" hidden="1" customHeight="1" spans="1:16">
      <c r="A13" s="25"/>
      <c r="B13" s="26"/>
      <c r="C13" s="18"/>
      <c r="D13" s="27"/>
      <c r="E13" s="20"/>
      <c r="F13" s="27"/>
      <c r="G13" s="28"/>
      <c r="H13" s="29"/>
      <c r="I13" s="29"/>
      <c r="J13" s="29"/>
      <c r="K13" s="61"/>
      <c r="L13" s="59"/>
      <c r="M13" s="61"/>
      <c r="N13" s="59"/>
      <c r="O13" s="59"/>
      <c r="P13" s="29"/>
    </row>
    <row r="14" s="1" customFormat="1" ht="20.1" hidden="1" customHeight="1" spans="1:16">
      <c r="A14" s="25"/>
      <c r="B14" s="26"/>
      <c r="C14" s="18"/>
      <c r="D14" s="27"/>
      <c r="E14" s="20"/>
      <c r="F14" s="27"/>
      <c r="G14" s="28"/>
      <c r="H14" s="29"/>
      <c r="I14" s="29"/>
      <c r="J14" s="29"/>
      <c r="K14" s="61"/>
      <c r="L14" s="59"/>
      <c r="M14" s="61"/>
      <c r="N14" s="59"/>
      <c r="O14" s="59"/>
      <c r="P14" s="29"/>
    </row>
    <row r="15" s="1" customFormat="1" ht="20.1" hidden="1" customHeight="1" spans="1:16">
      <c r="A15" s="25"/>
      <c r="B15" s="26"/>
      <c r="C15" s="18"/>
      <c r="D15" s="27"/>
      <c r="E15" s="20"/>
      <c r="F15" s="27"/>
      <c r="G15" s="28"/>
      <c r="H15" s="29"/>
      <c r="I15" s="29"/>
      <c r="J15" s="29"/>
      <c r="K15" s="61"/>
      <c r="L15" s="59"/>
      <c r="M15" s="61"/>
      <c r="N15" s="59"/>
      <c r="O15" s="59"/>
      <c r="P15" s="29"/>
    </row>
    <row r="16" s="1" customFormat="1" ht="20.1" hidden="1" customHeight="1" spans="1:16">
      <c r="A16" s="25"/>
      <c r="B16" s="26"/>
      <c r="C16" s="18"/>
      <c r="D16" s="27"/>
      <c r="E16" s="20"/>
      <c r="F16" s="27"/>
      <c r="G16" s="28"/>
      <c r="H16" s="29"/>
      <c r="I16" s="29"/>
      <c r="J16" s="29"/>
      <c r="K16" s="61"/>
      <c r="L16" s="59"/>
      <c r="M16" s="61"/>
      <c r="N16" s="59"/>
      <c r="O16" s="59"/>
      <c r="P16" s="29"/>
    </row>
    <row r="17" s="1" customFormat="1" ht="20.1" hidden="1" customHeight="1" spans="1:16">
      <c r="A17" s="25"/>
      <c r="B17" s="26"/>
      <c r="C17" s="18"/>
      <c r="D17" s="27"/>
      <c r="E17" s="20"/>
      <c r="F17" s="27"/>
      <c r="G17" s="28"/>
      <c r="H17" s="29"/>
      <c r="I17" s="29"/>
      <c r="J17" s="29"/>
      <c r="K17" s="61"/>
      <c r="L17" s="59"/>
      <c r="M17" s="61"/>
      <c r="N17" s="59"/>
      <c r="O17" s="59"/>
      <c r="P17" s="29"/>
    </row>
    <row r="18" s="1" customFormat="1" ht="20.1" hidden="1" customHeight="1" spans="1:16">
      <c r="A18" s="25"/>
      <c r="B18" s="26"/>
      <c r="C18" s="18"/>
      <c r="D18" s="27"/>
      <c r="E18" s="20"/>
      <c r="F18" s="27"/>
      <c r="G18" s="28"/>
      <c r="H18" s="29"/>
      <c r="I18" s="29"/>
      <c r="J18" s="29"/>
      <c r="K18" s="61"/>
      <c r="L18" s="59"/>
      <c r="M18" s="61"/>
      <c r="N18" s="59"/>
      <c r="O18" s="59"/>
      <c r="P18" s="29"/>
    </row>
    <row r="19" s="1" customFormat="1" ht="20.1" hidden="1" customHeight="1" spans="1:16">
      <c r="A19" s="27"/>
      <c r="B19" s="27"/>
      <c r="C19" s="27"/>
      <c r="D19" s="27"/>
      <c r="E19" s="20"/>
      <c r="F19" s="27"/>
      <c r="G19" s="28"/>
      <c r="H19" s="29"/>
      <c r="I19" s="29"/>
      <c r="J19" s="29"/>
      <c r="K19" s="61"/>
      <c r="L19" s="59"/>
      <c r="M19" s="61"/>
      <c r="N19" s="59"/>
      <c r="O19" s="59"/>
      <c r="P19" s="29"/>
    </row>
    <row r="20" s="1" customFormat="1" ht="15" hidden="1" customHeight="1" spans="1:16">
      <c r="A20" s="27"/>
      <c r="B20" s="27"/>
      <c r="C20" s="27"/>
      <c r="D20" s="27"/>
      <c r="E20" s="20"/>
      <c r="F20" s="27"/>
      <c r="G20" s="28"/>
      <c r="H20" s="29"/>
      <c r="I20" s="29"/>
      <c r="J20" s="29"/>
      <c r="K20" s="61"/>
      <c r="L20" s="59"/>
      <c r="M20" s="61"/>
      <c r="N20" s="59"/>
      <c r="O20" s="59"/>
      <c r="P20" s="29"/>
    </row>
    <row r="21" s="2" customFormat="1" ht="42" customHeight="1" spans="1:18">
      <c r="A21" s="30">
        <v>2</v>
      </c>
      <c r="B21" s="31">
        <v>44104</v>
      </c>
      <c r="C21" s="32" t="s">
        <v>33</v>
      </c>
      <c r="D21" s="33">
        <v>14179.12</v>
      </c>
      <c r="E21" s="34"/>
      <c r="F21" s="33"/>
      <c r="G21" s="34"/>
      <c r="H21" s="33"/>
      <c r="I21" s="62">
        <v>687.2</v>
      </c>
      <c r="J21" s="62" t="s">
        <v>37</v>
      </c>
      <c r="K21" s="63"/>
      <c r="L21" s="64"/>
      <c r="M21" s="34"/>
      <c r="N21" s="34"/>
      <c r="O21" s="34"/>
      <c r="P21" s="33"/>
      <c r="R21" s="70"/>
    </row>
    <row r="22" s="1" customFormat="1" ht="15" customHeight="1" spans="1:16">
      <c r="A22" s="27"/>
      <c r="B22" s="27"/>
      <c r="C22" s="27"/>
      <c r="D22" s="27"/>
      <c r="E22" s="20"/>
      <c r="F22" s="27"/>
      <c r="G22" s="28"/>
      <c r="H22" s="29"/>
      <c r="I22" s="65">
        <v>200</v>
      </c>
      <c r="J22" s="65" t="s">
        <v>38</v>
      </c>
      <c r="K22" s="61"/>
      <c r="L22" s="59"/>
      <c r="M22" s="61"/>
      <c r="N22" s="59"/>
      <c r="O22" s="59"/>
      <c r="P22" s="29"/>
    </row>
    <row r="23" s="1" customFormat="1" ht="35" customHeight="1" spans="1:16">
      <c r="A23" s="35" t="s">
        <v>39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66"/>
    </row>
    <row r="24" s="1" customFormat="1" ht="30" customHeight="1" spans="1:17">
      <c r="A24" s="6" t="s">
        <v>40</v>
      </c>
      <c r="B24" s="6"/>
      <c r="C24" s="37" t="s">
        <v>41</v>
      </c>
      <c r="D24" s="38">
        <f>D7+D21</f>
        <v>472637.25</v>
      </c>
      <c r="E24" s="37" t="s">
        <v>41</v>
      </c>
      <c r="F24" s="38">
        <f>SUM(F7:F20)</f>
        <v>472637.25</v>
      </c>
      <c r="G24" s="37" t="s">
        <v>41</v>
      </c>
      <c r="H24" s="38">
        <f>SUM(H7:H20)</f>
        <v>14952.465</v>
      </c>
      <c r="I24" s="38">
        <f>I7+I21+I22</f>
        <v>40141.2</v>
      </c>
      <c r="J24" s="38"/>
      <c r="K24" s="38">
        <f>SUM(K7:K20)</f>
        <v>500</v>
      </c>
      <c r="L24" s="37" t="s">
        <v>41</v>
      </c>
      <c r="M24" s="38">
        <f>SUM(M7:M20)</f>
        <v>0</v>
      </c>
      <c r="N24" s="37" t="s">
        <v>41</v>
      </c>
      <c r="O24" s="37" t="s">
        <v>41</v>
      </c>
      <c r="P24" s="38">
        <f>SUM(P7:P20)</f>
        <v>403751.665</v>
      </c>
      <c r="Q24" s="1">
        <f>D24-H24-I24-K24-P24</f>
        <v>13291.92</v>
      </c>
    </row>
    <row r="25" s="1" customFormat="1" ht="30" customHeight="1" spans="1:16">
      <c r="A25" s="6" t="s">
        <v>42</v>
      </c>
      <c r="B25" s="6"/>
      <c r="C25" s="6" t="s">
        <v>43</v>
      </c>
      <c r="D25" s="6"/>
      <c r="E25" s="39">
        <f>P7</f>
        <v>403751.665</v>
      </c>
      <c r="F25" s="39"/>
      <c r="G25" s="39"/>
      <c r="H25" s="39"/>
      <c r="I25" s="6" t="s">
        <v>44</v>
      </c>
      <c r="J25" s="6"/>
      <c r="K25" s="6"/>
      <c r="L25" s="6" t="s">
        <v>45</v>
      </c>
      <c r="M25" s="39">
        <v>0</v>
      </c>
      <c r="N25" s="39"/>
      <c r="O25" s="39"/>
      <c r="P25" s="39"/>
    </row>
    <row r="26" s="1" customFormat="1" ht="30" customHeight="1" spans="1:16">
      <c r="A26" s="6"/>
      <c r="B26" s="6"/>
      <c r="C26" s="6" t="s">
        <v>46</v>
      </c>
      <c r="D26" s="6"/>
      <c r="E26" s="40">
        <f>E25</f>
        <v>403751.665</v>
      </c>
      <c r="F26" s="40"/>
      <c r="G26" s="40"/>
      <c r="H26" s="40"/>
      <c r="I26" s="6"/>
      <c r="J26" s="6"/>
      <c r="K26" s="6"/>
      <c r="L26" s="6" t="s">
        <v>47</v>
      </c>
      <c r="M26" s="67" t="str">
        <f>SUBSTITUTE(SUBSTITUTE(TEXT(INT(M25),"[DBNum2][$-804]G/通用格式元"&amp;IF(INT(M25)=M25,"整",""))&amp;TEXT(MID(M25,FIND(".",M25&amp;".0")+1,1),"[DBNum2][$-804]G/通用格式角")&amp;TEXT(MID(M25,FIND(".",M25&amp;".0")+2,1),"[DBNum2][$-804]G/通用格式分"),"零角","零"),"零分","")</f>
        <v>零元整</v>
      </c>
      <c r="N26" s="67"/>
      <c r="O26" s="67"/>
      <c r="P26" s="67"/>
    </row>
    <row r="27" s="1" customFormat="1" ht="36" customHeight="1" spans="1:16">
      <c r="A27" s="6" t="s">
        <v>48</v>
      </c>
      <c r="B27" s="6"/>
      <c r="C27" s="6" t="s">
        <v>49</v>
      </c>
      <c r="D27" s="6"/>
      <c r="E27" s="6"/>
      <c r="F27" s="6"/>
      <c r="G27" s="6"/>
      <c r="H27" s="6"/>
      <c r="I27" s="6" t="s">
        <v>50</v>
      </c>
      <c r="J27" s="6"/>
      <c r="K27" s="6"/>
      <c r="L27" s="6" t="s">
        <v>51</v>
      </c>
      <c r="M27" s="6"/>
      <c r="N27" s="6"/>
      <c r="O27" s="6"/>
      <c r="P27" s="6"/>
    </row>
    <row r="28" s="1" customFormat="1" ht="36" customHeight="1" spans="1:16">
      <c r="A28" s="6" t="s">
        <v>52</v>
      </c>
      <c r="B28" s="6"/>
      <c r="C28" s="41"/>
      <c r="D28" s="41"/>
      <c r="E28" s="41"/>
      <c r="F28" s="41"/>
      <c r="G28" s="41"/>
      <c r="H28" s="41"/>
      <c r="I28" s="6" t="s">
        <v>53</v>
      </c>
      <c r="J28" s="6"/>
      <c r="K28" s="6"/>
      <c r="L28" s="41"/>
      <c r="M28" s="41"/>
      <c r="N28" s="41"/>
      <c r="O28" s="41"/>
      <c r="P28" s="41"/>
    </row>
    <row r="29" s="1" customFormat="1" ht="36" customHeight="1" spans="1:16">
      <c r="A29" s="6" t="s">
        <v>54</v>
      </c>
      <c r="B29" s="6"/>
      <c r="C29" s="42"/>
      <c r="D29" s="42"/>
      <c r="E29" s="42"/>
      <c r="F29" s="42"/>
      <c r="G29" s="42"/>
      <c r="H29" s="42"/>
      <c r="I29" s="6" t="s">
        <v>55</v>
      </c>
      <c r="J29" s="6"/>
      <c r="K29" s="6"/>
      <c r="L29" s="42"/>
      <c r="M29" s="42"/>
      <c r="N29" s="42"/>
      <c r="O29" s="42"/>
      <c r="P29" s="42"/>
    </row>
    <row r="30" s="1" customFormat="1" ht="36" customHeight="1" spans="1:16">
      <c r="A30" s="6" t="s">
        <v>56</v>
      </c>
      <c r="B30" s="6"/>
      <c r="C30" s="42"/>
      <c r="D30" s="42"/>
      <c r="E30" s="42"/>
      <c r="F30" s="42"/>
      <c r="G30" s="42"/>
      <c r="H30" s="42"/>
      <c r="I30" s="6" t="s">
        <v>57</v>
      </c>
      <c r="J30" s="6"/>
      <c r="K30" s="6"/>
      <c r="L30" s="42"/>
      <c r="M30" s="42"/>
      <c r="N30" s="42"/>
      <c r="O30" s="42"/>
      <c r="P30" s="42"/>
    </row>
    <row r="31" s="1" customFormat="1" spans="2:16">
      <c r="B31" s="3"/>
      <c r="D31" s="4"/>
      <c r="E31" s="3"/>
      <c r="F31" s="4"/>
      <c r="H31" s="4"/>
      <c r="K31" s="4"/>
      <c r="P31" s="4"/>
    </row>
    <row r="32" s="1" customFormat="1" spans="2:16">
      <c r="B32" s="3"/>
      <c r="D32" s="4"/>
      <c r="E32" s="3"/>
      <c r="F32" s="4"/>
      <c r="H32" s="4"/>
      <c r="K32" s="4"/>
      <c r="P32" s="4"/>
    </row>
    <row r="33" s="1" customFormat="1" ht="13.5" spans="2:18">
      <c r="B33" s="3"/>
      <c r="D33" s="4"/>
      <c r="E33" s="3"/>
      <c r="F33" s="4"/>
      <c r="H33" s="4"/>
      <c r="K33" s="4"/>
      <c r="P33" s="4"/>
      <c r="R33" s="43"/>
    </row>
    <row r="34" s="1" customFormat="1" spans="2:16">
      <c r="B34" s="3"/>
      <c r="D34" s="4"/>
      <c r="E34" s="3"/>
      <c r="F34" s="4"/>
      <c r="H34" s="4"/>
      <c r="K34" s="4"/>
      <c r="P34" s="4"/>
    </row>
    <row r="35" s="1" customFormat="1" spans="2:16">
      <c r="B35" s="3"/>
      <c r="D35" s="4"/>
      <c r="E35" s="3"/>
      <c r="F35" s="4"/>
      <c r="H35" s="4"/>
      <c r="K35" s="4"/>
      <c r="P35" s="4"/>
    </row>
    <row r="36" s="1" customFormat="1" ht="13.5" spans="2:16">
      <c r="B36" s="43"/>
      <c r="D36" s="4"/>
      <c r="E36" s="3"/>
      <c r="F36" s="4"/>
      <c r="H36" s="4"/>
      <c r="K36" s="4"/>
      <c r="P36" s="4"/>
    </row>
  </sheetData>
  <mergeCells count="47">
    <mergeCell ref="A1:P1"/>
    <mergeCell ref="A2:B2"/>
    <mergeCell ref="C2:L2"/>
    <mergeCell ref="A3:B3"/>
    <mergeCell ref="C3:D3"/>
    <mergeCell ref="F3:G3"/>
    <mergeCell ref="I3:M3"/>
    <mergeCell ref="A4:B4"/>
    <mergeCell ref="C4:D4"/>
    <mergeCell ref="F4:G4"/>
    <mergeCell ref="I4:M4"/>
    <mergeCell ref="B5:D5"/>
    <mergeCell ref="E5:F5"/>
    <mergeCell ref="G5:H5"/>
    <mergeCell ref="I5:J5"/>
    <mergeCell ref="K5:L5"/>
    <mergeCell ref="M5:N5"/>
    <mergeCell ref="O5:P5"/>
    <mergeCell ref="A9:P9"/>
    <mergeCell ref="A23:P23"/>
    <mergeCell ref="A24:B24"/>
    <mergeCell ref="C25:D25"/>
    <mergeCell ref="E25:H25"/>
    <mergeCell ref="M25:P25"/>
    <mergeCell ref="C26:D26"/>
    <mergeCell ref="E26:H26"/>
    <mergeCell ref="M26:P26"/>
    <mergeCell ref="A27:B27"/>
    <mergeCell ref="C27:H27"/>
    <mergeCell ref="I27:K27"/>
    <mergeCell ref="L27:P27"/>
    <mergeCell ref="A28:B28"/>
    <mergeCell ref="C28:H28"/>
    <mergeCell ref="I28:K28"/>
    <mergeCell ref="L28:P28"/>
    <mergeCell ref="A29:B29"/>
    <mergeCell ref="C29:H29"/>
    <mergeCell ref="I29:K29"/>
    <mergeCell ref="L29:P29"/>
    <mergeCell ref="A30:B30"/>
    <mergeCell ref="C30:H30"/>
    <mergeCell ref="I30:K30"/>
    <mergeCell ref="L30:P30"/>
    <mergeCell ref="A5:A6"/>
    <mergeCell ref="H3:H4"/>
    <mergeCell ref="A25:B26"/>
    <mergeCell ref="I25:K26"/>
  </mergeCells>
  <pageMargins left="0.354166666666667" right="0.354166666666667" top="0.747916666666667" bottom="0.747916666666667" header="0.511805555555556" footer="0.511805555555556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cw08</dc:creator>
  <cp:lastModifiedBy>lenovo</cp:lastModifiedBy>
  <dcterms:created xsi:type="dcterms:W3CDTF">2018-06-27T06:08:00Z</dcterms:created>
  <cp:lastPrinted>2018-07-05T03:08:00Z</cp:lastPrinted>
  <dcterms:modified xsi:type="dcterms:W3CDTF">2022-04-20T01:15:59Z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commondata">
    <vt:lpwstr>eyJoZGlkIjoiZDM1YjdjMzIwOWNmMzU0MjE4NjY1YTFhZTAyYzk0NTUifQ==</vt:lpwstr>
  </property>
  <property fmtid="{D5CDD505-2E9C-101B-9397-08002B2CF9AE}" pid="4" name="ICV">
    <vt:lpwstr>61F18FF17E554D7383EF43944FEF702E</vt:lpwstr>
  </property>
</Properties>
</file>