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1" sheetId="2" r:id="rId1"/>
    <sheet name="2" sheetId="3" r:id="rId2"/>
    <sheet name="3" sheetId="4" r:id="rId3"/>
  </sheets>
  <calcPr calcId="144525"/>
</workbook>
</file>

<file path=xl/sharedStrings.xml><?xml version="1.0" encoding="utf-8"?>
<sst xmlns="http://schemas.openxmlformats.org/spreadsheetml/2006/main" count="220" uniqueCount="57">
  <si>
    <t xml:space="preserve">工程款支付证书 </t>
  </si>
  <si>
    <t>工程名称</t>
  </si>
  <si>
    <t>2018.05.14六安市承接产业转移集中示范园区道路网变更调整工程</t>
  </si>
  <si>
    <t>ERP编号</t>
  </si>
  <si>
    <t>档案编号</t>
  </si>
  <si>
    <t>CD2018-028</t>
  </si>
  <si>
    <t>合同金额</t>
  </si>
  <si>
    <t>中标  日期</t>
  </si>
  <si>
    <t>2018.05.14</t>
  </si>
  <si>
    <t>已供工程  资料</t>
  </si>
  <si>
    <t>施工合同、内部承包协议原件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</si>
  <si>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</si>
  <si>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</si>
  <si>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</si>
  <si>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</si>
  <si>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</si>
  <si>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</si>
  <si>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</si>
  <si>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宛新宏13856522848</t>
  </si>
  <si>
    <t>序号</t>
  </si>
  <si>
    <t>工程款到账</t>
  </si>
  <si>
    <t>开票情况</t>
  </si>
  <si>
    <t>管理费</t>
  </si>
  <si>
    <t>代缴税金</t>
  </si>
  <si>
    <t>备注</t>
  </si>
  <si>
    <t>其他扣款</t>
  </si>
  <si>
    <t>预留款</t>
  </si>
  <si>
    <t>实际支付</t>
  </si>
  <si>
    <t>日期</t>
  </si>
  <si>
    <t>账户</t>
  </si>
  <si>
    <t>金额</t>
  </si>
  <si>
    <t>比例</t>
  </si>
  <si>
    <t>户名</t>
  </si>
  <si>
    <t>中</t>
  </si>
  <si>
    <t>印花税</t>
  </si>
  <si>
    <t>外经证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</si>
  <si>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</si>
  <si>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</si>
  <si>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</si>
  <si>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</si>
  <si>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</si>
  <si>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</si>
  <si>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</si>
  <si>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</si>
  <si>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</si>
  <si>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</si>
  <si>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制表许文荣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</si>
  <si>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</si>
  <si>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</si>
  <si>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</si>
  <si>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</si>
  <si>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</si>
  <si>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</si>
  <si>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</si>
  <si>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</si>
  <si>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暂扣</t>
  </si>
  <si>
    <t>制表朱敏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</si>
</sst>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%"/>
    <numFmt numFmtId="179" formatCode="yy/m/d;@"/>
    <numFmt numFmtId="180" formatCode="yyyy/m/d;@"/>
    <numFmt numFmtId="181" formatCode="yy/m/d"/>
    <numFmt numFmtId="182" formatCode="m/d;@"/>
    <numFmt numFmtId="183" formatCode="0.00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rgb="FF7030A0"/>
      <name val="宋体"/>
      <charset val="134"/>
    </font>
    <font>
      <sz val="9"/>
      <name val="宋体"/>
      <charset val="134"/>
      <scheme val="minor"/>
    </font>
    <font>
      <b/>
      <sz val="9"/>
      <color rgb="FFFF0000"/>
      <name val="宋体"/>
      <charset val="134"/>
    </font>
    <font>
      <b/>
      <sz val="9"/>
      <color rgb="FF7030A0"/>
      <name val="宋体"/>
      <charset val="134"/>
    </font>
    <font>
      <sz val="9"/>
      <color rgb="FFFF0000"/>
      <name val="宋体"/>
      <charset val="134"/>
      <scheme val="minor"/>
    </font>
    <font>
      <sz val="8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28" borderId="1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179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right" vertical="center" wrapText="1"/>
    </xf>
    <xf numFmtId="0" fontId="3" fillId="0" borderId="4" xfId="51" applyFont="1" applyFill="1" applyBorder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81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right" vertical="center" shrinkToFit="1"/>
    </xf>
    <xf numFmtId="178" fontId="1" fillId="0" borderId="2" xfId="19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right" vertical="center" shrinkToFit="1"/>
    </xf>
    <xf numFmtId="0" fontId="5" fillId="0" borderId="2" xfId="51" applyFont="1" applyFill="1" applyBorder="1" applyAlignment="1">
      <alignment horizontal="center" vertical="center" wrapText="1"/>
    </xf>
    <xf numFmtId="181" fontId="5" fillId="0" borderId="2" xfId="51" applyNumberFormat="1" applyFont="1" applyFill="1" applyBorder="1" applyAlignment="1">
      <alignment horizontal="center" vertical="center" shrinkToFit="1"/>
    </xf>
    <xf numFmtId="14" fontId="5" fillId="0" borderId="2" xfId="51" applyNumberFormat="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vertical="center" shrinkToFit="1"/>
    </xf>
    <xf numFmtId="176" fontId="5" fillId="0" borderId="2" xfId="51" applyNumberFormat="1" applyFont="1" applyFill="1" applyBorder="1" applyAlignment="1">
      <alignment horizontal="center" vertical="center" shrinkToFit="1"/>
    </xf>
    <xf numFmtId="178" fontId="5" fillId="0" borderId="2" xfId="19" applyNumberFormat="1" applyFont="1" applyFill="1" applyBorder="1" applyAlignment="1">
      <alignment horizontal="center" vertical="center" wrapText="1"/>
    </xf>
    <xf numFmtId="176" fontId="5" fillId="2" borderId="2" xfId="51" applyNumberFormat="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vertical="center" shrinkToFit="1"/>
    </xf>
    <xf numFmtId="176" fontId="1" fillId="0" borderId="2" xfId="51" applyNumberFormat="1" applyFont="1" applyFill="1" applyBorder="1" applyAlignment="1">
      <alignment horizontal="center" vertical="center" shrinkToFit="1"/>
    </xf>
    <xf numFmtId="176" fontId="1" fillId="2" borderId="2" xfId="51" applyNumberFormat="1" applyFont="1" applyFill="1" applyBorder="1" applyAlignment="1">
      <alignment horizontal="center" vertical="center" shrinkToFit="1"/>
    </xf>
    <xf numFmtId="0" fontId="5" fillId="3" borderId="2" xfId="51" applyFont="1" applyFill="1" applyBorder="1" applyAlignment="1">
      <alignment horizontal="center" vertical="center" wrapText="1"/>
    </xf>
    <xf numFmtId="179" fontId="5" fillId="3" borderId="2" xfId="51" applyNumberFormat="1" applyFont="1" applyFill="1" applyBorder="1" applyAlignment="1">
      <alignment vertical="center" shrinkToFit="1"/>
    </xf>
    <xf numFmtId="14" fontId="5" fillId="3" borderId="2" xfId="51" applyNumberFormat="1" applyFont="1" applyFill="1" applyBorder="1" applyAlignment="1">
      <alignment horizontal="center" vertical="center" wrapText="1"/>
    </xf>
    <xf numFmtId="176" fontId="5" fillId="3" borderId="2" xfId="51" applyNumberFormat="1" applyFont="1" applyFill="1" applyBorder="1" applyAlignment="1">
      <alignment horizontal="center" vertical="center" shrinkToFit="1"/>
    </xf>
    <xf numFmtId="182" fontId="5" fillId="3" borderId="2" xfId="51" applyNumberFormat="1" applyFont="1" applyFill="1" applyBorder="1" applyAlignment="1">
      <alignment horizontal="center" vertical="center" wrapText="1"/>
    </xf>
    <xf numFmtId="176" fontId="5" fillId="3" borderId="2" xfId="51" applyNumberFormat="1" applyFont="1" applyFill="1" applyBorder="1" applyAlignment="1">
      <alignment vertical="center" shrinkToFit="1"/>
    </xf>
    <xf numFmtId="9" fontId="5" fillId="0" borderId="2" xfId="19" applyFont="1" applyFill="1" applyBorder="1" applyAlignment="1">
      <alignment horizontal="center" vertical="center" wrapText="1"/>
    </xf>
    <xf numFmtId="176" fontId="5" fillId="2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wrapText="1"/>
    </xf>
    <xf numFmtId="179" fontId="1" fillId="3" borderId="2" xfId="51" applyNumberFormat="1" applyFont="1" applyFill="1" applyBorder="1" applyAlignment="1">
      <alignment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82" fontId="1" fillId="3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shrinkToFit="1"/>
    </xf>
    <xf numFmtId="176" fontId="6" fillId="2" borderId="2" xfId="51" applyNumberFormat="1" applyFont="1" applyFill="1" applyBorder="1" applyAlignment="1">
      <alignment horizontal="center" vertical="center" shrinkToFit="1"/>
    </xf>
    <xf numFmtId="176" fontId="6" fillId="2" borderId="2" xfId="51" applyNumberFormat="1" applyFont="1" applyFill="1" applyBorder="1" applyAlignment="1">
      <alignment horizontal="right" vertical="center" shrinkToFit="1"/>
    </xf>
    <xf numFmtId="176" fontId="7" fillId="2" borderId="2" xfId="51" applyNumberFormat="1" applyFont="1" applyFill="1" applyBorder="1" applyAlignment="1">
      <alignment horizontal="center" vertical="center" shrinkToFit="1"/>
    </xf>
    <xf numFmtId="176" fontId="7" fillId="4" borderId="2" xfId="51" applyNumberFormat="1" applyFont="1" applyFill="1" applyBorder="1" applyAlignment="1">
      <alignment horizontal="center" vertical="center" shrinkToFi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3" fillId="0" borderId="2" xfId="51" applyFont="1" applyFill="1" applyBorder="1" applyAlignment="1">
      <alignment horizontal="center" vertical="center"/>
    </xf>
    <xf numFmtId="177" fontId="3" fillId="0" borderId="2" xfId="8" applyNumberFormat="1" applyFont="1" applyFill="1" applyBorder="1" applyAlignment="1">
      <alignment horizontal="center" vertical="center"/>
    </xf>
    <xf numFmtId="176" fontId="3" fillId="0" borderId="2" xfId="51" applyNumberFormat="1" applyFont="1" applyFill="1" applyBorder="1" applyAlignment="1">
      <alignment horizontal="center" vertical="center" wrapText="1" shrinkToFit="1"/>
    </xf>
    <xf numFmtId="176" fontId="3" fillId="0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183" fontId="1" fillId="0" borderId="2" xfId="51" applyNumberFormat="1" applyFont="1" applyFill="1" applyBorder="1" applyAlignment="1">
      <alignment vertical="center"/>
    </xf>
    <xf numFmtId="183" fontId="1" fillId="0" borderId="2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183" fontId="1" fillId="0" borderId="2" xfId="51" applyNumberFormat="1" applyFont="1" applyFill="1" applyBorder="1" applyAlignment="1">
      <alignment horizontal="right" vertical="center"/>
    </xf>
    <xf numFmtId="183" fontId="5" fillId="0" borderId="2" xfId="51" applyNumberFormat="1" applyFont="1" applyFill="1" applyBorder="1" applyAlignment="1">
      <alignment vertical="center"/>
    </xf>
    <xf numFmtId="0" fontId="10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83" fontId="5" fillId="0" borderId="2" xfId="51" applyNumberFormat="1" applyFont="1" applyFill="1" applyBorder="1" applyAlignment="1">
      <alignment horizontal="right" vertical="center"/>
    </xf>
    <xf numFmtId="183" fontId="11" fillId="0" borderId="2" xfId="0" applyNumberFormat="1" applyFont="1" applyBorder="1">
      <alignment vertical="center"/>
    </xf>
    <xf numFmtId="18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9" fillId="0" borderId="2" xfId="51" applyNumberFormat="1" applyFont="1" applyFill="1" applyBorder="1" applyAlignment="1">
      <alignment horizontal="center" vertical="center"/>
    </xf>
    <xf numFmtId="176" fontId="5" fillId="0" borderId="2" xfId="51" applyNumberFormat="1" applyFont="1" applyFill="1" applyBorder="1" applyAlignment="1">
      <alignment horizontal="right" vertical="center" shrinkToFit="1"/>
    </xf>
    <xf numFmtId="176" fontId="5" fillId="0" borderId="2" xfId="51" applyNumberFormat="1" applyFont="1" applyFill="1" applyBorder="1" applyAlignment="1">
      <alignment horizontal="center" vertical="center" wrapText="1"/>
    </xf>
    <xf numFmtId="176" fontId="12" fillId="0" borderId="2" xfId="51" applyNumberFormat="1" applyFont="1" applyFill="1" applyBorder="1" applyAlignment="1">
      <alignment horizontal="center" vertical="center" wrapText="1"/>
    </xf>
    <xf numFmtId="176" fontId="13" fillId="0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shrinkToFit="1"/>
    </xf>
    <xf numFmtId="0" fontId="2" fillId="0" borderId="0" xfId="51" applyFont="1" applyFill="1" applyBorder="1" applyAlignment="1">
      <alignment horizontal="center" vertical="center"/>
    </xf>
    <xf numFmtId="176" fontId="3" fillId="0" borderId="0" xfId="51" applyNumberFormat="1" applyFont="1" applyFill="1" applyBorder="1" applyAlignment="1">
      <alignment horizontal="center" vertical="center" shrinkToFit="1"/>
    </xf>
    <xf numFmtId="176" fontId="9" fillId="0" borderId="0" xfId="51" applyNumberFormat="1" applyFont="1" applyFill="1" applyBorder="1" applyAlignment="1">
      <alignment horizontal="center" vertical="center" wrapText="1"/>
    </xf>
    <xf numFmtId="176" fontId="3" fillId="0" borderId="0" xfId="51" applyNumberFormat="1" applyFont="1" applyFill="1" applyBorder="1" applyAlignment="1">
      <alignment horizontal="center" vertical="center" wrapText="1"/>
    </xf>
    <xf numFmtId="183" fontId="14" fillId="0" borderId="2" xfId="0" applyNumberFormat="1" applyFont="1" applyBorder="1">
      <alignment vertical="center"/>
    </xf>
    <xf numFmtId="183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5" fillId="0" borderId="2" xfId="51" applyNumberFormat="1" applyFont="1" applyFill="1" applyBorder="1" applyAlignment="1">
      <alignment horizontal="center" vertical="center"/>
    </xf>
    <xf numFmtId="183" fontId="5" fillId="0" borderId="2" xfId="51" applyNumberFormat="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5" fillId="0" borderId="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304800</xdr:colOff>
      <xdr:row>1</xdr:row>
      <xdr:rowOff>352425</xdr:rowOff>
    </xdr:from>
    <xdr:to>
      <xdr:col>27</xdr:col>
      <xdr:colOff>219075</xdr:colOff>
      <xdr:row>16</xdr:row>
      <xdr:rowOff>114300</xdr:rowOff>
    </xdr:to>
    <xdr:pic>
      <xdr:nvPicPr>
        <xdr:cNvPr id="1025" name="Picture 1" descr="D:\My Documents\Tencent Files\359514769\Image\Group\KLDHMD0BJWW517~CE{K2XN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130030" y="669290"/>
          <a:ext cx="8058785" cy="4911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590550</xdr:colOff>
      <xdr:row>0</xdr:row>
      <xdr:rowOff>276225</xdr:rowOff>
    </xdr:from>
    <xdr:to>
      <xdr:col>27</xdr:col>
      <xdr:colOff>342900</xdr:colOff>
      <xdr:row>15</xdr:row>
      <xdr:rowOff>101600</xdr:rowOff>
    </xdr:to>
    <xdr:pic>
      <xdr:nvPicPr>
        <xdr:cNvPr id="3" name="图片 2" descr="六安标志牌更换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5780" y="276225"/>
          <a:ext cx="7896860" cy="511175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41</xdr:row>
      <xdr:rowOff>123825</xdr:rowOff>
    </xdr:from>
    <xdr:to>
      <xdr:col>13</xdr:col>
      <xdr:colOff>0</xdr:colOff>
      <xdr:row>83</xdr:row>
      <xdr:rowOff>19050</xdr:rowOff>
    </xdr:to>
    <xdr:pic>
      <xdr:nvPicPr>
        <xdr:cNvPr id="2" name="图片 1" descr="4{Z_6MH2CLGM2EE0~P19C~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8120" y="12656820"/>
          <a:ext cx="5651500" cy="5924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552450</xdr:colOff>
      <xdr:row>41</xdr:row>
      <xdr:rowOff>123825</xdr:rowOff>
    </xdr:from>
    <xdr:to>
      <xdr:col>13</xdr:col>
      <xdr:colOff>0</xdr:colOff>
      <xdr:row>83</xdr:row>
      <xdr:rowOff>19050</xdr:rowOff>
    </xdr:to>
    <xdr:pic>
      <xdr:nvPicPr>
        <xdr:cNvPr id="3" name="图片 2" descr="4{Z_6MH2CLGM2EE0~P19C~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8120" y="12719050"/>
          <a:ext cx="5651500" cy="5924550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0</xdr:row>
      <xdr:rowOff>95250</xdr:rowOff>
    </xdr:from>
    <xdr:to>
      <xdr:col>26</xdr:col>
      <xdr:colOff>666750</xdr:colOff>
      <xdr:row>13</xdr:row>
      <xdr:rowOff>102870</xdr:rowOff>
    </xdr:to>
    <xdr:pic>
      <xdr:nvPicPr>
        <xdr:cNvPr id="4" name="图片 3" descr="4F6F05ADBBA6174D73060AFEF2882D1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63355" y="95250"/>
          <a:ext cx="7887335" cy="4845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R40"/>
  <sheetViews>
    <sheetView workbookViewId="0">
      <selection activeCell="I9" sqref="I9"/>
    </sheetView>
  </sheetViews>
  <sheetFormatPr defaultColWidth="9" defaultRowHeight="11.25"/>
  <cols>
    <col min="1" max="1" width="2.25" style="1" customWidth="1"/>
    <col min="2" max="2" width="6.13333333333333" style="2" customWidth="1"/>
    <col min="3" max="3" width="3.63333333333333" style="1" customWidth="1"/>
    <col min="4" max="4" width="10.3833333333333" style="3" customWidth="1"/>
    <col min="5" max="5" width="6" style="2" customWidth="1"/>
    <col min="6" max="6" width="8.5" style="3" customWidth="1"/>
    <col min="7" max="7" width="6.75" style="1" customWidth="1"/>
    <col min="8" max="8" width="8.88333333333333" style="3" customWidth="1"/>
    <col min="9" max="9" width="8.63333333333333" style="1" customWidth="1"/>
    <col min="10" max="10" width="6.88333333333333" style="1" customWidth="1"/>
    <col min="11" max="11" width="6.38333333333333" style="3" customWidth="1"/>
    <col min="12" max="12" width="8.25" style="1" customWidth="1"/>
    <col min="13" max="13" width="10.75" style="1" customWidth="1"/>
    <col min="14" max="14" width="6.5" style="1" customWidth="1"/>
    <col min="15" max="15" width="4.63333333333333" style="1" customWidth="1"/>
    <col min="16" max="16" width="11.25" style="3" customWidth="1"/>
    <col min="17" max="17" width="16.25" style="3" customWidth="1"/>
    <col min="18" max="22" width="9" style="1"/>
    <col min="23" max="23" width="9.63333333333333" style="1"/>
    <col min="24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83"/>
    </row>
    <row r="2" ht="33" customHeight="1" spans="1:17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54" t="s">
        <v>3</v>
      </c>
      <c r="N2" s="55">
        <v>9660</v>
      </c>
      <c r="O2" s="56" t="s">
        <v>4</v>
      </c>
      <c r="P2" s="57" t="s">
        <v>5</v>
      </c>
      <c r="Q2" s="84"/>
    </row>
    <row r="3" ht="36" customHeight="1" spans="1:17">
      <c r="A3" s="5" t="s">
        <v>6</v>
      </c>
      <c r="B3" s="5"/>
      <c r="C3" s="7">
        <v>1897008.25</v>
      </c>
      <c r="D3" s="7"/>
      <c r="E3" s="8" t="s">
        <v>7</v>
      </c>
      <c r="F3" s="9" t="s">
        <v>8</v>
      </c>
      <c r="G3" s="9"/>
      <c r="H3" s="10" t="s">
        <v>9</v>
      </c>
      <c r="I3" s="58" t="s">
        <v>10</v>
      </c>
      <c r="J3" s="59"/>
      <c r="K3" s="59"/>
      <c r="L3" s="59"/>
      <c r="M3" s="59"/>
      <c r="N3" s="60" t="s">
        <v>11</v>
      </c>
      <c r="O3" s="5" t="s">
        <v>12</v>
      </c>
      <c r="P3" s="61" t="s">
        <v>13</v>
      </c>
      <c r="Q3"/>
    </row>
    <row r="4" ht="35.25" customHeight="1" spans="1:18">
      <c r="A4" s="5" t="s">
        <v>14</v>
      </c>
      <c r="B4" s="5"/>
      <c r="C4" s="11"/>
      <c r="D4" s="11"/>
      <c r="E4" s="8" t="s">
        <v>15</v>
      </c>
      <c r="F4" s="9"/>
      <c r="G4" s="9"/>
      <c r="H4" s="12"/>
      <c r="I4" s="62"/>
      <c r="J4" s="63"/>
      <c r="K4" s="63"/>
      <c r="L4" s="63"/>
      <c r="M4" s="63"/>
      <c r="N4" s="60" t="s">
        <v>16</v>
      </c>
      <c r="O4" s="8" t="s">
        <v>17</v>
      </c>
      <c r="P4" s="64" t="s">
        <v>18</v>
      </c>
      <c r="Q4" s="85"/>
      <c r="R4"/>
    </row>
    <row r="5" ht="27.95" customHeight="1" spans="1:17">
      <c r="A5" s="5" t="s">
        <v>19</v>
      </c>
      <c r="B5" s="5" t="s">
        <v>20</v>
      </c>
      <c r="C5" s="5"/>
      <c r="D5" s="5"/>
      <c r="E5" s="5" t="s">
        <v>21</v>
      </c>
      <c r="F5" s="5"/>
      <c r="G5" s="5" t="s">
        <v>22</v>
      </c>
      <c r="H5" s="5"/>
      <c r="I5" s="5" t="s">
        <v>23</v>
      </c>
      <c r="J5" s="5" t="s">
        <v>24</v>
      </c>
      <c r="K5" s="5" t="s">
        <v>25</v>
      </c>
      <c r="L5" s="5"/>
      <c r="M5" s="5" t="s">
        <v>26</v>
      </c>
      <c r="N5" s="5"/>
      <c r="O5" s="8" t="s">
        <v>27</v>
      </c>
      <c r="P5" s="8"/>
      <c r="Q5"/>
    </row>
    <row r="6" ht="27.95" customHeight="1" spans="1:17">
      <c r="A6" s="5"/>
      <c r="B6" s="13" t="s">
        <v>28</v>
      </c>
      <c r="C6" s="5" t="s">
        <v>29</v>
      </c>
      <c r="D6" s="8" t="s">
        <v>30</v>
      </c>
      <c r="E6" s="13" t="s">
        <v>28</v>
      </c>
      <c r="F6" s="8" t="s">
        <v>30</v>
      </c>
      <c r="G6" s="5" t="s">
        <v>31</v>
      </c>
      <c r="H6" s="8" t="s">
        <v>30</v>
      </c>
      <c r="I6" s="57" t="s">
        <v>30</v>
      </c>
      <c r="J6" s="57"/>
      <c r="K6" s="8" t="s">
        <v>30</v>
      </c>
      <c r="L6" s="5" t="s">
        <v>24</v>
      </c>
      <c r="M6" s="5" t="s">
        <v>30</v>
      </c>
      <c r="N6" s="5" t="s">
        <v>24</v>
      </c>
      <c r="O6" s="8" t="s">
        <v>32</v>
      </c>
      <c r="P6" s="8" t="s">
        <v>30</v>
      </c>
      <c r="Q6" s="86"/>
    </row>
    <row r="7" customFormat="1" ht="48.75" customHeight="1" spans="1:17">
      <c r="A7" s="20">
        <v>1</v>
      </c>
      <c r="B7" s="21">
        <v>43314</v>
      </c>
      <c r="C7" s="22" t="s">
        <v>33</v>
      </c>
      <c r="D7" s="78">
        <v>100000</v>
      </c>
      <c r="E7" s="21">
        <v>43301</v>
      </c>
      <c r="F7" s="78">
        <v>300000</v>
      </c>
      <c r="G7" s="25">
        <v>0.008</v>
      </c>
      <c r="H7" s="37">
        <f>D7*G7</f>
        <v>800</v>
      </c>
      <c r="I7" s="70">
        <v>90</v>
      </c>
      <c r="J7" s="91" t="s">
        <v>34</v>
      </c>
      <c r="K7" s="78">
        <v>500</v>
      </c>
      <c r="L7" s="92" t="s">
        <v>35</v>
      </c>
      <c r="M7" s="78">
        <v>0</v>
      </c>
      <c r="N7" s="93"/>
      <c r="O7" s="72" t="s">
        <v>36</v>
      </c>
      <c r="P7" s="73">
        <f>D7-H7-I7-K7-M7</f>
        <v>98610</v>
      </c>
      <c r="Q7" s="86"/>
    </row>
    <row r="8" customFormat="1" ht="27.95" customHeight="1" spans="1:17">
      <c r="A8" s="20"/>
      <c r="B8" s="21"/>
      <c r="C8" s="22"/>
      <c r="D8" s="23"/>
      <c r="E8" s="21"/>
      <c r="F8" s="24"/>
      <c r="G8" s="25"/>
      <c r="H8" s="26"/>
      <c r="I8" s="70"/>
      <c r="K8" s="71"/>
      <c r="L8" s="72"/>
      <c r="M8" s="72"/>
      <c r="N8" s="72"/>
      <c r="O8" s="72"/>
      <c r="P8" s="73"/>
      <c r="Q8" s="86"/>
    </row>
    <row r="9" customFormat="1" ht="27.95" customHeight="1" spans="1:17">
      <c r="A9" s="20"/>
      <c r="B9" s="21"/>
      <c r="C9" s="22"/>
      <c r="D9" s="23"/>
      <c r="E9" s="21"/>
      <c r="F9" s="24"/>
      <c r="G9" s="25"/>
      <c r="H9" s="26"/>
      <c r="I9" s="94"/>
      <c r="J9" s="94"/>
      <c r="K9" s="94"/>
      <c r="L9" s="94"/>
      <c r="M9" s="94"/>
      <c r="N9" s="94"/>
      <c r="O9" s="72"/>
      <c r="P9" s="95"/>
      <c r="Q9" s="86"/>
    </row>
    <row r="10" ht="20.1" customHeight="1" spans="1:17">
      <c r="A10" s="30"/>
      <c r="B10" s="31"/>
      <c r="C10" s="32"/>
      <c r="D10" s="33"/>
      <c r="E10" s="34"/>
      <c r="F10" s="35"/>
      <c r="G10" s="36"/>
      <c r="H10" s="37"/>
      <c r="I10" s="37"/>
      <c r="J10" s="37"/>
      <c r="K10" s="78"/>
      <c r="L10" s="79"/>
      <c r="M10" s="78"/>
      <c r="N10" s="80"/>
      <c r="O10" s="79"/>
      <c r="P10" s="26"/>
      <c r="Q10" s="86"/>
    </row>
    <row r="11" ht="20.1" customHeight="1" spans="1:17">
      <c r="A11" s="38"/>
      <c r="B11" s="39"/>
      <c r="C11" s="40"/>
      <c r="D11" s="41"/>
      <c r="E11" s="42"/>
      <c r="F11" s="43"/>
      <c r="G11" s="44"/>
      <c r="H11" s="19"/>
      <c r="I11" s="19"/>
      <c r="J11" s="19"/>
      <c r="K11" s="17"/>
      <c r="L11" s="79"/>
      <c r="M11" s="17"/>
      <c r="N11" s="81"/>
      <c r="O11" s="7"/>
      <c r="P11" s="37"/>
      <c r="Q11" s="86"/>
    </row>
    <row r="12" ht="20.1" customHeight="1" spans="1:17">
      <c r="A12" s="38"/>
      <c r="B12" s="39"/>
      <c r="C12" s="40"/>
      <c r="D12" s="41"/>
      <c r="E12" s="42"/>
      <c r="F12" s="43"/>
      <c r="G12" s="44"/>
      <c r="H12" s="19"/>
      <c r="I12" s="19"/>
      <c r="J12" s="19"/>
      <c r="K12" s="17"/>
      <c r="L12" s="79"/>
      <c r="M12" s="17"/>
      <c r="N12" s="81"/>
      <c r="O12" s="7"/>
      <c r="P12" s="19"/>
      <c r="Q12" s="86"/>
    </row>
    <row r="13" ht="20.1" customHeight="1" spans="1:17">
      <c r="A13" s="38"/>
      <c r="B13" s="39"/>
      <c r="C13" s="40"/>
      <c r="D13" s="41"/>
      <c r="E13" s="42"/>
      <c r="F13" s="43"/>
      <c r="G13" s="44"/>
      <c r="H13" s="19"/>
      <c r="I13" s="19"/>
      <c r="J13" s="19"/>
      <c r="K13" s="17"/>
      <c r="L13" s="7"/>
      <c r="M13" s="17"/>
      <c r="N13" s="7"/>
      <c r="O13" s="7"/>
      <c r="P13" s="19"/>
      <c r="Q13" s="86"/>
    </row>
    <row r="14" ht="20.1" customHeight="1" spans="1:17">
      <c r="A14" s="38"/>
      <c r="B14" s="39"/>
      <c r="C14" s="40"/>
      <c r="D14" s="41"/>
      <c r="E14" s="42"/>
      <c r="F14" s="43"/>
      <c r="G14" s="44"/>
      <c r="H14" s="19"/>
      <c r="I14" s="19"/>
      <c r="J14" s="19"/>
      <c r="K14" s="17"/>
      <c r="L14" s="7"/>
      <c r="M14" s="17"/>
      <c r="N14" s="7"/>
      <c r="O14" s="7"/>
      <c r="P14" s="19"/>
      <c r="Q14" s="86"/>
    </row>
    <row r="15" ht="20.1" customHeight="1" spans="1:17">
      <c r="A15" s="38"/>
      <c r="B15" s="39"/>
      <c r="C15" s="40"/>
      <c r="D15" s="41"/>
      <c r="E15" s="42"/>
      <c r="F15" s="43"/>
      <c r="G15" s="44"/>
      <c r="H15" s="19"/>
      <c r="I15" s="19"/>
      <c r="J15" s="19"/>
      <c r="K15" s="17"/>
      <c r="L15" s="7"/>
      <c r="M15" s="17"/>
      <c r="N15" s="7"/>
      <c r="O15" s="7"/>
      <c r="P15" s="19"/>
      <c r="Q15" s="86"/>
    </row>
    <row r="16" ht="20.1" customHeight="1" spans="1:17">
      <c r="A16" s="38"/>
      <c r="B16" s="39"/>
      <c r="C16" s="40"/>
      <c r="D16" s="41"/>
      <c r="E16" s="42"/>
      <c r="F16" s="43"/>
      <c r="G16" s="44"/>
      <c r="H16" s="19"/>
      <c r="I16" s="19"/>
      <c r="J16" s="19"/>
      <c r="K16" s="17"/>
      <c r="L16" s="7"/>
      <c r="M16" s="17"/>
      <c r="N16" s="7"/>
      <c r="O16" s="7"/>
      <c r="P16" s="19"/>
      <c r="Q16" s="86"/>
    </row>
    <row r="17" ht="30" customHeight="1" spans="1:17">
      <c r="A17" s="5" t="s">
        <v>37</v>
      </c>
      <c r="B17" s="5"/>
      <c r="C17" s="45" t="s">
        <v>38</v>
      </c>
      <c r="D17" s="46">
        <f>SUM(D7:D16)</f>
        <v>100000</v>
      </c>
      <c r="E17" s="45" t="s">
        <v>38</v>
      </c>
      <c r="F17" s="47">
        <f>SUM(F7:F16)</f>
        <v>300000</v>
      </c>
      <c r="G17" s="45" t="s">
        <v>38</v>
      </c>
      <c r="H17" s="47">
        <f>SUM(H7:H16)</f>
        <v>800</v>
      </c>
      <c r="I17" s="47">
        <f>SUM(I7:I16)</f>
        <v>90</v>
      </c>
      <c r="J17" s="46" t="s">
        <v>38</v>
      </c>
      <c r="K17" s="47">
        <f>SUM(K7:K16)</f>
        <v>500</v>
      </c>
      <c r="L17" s="45" t="s">
        <v>38</v>
      </c>
      <c r="M17" s="47">
        <f>SUM(M7:M16)</f>
        <v>0</v>
      </c>
      <c r="N17" s="45" t="s">
        <v>38</v>
      </c>
      <c r="O17" s="45" t="s">
        <v>38</v>
      </c>
      <c r="P17" s="47">
        <f>SUM(P7:P16)</f>
        <v>98610</v>
      </c>
      <c r="Q17" s="86"/>
    </row>
    <row r="18" ht="30" customHeight="1" spans="1:17">
      <c r="A18" s="5" t="s">
        <v>39</v>
      </c>
      <c r="B18" s="5"/>
      <c r="C18" s="5" t="s">
        <v>40</v>
      </c>
      <c r="D18" s="5"/>
      <c r="E18" s="48">
        <f>P7</f>
        <v>98610</v>
      </c>
      <c r="F18" s="48"/>
      <c r="G18" s="48"/>
      <c r="H18" s="48"/>
      <c r="I18" s="5" t="s">
        <v>41</v>
      </c>
      <c r="J18" s="5"/>
      <c r="K18" s="5"/>
      <c r="L18" s="5" t="s">
        <v>42</v>
      </c>
      <c r="M18" s="48">
        <f>P8</f>
        <v>0</v>
      </c>
      <c r="N18" s="48"/>
      <c r="O18" s="48"/>
      <c r="P18" s="48"/>
      <c r="Q18"/>
    </row>
    <row r="19" ht="30" customHeight="1" spans="1:17">
      <c r="A19" s="5"/>
      <c r="B19" s="5"/>
      <c r="C19" s="5" t="s">
        <v>43</v>
      </c>
      <c r="D19" s="5"/>
      <c r="E19" s="49">
        <f>P7</f>
        <v>98610</v>
      </c>
      <c r="F19" s="49"/>
      <c r="G19" s="49"/>
      <c r="H19" s="49"/>
      <c r="I19" s="5"/>
      <c r="J19" s="5"/>
      <c r="K19" s="5"/>
      <c r="L19" s="5" t="s">
        <v>44</v>
      </c>
      <c r="M19" s="82" t="str">
        <f>SUBSTITUTE(SUBSTITUTE(TEXT(INT(M18),"[DBNum2][$-804]G/通用格式元"&amp;IF(INT(M18)=M18,"整",""))&amp;TEXT(MID(M18,FIND(".",M18&amp;".0")+1,1),"[DBNum2][$-804]G/通用格式角")&amp;TEXT(MID(M18,FIND(".",M18&amp;".0")+2,1),"[DBNum2][$-804]G/通用格式分"),"零角","零"),"零分","")</f>
        <v>零元整</v>
      </c>
      <c r="N19" s="82"/>
      <c r="O19" s="82"/>
      <c r="P19" s="82"/>
      <c r="Q19" s="86"/>
    </row>
    <row r="20" ht="50.1" customHeight="1" spans="1:17">
      <c r="A20" s="5" t="s">
        <v>45</v>
      </c>
      <c r="B20" s="5"/>
      <c r="C20" s="50" t="s">
        <v>46</v>
      </c>
      <c r="D20" s="51"/>
      <c r="E20" s="51"/>
      <c r="F20" s="51"/>
      <c r="G20" s="51"/>
      <c r="H20" s="52"/>
      <c r="I20" s="5" t="s">
        <v>47</v>
      </c>
      <c r="J20" s="5"/>
      <c r="K20" s="5"/>
      <c r="L20" s="5" t="s">
        <v>48</v>
      </c>
      <c r="M20" s="5"/>
      <c r="N20" s="5"/>
      <c r="O20" s="5"/>
      <c r="P20" s="5"/>
      <c r="Q20" s="86"/>
    </row>
    <row r="21" ht="50.1" customHeight="1" spans="1:17">
      <c r="A21" s="5" t="s">
        <v>49</v>
      </c>
      <c r="B21" s="5"/>
      <c r="C21" s="14"/>
      <c r="D21" s="14"/>
      <c r="E21" s="14"/>
      <c r="F21" s="14"/>
      <c r="G21" s="14"/>
      <c r="H21" s="14"/>
      <c r="I21" s="5" t="s">
        <v>50</v>
      </c>
      <c r="J21" s="5"/>
      <c r="K21" s="5"/>
      <c r="L21" s="14"/>
      <c r="M21" s="14"/>
      <c r="N21" s="14"/>
      <c r="O21" s="14"/>
      <c r="P21" s="14"/>
      <c r="Q21" s="86"/>
    </row>
    <row r="22" ht="50.1" customHeight="1" spans="1:17">
      <c r="A22" s="5" t="s">
        <v>51</v>
      </c>
      <c r="B22" s="5"/>
      <c r="C22" s="53"/>
      <c r="D22" s="53"/>
      <c r="E22" s="53"/>
      <c r="F22" s="53"/>
      <c r="G22" s="53"/>
      <c r="H22" s="53"/>
      <c r="I22" s="5" t="s">
        <v>52</v>
      </c>
      <c r="J22" s="5"/>
      <c r="K22" s="5"/>
      <c r="L22" s="53"/>
      <c r="M22" s="53"/>
      <c r="N22" s="53"/>
      <c r="O22" s="53"/>
      <c r="P22" s="53"/>
      <c r="Q22" s="86"/>
    </row>
    <row r="23" ht="50.1" customHeight="1" spans="1:17">
      <c r="A23" s="5" t="s">
        <v>53</v>
      </c>
      <c r="B23" s="5"/>
      <c r="C23" s="53"/>
      <c r="D23" s="53"/>
      <c r="E23" s="53"/>
      <c r="F23" s="53"/>
      <c r="G23" s="53"/>
      <c r="H23" s="53"/>
      <c r="I23" s="5" t="s">
        <v>54</v>
      </c>
      <c r="J23" s="5"/>
      <c r="K23" s="5"/>
      <c r="L23" s="53"/>
      <c r="M23" s="53"/>
      <c r="N23" s="53"/>
      <c r="O23" s="53"/>
      <c r="P23" s="53"/>
      <c r="Q23" s="86"/>
    </row>
    <row r="24" spans="17:17">
      <c r="Q24" s="86"/>
    </row>
    <row r="25" ht="13.5" spans="2:17">
      <c r="B25"/>
      <c r="Q25" s="86"/>
    </row>
    <row r="26" spans="17:17">
      <c r="Q26" s="86"/>
    </row>
    <row r="27" spans="17:17">
      <c r="Q27" s="86"/>
    </row>
    <row r="28" spans="17:17">
      <c r="Q28" s="86"/>
    </row>
    <row r="29" ht="13.5" spans="2:17">
      <c r="B29"/>
      <c r="Q29" s="86"/>
    </row>
    <row r="30" spans="17:17">
      <c r="Q30" s="86"/>
    </row>
    <row r="31" spans="17:17">
      <c r="Q31" s="86"/>
    </row>
    <row r="32" spans="17:17">
      <c r="Q32" s="86"/>
    </row>
    <row r="33" spans="17:17">
      <c r="Q33" s="86"/>
    </row>
    <row r="40" ht="13.5" spans="4:4">
      <c r="D40"/>
    </row>
  </sheetData>
  <mergeCells count="44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A17:B17"/>
    <mergeCell ref="C18:D18"/>
    <mergeCell ref="E18:H18"/>
    <mergeCell ref="M18:P18"/>
    <mergeCell ref="C19:D19"/>
    <mergeCell ref="E19:H19"/>
    <mergeCell ref="M19:P19"/>
    <mergeCell ref="A20:B20"/>
    <mergeCell ref="C20:H20"/>
    <mergeCell ref="I20:K20"/>
    <mergeCell ref="L20:P20"/>
    <mergeCell ref="A21:B21"/>
    <mergeCell ref="C21:H21"/>
    <mergeCell ref="I21:K21"/>
    <mergeCell ref="L21:P21"/>
    <mergeCell ref="A22:B22"/>
    <mergeCell ref="C22:H22"/>
    <mergeCell ref="I22:K22"/>
    <mergeCell ref="L22:P22"/>
    <mergeCell ref="A23:B23"/>
    <mergeCell ref="C23:H23"/>
    <mergeCell ref="I23:K23"/>
    <mergeCell ref="L23:P23"/>
    <mergeCell ref="A5:A6"/>
    <mergeCell ref="H3:H4"/>
    <mergeCell ref="A18:B19"/>
    <mergeCell ref="I18:K1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view="pageBreakPreview" zoomScaleNormal="100" workbookViewId="0">
      <selection activeCell="A1" sqref="$A1:$XFD1048576"/>
    </sheetView>
  </sheetViews>
  <sheetFormatPr defaultColWidth="9" defaultRowHeight="11.25"/>
  <cols>
    <col min="1" max="1" width="2.25" style="1" customWidth="1"/>
    <col min="2" max="2" width="6.13333333333333" style="2" customWidth="1"/>
    <col min="3" max="3" width="3.63333333333333" style="1" customWidth="1"/>
    <col min="4" max="4" width="10.3833333333333" style="3" customWidth="1"/>
    <col min="5" max="5" width="6" style="2" customWidth="1"/>
    <col min="6" max="6" width="8.5" style="3" customWidth="1"/>
    <col min="7" max="7" width="6.75" style="1" customWidth="1"/>
    <col min="8" max="8" width="8.88333333333333" style="3" customWidth="1"/>
    <col min="9" max="9" width="8.63333333333333" style="1" customWidth="1"/>
    <col min="10" max="10" width="6.88333333333333" style="1" customWidth="1"/>
    <col min="11" max="11" width="6.38333333333333" style="3" customWidth="1"/>
    <col min="12" max="12" width="8.25" style="1" customWidth="1"/>
    <col min="13" max="13" width="10.75" style="1" customWidth="1"/>
    <col min="14" max="14" width="6.5" style="1" customWidth="1"/>
    <col min="15" max="15" width="4.63333333333333" style="1" customWidth="1"/>
    <col min="16" max="16" width="11.25" style="3" customWidth="1"/>
    <col min="17" max="17" width="16.25" style="3" customWidth="1"/>
    <col min="18" max="22" width="9" style="1"/>
    <col min="23" max="23" width="9.63333333333333" style="1"/>
    <col min="24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83"/>
    </row>
    <row r="2" s="1" customFormat="1" ht="33" customHeight="1" spans="1:17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54" t="s">
        <v>3</v>
      </c>
      <c r="N2" s="55">
        <v>9660</v>
      </c>
      <c r="O2" s="56" t="s">
        <v>4</v>
      </c>
      <c r="P2" s="57" t="s">
        <v>5</v>
      </c>
      <c r="Q2" s="84"/>
    </row>
    <row r="3" s="1" customFormat="1" ht="36" customHeight="1" spans="1:17">
      <c r="A3" s="5" t="s">
        <v>6</v>
      </c>
      <c r="B3" s="5"/>
      <c r="C3" s="7">
        <v>1897008.25</v>
      </c>
      <c r="D3" s="7"/>
      <c r="E3" s="8" t="s">
        <v>7</v>
      </c>
      <c r="F3" s="9" t="s">
        <v>8</v>
      </c>
      <c r="G3" s="9"/>
      <c r="H3" s="10" t="s">
        <v>9</v>
      </c>
      <c r="I3" s="58" t="s">
        <v>10</v>
      </c>
      <c r="J3" s="59"/>
      <c r="K3" s="59"/>
      <c r="L3" s="59"/>
      <c r="M3" s="59"/>
      <c r="N3" s="60" t="s">
        <v>11</v>
      </c>
      <c r="O3" s="5" t="s">
        <v>12</v>
      </c>
      <c r="P3" s="61" t="s">
        <v>13</v>
      </c>
      <c r="Q3"/>
    </row>
    <row r="4" s="1" customFormat="1" ht="35.25" customHeight="1" spans="1:18">
      <c r="A4" s="5" t="s">
        <v>14</v>
      </c>
      <c r="B4" s="5"/>
      <c r="C4" s="11"/>
      <c r="D4" s="11"/>
      <c r="E4" s="8" t="s">
        <v>15</v>
      </c>
      <c r="F4" s="9"/>
      <c r="G4" s="9"/>
      <c r="H4" s="12"/>
      <c r="I4" s="62"/>
      <c r="J4" s="63"/>
      <c r="K4" s="63"/>
      <c r="L4" s="63"/>
      <c r="M4" s="63"/>
      <c r="N4" s="60" t="s">
        <v>16</v>
      </c>
      <c r="O4" s="8" t="s">
        <v>17</v>
      </c>
      <c r="P4" s="64" t="s">
        <v>18</v>
      </c>
      <c r="Q4" s="85"/>
      <c r="R4"/>
    </row>
    <row r="5" s="1" customFormat="1" ht="27.95" customHeight="1" spans="1:17">
      <c r="A5" s="5" t="s">
        <v>19</v>
      </c>
      <c r="B5" s="5" t="s">
        <v>20</v>
      </c>
      <c r="C5" s="5"/>
      <c r="D5" s="5"/>
      <c r="E5" s="5" t="s">
        <v>21</v>
      </c>
      <c r="F5" s="5"/>
      <c r="G5" s="5" t="s">
        <v>22</v>
      </c>
      <c r="H5" s="5"/>
      <c r="I5" s="5" t="s">
        <v>23</v>
      </c>
      <c r="J5" s="5" t="s">
        <v>24</v>
      </c>
      <c r="K5" s="5" t="s">
        <v>25</v>
      </c>
      <c r="L5" s="5"/>
      <c r="M5" s="5" t="s">
        <v>26</v>
      </c>
      <c r="N5" s="5"/>
      <c r="O5" s="8" t="s">
        <v>27</v>
      </c>
      <c r="P5" s="8"/>
      <c r="Q5"/>
    </row>
    <row r="6" s="1" customFormat="1" ht="27.95" customHeight="1" spans="1:17">
      <c r="A6" s="5"/>
      <c r="B6" s="13" t="s">
        <v>28</v>
      </c>
      <c r="C6" s="5" t="s">
        <v>29</v>
      </c>
      <c r="D6" s="8" t="s">
        <v>30</v>
      </c>
      <c r="E6" s="13" t="s">
        <v>28</v>
      </c>
      <c r="F6" s="8" t="s">
        <v>30</v>
      </c>
      <c r="G6" s="5" t="s">
        <v>31</v>
      </c>
      <c r="H6" s="8" t="s">
        <v>30</v>
      </c>
      <c r="I6" s="57" t="s">
        <v>30</v>
      </c>
      <c r="J6" s="57"/>
      <c r="K6" s="8" t="s">
        <v>30</v>
      </c>
      <c r="L6" s="5" t="s">
        <v>24</v>
      </c>
      <c r="M6" s="5" t="s">
        <v>30</v>
      </c>
      <c r="N6" s="5" t="s">
        <v>24</v>
      </c>
      <c r="O6" s="8" t="s">
        <v>32</v>
      </c>
      <c r="P6" s="8" t="s">
        <v>30</v>
      </c>
      <c r="Q6" s="86"/>
    </row>
    <row r="7" customFormat="1" ht="48.75" customHeight="1" spans="1:17">
      <c r="A7" s="14">
        <v>1</v>
      </c>
      <c r="B7" s="15">
        <v>43314</v>
      </c>
      <c r="C7" s="16" t="s">
        <v>33</v>
      </c>
      <c r="D7" s="17">
        <v>100000</v>
      </c>
      <c r="E7" s="15">
        <v>43301</v>
      </c>
      <c r="F7" s="17">
        <v>300000</v>
      </c>
      <c r="G7" s="18">
        <v>0.008</v>
      </c>
      <c r="H7" s="19">
        <f>D7*G7</f>
        <v>800</v>
      </c>
      <c r="I7" s="65">
        <v>90</v>
      </c>
      <c r="J7" s="66" t="s">
        <v>34</v>
      </c>
      <c r="K7" s="17">
        <v>500</v>
      </c>
      <c r="L7" s="67" t="s">
        <v>35</v>
      </c>
      <c r="M7" s="17">
        <v>0</v>
      </c>
      <c r="N7" s="14"/>
      <c r="O7" s="68" t="s">
        <v>36</v>
      </c>
      <c r="P7" s="69">
        <f>D7-H7-I7-K7-M7</f>
        <v>98610</v>
      </c>
      <c r="Q7" s="86"/>
    </row>
    <row r="8" customFormat="1" ht="27.95" customHeight="1" spans="1:17">
      <c r="A8" s="20" t="s">
        <v>39</v>
      </c>
      <c r="B8" s="21"/>
      <c r="C8" s="22"/>
      <c r="D8" s="23"/>
      <c r="E8" s="21"/>
      <c r="F8" s="24"/>
      <c r="G8" s="25"/>
      <c r="H8" s="26"/>
      <c r="I8" s="70"/>
      <c r="K8" s="71"/>
      <c r="L8" s="72"/>
      <c r="M8" s="72"/>
      <c r="N8" s="72"/>
      <c r="O8" s="72"/>
      <c r="P8" s="73"/>
      <c r="Q8" s="86"/>
    </row>
    <row r="9" customFormat="1" ht="27.95" customHeight="1" spans="1:17">
      <c r="A9" s="20">
        <v>2</v>
      </c>
      <c r="B9" s="21">
        <v>43494</v>
      </c>
      <c r="C9" s="22" t="s">
        <v>33</v>
      </c>
      <c r="D9" s="23">
        <v>1496000</v>
      </c>
      <c r="E9" s="21">
        <v>43490</v>
      </c>
      <c r="F9" s="24">
        <v>1300000</v>
      </c>
      <c r="G9" s="25">
        <v>0.008</v>
      </c>
      <c r="H9" s="26">
        <f>D9*G9</f>
        <v>11968</v>
      </c>
      <c r="I9" s="87">
        <v>390</v>
      </c>
      <c r="J9" s="88" t="s">
        <v>34</v>
      </c>
      <c r="K9" s="89">
        <v>0</v>
      </c>
      <c r="L9" s="89"/>
      <c r="M9" s="88">
        <v>32352</v>
      </c>
      <c r="N9" s="89" t="s">
        <v>55</v>
      </c>
      <c r="O9" s="72" t="s">
        <v>36</v>
      </c>
      <c r="P9" s="90">
        <v>1451290</v>
      </c>
      <c r="Q9" s="86"/>
    </row>
    <row r="10" s="1" customFormat="1" ht="26" customHeight="1" spans="1:17">
      <c r="A10" s="30"/>
      <c r="B10" s="31"/>
      <c r="C10" s="32"/>
      <c r="D10" s="33"/>
      <c r="E10" s="34"/>
      <c r="F10" s="35"/>
      <c r="G10" s="36"/>
      <c r="H10" s="37"/>
      <c r="I10" s="37"/>
      <c r="J10" s="37"/>
      <c r="K10" s="78"/>
      <c r="L10" s="79"/>
      <c r="M10" s="78"/>
      <c r="N10" s="80"/>
      <c r="O10" s="79"/>
      <c r="P10" s="26"/>
      <c r="Q10" s="86"/>
    </row>
    <row r="11" s="1" customFormat="1" ht="20.1" customHeight="1" spans="1:17">
      <c r="A11" s="38"/>
      <c r="B11" s="39"/>
      <c r="C11" s="40"/>
      <c r="D11" s="41"/>
      <c r="E11" s="42"/>
      <c r="F11" s="43"/>
      <c r="G11" s="44"/>
      <c r="H11" s="19"/>
      <c r="I11" s="19"/>
      <c r="J11" s="19"/>
      <c r="K11" s="17"/>
      <c r="L11" s="79"/>
      <c r="M11" s="17"/>
      <c r="N11" s="81"/>
      <c r="O11" s="7"/>
      <c r="P11" s="37"/>
      <c r="Q11" s="86"/>
    </row>
    <row r="12" s="1" customFormat="1" ht="20.1" customHeight="1" spans="1:17">
      <c r="A12" s="38"/>
      <c r="B12" s="39"/>
      <c r="C12" s="40"/>
      <c r="D12" s="41"/>
      <c r="E12" s="42"/>
      <c r="F12" s="43"/>
      <c r="G12" s="44"/>
      <c r="H12" s="19"/>
      <c r="I12" s="19"/>
      <c r="J12" s="19"/>
      <c r="K12" s="17"/>
      <c r="L12" s="79"/>
      <c r="M12" s="17"/>
      <c r="N12" s="81"/>
      <c r="O12" s="7"/>
      <c r="P12" s="19"/>
      <c r="Q12" s="86"/>
    </row>
    <row r="13" s="1" customFormat="1" ht="20.1" customHeight="1" spans="1:17">
      <c r="A13" s="38"/>
      <c r="B13" s="39"/>
      <c r="C13" s="40"/>
      <c r="D13" s="41"/>
      <c r="E13" s="42"/>
      <c r="F13" s="43"/>
      <c r="G13" s="44"/>
      <c r="H13" s="19"/>
      <c r="I13" s="19"/>
      <c r="J13" s="19"/>
      <c r="K13" s="17"/>
      <c r="L13" s="7"/>
      <c r="M13" s="17"/>
      <c r="N13" s="7"/>
      <c r="O13" s="7"/>
      <c r="P13" s="19"/>
      <c r="Q13" s="86"/>
    </row>
    <row r="14" s="1" customFormat="1" ht="20.1" customHeight="1" spans="1:17">
      <c r="A14" s="38"/>
      <c r="B14" s="39"/>
      <c r="C14" s="40"/>
      <c r="D14" s="41"/>
      <c r="E14" s="42"/>
      <c r="F14" s="43"/>
      <c r="G14" s="44"/>
      <c r="H14" s="19"/>
      <c r="I14" s="19"/>
      <c r="J14" s="19"/>
      <c r="K14" s="17"/>
      <c r="L14" s="7"/>
      <c r="M14" s="17"/>
      <c r="N14" s="7"/>
      <c r="O14" s="7"/>
      <c r="P14" s="19"/>
      <c r="Q14" s="86"/>
    </row>
    <row r="15" s="1" customFormat="1" ht="20.1" customHeight="1" spans="1:17">
      <c r="A15" s="38"/>
      <c r="B15" s="39"/>
      <c r="C15" s="40"/>
      <c r="D15" s="41"/>
      <c r="E15" s="42"/>
      <c r="F15" s="43"/>
      <c r="G15" s="44"/>
      <c r="H15" s="19"/>
      <c r="I15" s="19"/>
      <c r="J15" s="19"/>
      <c r="K15" s="17"/>
      <c r="L15" s="7"/>
      <c r="M15" s="17"/>
      <c r="N15" s="7"/>
      <c r="O15" s="7"/>
      <c r="P15" s="19"/>
      <c r="Q15" s="86"/>
    </row>
    <row r="16" s="1" customFormat="1" ht="20.1" customHeight="1" spans="1:17">
      <c r="A16" s="38"/>
      <c r="B16" s="39"/>
      <c r="C16" s="40"/>
      <c r="D16" s="41"/>
      <c r="E16" s="42"/>
      <c r="F16" s="43"/>
      <c r="G16" s="44"/>
      <c r="H16" s="19"/>
      <c r="I16" s="19"/>
      <c r="J16" s="19"/>
      <c r="K16" s="17"/>
      <c r="L16" s="7"/>
      <c r="M16" s="17"/>
      <c r="N16" s="7"/>
      <c r="O16" s="7"/>
      <c r="P16" s="19"/>
      <c r="Q16" s="86"/>
    </row>
    <row r="17" s="1" customFormat="1" ht="20.1" customHeight="1" spans="1:17">
      <c r="A17" s="38"/>
      <c r="B17" s="39"/>
      <c r="C17" s="40"/>
      <c r="D17" s="41"/>
      <c r="E17" s="42"/>
      <c r="F17" s="43"/>
      <c r="G17" s="44"/>
      <c r="H17" s="19"/>
      <c r="I17" s="19"/>
      <c r="J17" s="19"/>
      <c r="K17" s="17"/>
      <c r="L17" s="7"/>
      <c r="M17" s="17"/>
      <c r="N17" s="7"/>
      <c r="O17" s="7"/>
      <c r="P17" s="19"/>
      <c r="Q17" s="86"/>
    </row>
    <row r="18" s="1" customFormat="1" ht="20.1" customHeight="1" spans="1:17">
      <c r="A18" s="38"/>
      <c r="B18" s="39"/>
      <c r="C18" s="40"/>
      <c r="D18" s="41"/>
      <c r="E18" s="42"/>
      <c r="F18" s="43"/>
      <c r="G18" s="44"/>
      <c r="H18" s="19"/>
      <c r="I18" s="19"/>
      <c r="J18" s="19"/>
      <c r="K18" s="17"/>
      <c r="L18" s="7"/>
      <c r="M18" s="17"/>
      <c r="N18" s="7"/>
      <c r="O18" s="7"/>
      <c r="P18" s="19"/>
      <c r="Q18" s="86"/>
    </row>
    <row r="19" s="1" customFormat="1" ht="20.1" customHeight="1" spans="1:17">
      <c r="A19" s="38"/>
      <c r="B19" s="39"/>
      <c r="C19" s="40"/>
      <c r="D19" s="41"/>
      <c r="E19" s="42"/>
      <c r="F19" s="43"/>
      <c r="G19" s="44"/>
      <c r="H19" s="19"/>
      <c r="I19" s="19"/>
      <c r="J19" s="19"/>
      <c r="K19" s="17"/>
      <c r="L19" s="7"/>
      <c r="M19" s="17"/>
      <c r="N19" s="7"/>
      <c r="O19" s="7"/>
      <c r="P19" s="19"/>
      <c r="Q19" s="86"/>
    </row>
    <row r="20" s="1" customFormat="1" ht="20.1" customHeight="1" spans="1:17">
      <c r="A20" s="38"/>
      <c r="B20" s="39"/>
      <c r="C20" s="40"/>
      <c r="D20" s="41"/>
      <c r="E20" s="42"/>
      <c r="F20" s="43"/>
      <c r="G20" s="44"/>
      <c r="H20" s="19"/>
      <c r="I20" s="19"/>
      <c r="J20" s="19"/>
      <c r="K20" s="17"/>
      <c r="L20" s="7"/>
      <c r="M20" s="17"/>
      <c r="N20" s="7"/>
      <c r="O20" s="7"/>
      <c r="P20" s="19"/>
      <c r="Q20" s="86"/>
    </row>
    <row r="21" s="1" customFormat="1" ht="20.1" customHeight="1" spans="1:17">
      <c r="A21" s="38"/>
      <c r="B21" s="39"/>
      <c r="C21" s="40"/>
      <c r="D21" s="41"/>
      <c r="E21" s="42"/>
      <c r="F21" s="43"/>
      <c r="G21" s="44"/>
      <c r="H21" s="19"/>
      <c r="I21" s="19"/>
      <c r="J21" s="19"/>
      <c r="K21" s="17"/>
      <c r="L21" s="7"/>
      <c r="M21" s="17"/>
      <c r="N21" s="7"/>
      <c r="O21" s="7"/>
      <c r="P21" s="19"/>
      <c r="Q21" s="86"/>
    </row>
    <row r="22" s="1" customFormat="1" ht="20.1" customHeight="1" spans="1:17">
      <c r="A22" s="38"/>
      <c r="B22" s="39"/>
      <c r="C22" s="40"/>
      <c r="D22" s="41"/>
      <c r="E22" s="42"/>
      <c r="F22" s="43"/>
      <c r="G22" s="44"/>
      <c r="H22" s="19"/>
      <c r="I22" s="19"/>
      <c r="J22" s="19"/>
      <c r="K22" s="17"/>
      <c r="L22" s="7"/>
      <c r="M22" s="17"/>
      <c r="N22" s="7"/>
      <c r="O22" s="7"/>
      <c r="P22" s="19"/>
      <c r="Q22" s="86"/>
    </row>
    <row r="23" s="1" customFormat="1" ht="30" customHeight="1" spans="1:17">
      <c r="A23" s="5" t="s">
        <v>37</v>
      </c>
      <c r="B23" s="5"/>
      <c r="C23" s="45" t="s">
        <v>38</v>
      </c>
      <c r="D23" s="46">
        <f>SUM(D7:D22)</f>
        <v>1596000</v>
      </c>
      <c r="E23" s="45" t="s">
        <v>38</v>
      </c>
      <c r="F23" s="47">
        <f>SUM(F7:F22)</f>
        <v>1600000</v>
      </c>
      <c r="G23" s="45" t="s">
        <v>38</v>
      </c>
      <c r="H23" s="47">
        <f>SUM(H7:H22)</f>
        <v>12768</v>
      </c>
      <c r="I23" s="47">
        <f>SUM(I7:I22)</f>
        <v>480</v>
      </c>
      <c r="J23" s="46" t="s">
        <v>38</v>
      </c>
      <c r="K23" s="47">
        <f>SUM(K7:K22)</f>
        <v>500</v>
      </c>
      <c r="L23" s="45" t="s">
        <v>38</v>
      </c>
      <c r="M23" s="47">
        <f>SUM(M7:M22)</f>
        <v>32352</v>
      </c>
      <c r="N23" s="45" t="s">
        <v>38</v>
      </c>
      <c r="O23" s="45" t="s">
        <v>38</v>
      </c>
      <c r="P23" s="47">
        <f>SUM(P7:P22)</f>
        <v>1549900</v>
      </c>
      <c r="Q23" s="86"/>
    </row>
    <row r="24" s="1" customFormat="1" ht="30" customHeight="1" spans="1:17">
      <c r="A24" s="5" t="s">
        <v>39</v>
      </c>
      <c r="B24" s="5"/>
      <c r="C24" s="5" t="s">
        <v>40</v>
      </c>
      <c r="D24" s="5"/>
      <c r="E24" s="48">
        <f>E25+M24</f>
        <v>1451290</v>
      </c>
      <c r="F24" s="48"/>
      <c r="G24" s="48"/>
      <c r="H24" s="48"/>
      <c r="I24" s="5" t="s">
        <v>41</v>
      </c>
      <c r="J24" s="5"/>
      <c r="K24" s="5"/>
      <c r="L24" s="5" t="s">
        <v>42</v>
      </c>
      <c r="M24" s="48">
        <f>P10</f>
        <v>0</v>
      </c>
      <c r="N24" s="48"/>
      <c r="O24" s="48"/>
      <c r="P24" s="48"/>
      <c r="Q24"/>
    </row>
    <row r="25" s="1" customFormat="1" ht="30" customHeight="1" spans="1:17">
      <c r="A25" s="5"/>
      <c r="B25" s="5"/>
      <c r="C25" s="5" t="s">
        <v>43</v>
      </c>
      <c r="D25" s="5"/>
      <c r="E25" s="49">
        <f>P9</f>
        <v>1451290</v>
      </c>
      <c r="F25" s="49"/>
      <c r="G25" s="49"/>
      <c r="H25" s="49"/>
      <c r="I25" s="5"/>
      <c r="J25" s="5"/>
      <c r="K25" s="5"/>
      <c r="L25" s="5" t="s">
        <v>44</v>
      </c>
      <c r="M25" s="82" t="str">
        <f>SUBSTITUTE(SUBSTITUTE(TEXT(INT(M24),"[DBNum2][$-804]G/通用格式元"&amp;IF(INT(M24)=M24,"整",""))&amp;TEXT(MID(M24,FIND(".",M24&amp;".0")+1,1),"[DBNum2][$-804]G/通用格式角")&amp;TEXT(MID(M24,FIND(".",M24&amp;".0")+2,1),"[DBNum2][$-804]G/通用格式分"),"零角","零"),"零分","")</f>
        <v>零元整</v>
      </c>
      <c r="N25" s="82"/>
      <c r="O25" s="82"/>
      <c r="P25" s="82"/>
      <c r="Q25" s="86"/>
    </row>
    <row r="26" s="1" customFormat="1" ht="50.1" customHeight="1" spans="1:17">
      <c r="A26" s="5" t="s">
        <v>45</v>
      </c>
      <c r="B26" s="5"/>
      <c r="C26" s="50" t="s">
        <v>56</v>
      </c>
      <c r="D26" s="51"/>
      <c r="E26" s="51"/>
      <c r="F26" s="51"/>
      <c r="G26" s="51"/>
      <c r="H26" s="52"/>
      <c r="I26" s="5" t="s">
        <v>47</v>
      </c>
      <c r="J26" s="5"/>
      <c r="K26" s="5"/>
      <c r="L26" s="5" t="s">
        <v>48</v>
      </c>
      <c r="M26" s="5"/>
      <c r="N26" s="5"/>
      <c r="O26" s="5"/>
      <c r="P26" s="5"/>
      <c r="Q26" s="86"/>
    </row>
    <row r="27" s="1" customFormat="1" ht="50.1" customHeight="1" spans="1:17">
      <c r="A27" s="5" t="s">
        <v>49</v>
      </c>
      <c r="B27" s="5"/>
      <c r="C27" s="14"/>
      <c r="D27" s="14"/>
      <c r="E27" s="14"/>
      <c r="F27" s="14"/>
      <c r="G27" s="14"/>
      <c r="H27" s="14"/>
      <c r="I27" s="5" t="s">
        <v>50</v>
      </c>
      <c r="J27" s="5"/>
      <c r="K27" s="5"/>
      <c r="L27" s="14"/>
      <c r="M27" s="14"/>
      <c r="N27" s="14"/>
      <c r="O27" s="14"/>
      <c r="P27" s="14"/>
      <c r="Q27" s="86"/>
    </row>
    <row r="28" s="1" customFormat="1" ht="50.1" customHeight="1" spans="1:17">
      <c r="A28" s="5" t="s">
        <v>51</v>
      </c>
      <c r="B28" s="5"/>
      <c r="C28" s="53"/>
      <c r="D28" s="53"/>
      <c r="E28" s="53"/>
      <c r="F28" s="53"/>
      <c r="G28" s="53"/>
      <c r="H28" s="53"/>
      <c r="I28" s="5" t="s">
        <v>52</v>
      </c>
      <c r="J28" s="5"/>
      <c r="K28" s="5"/>
      <c r="L28" s="53"/>
      <c r="M28" s="53"/>
      <c r="N28" s="53"/>
      <c r="O28" s="53"/>
      <c r="P28" s="53"/>
      <c r="Q28" s="86"/>
    </row>
    <row r="29" s="1" customFormat="1" ht="50.1" customHeight="1" spans="1:17">
      <c r="A29" s="5" t="s">
        <v>53</v>
      </c>
      <c r="B29" s="5"/>
      <c r="C29" s="53"/>
      <c r="D29" s="53"/>
      <c r="E29" s="53"/>
      <c r="F29" s="53"/>
      <c r="G29" s="53"/>
      <c r="H29" s="53"/>
      <c r="I29" s="5" t="s">
        <v>54</v>
      </c>
      <c r="J29" s="5"/>
      <c r="K29" s="5"/>
      <c r="L29" s="53"/>
      <c r="M29" s="53"/>
      <c r="N29" s="53"/>
      <c r="O29" s="53"/>
      <c r="P29" s="53"/>
      <c r="Q29" s="86"/>
    </row>
    <row r="30" s="1" customFormat="1" spans="2:17">
      <c r="B30" s="2"/>
      <c r="D30" s="3"/>
      <c r="E30" s="2"/>
      <c r="F30" s="3"/>
      <c r="H30" s="3"/>
      <c r="K30" s="3"/>
      <c r="P30" s="3"/>
      <c r="Q30" s="86"/>
    </row>
    <row r="31" s="1" customFormat="1" ht="13.5" spans="2:17">
      <c r="B31"/>
      <c r="D31" s="3"/>
      <c r="E31" s="2"/>
      <c r="F31" s="3"/>
      <c r="H31" s="3"/>
      <c r="K31" s="3"/>
      <c r="P31" s="3"/>
      <c r="Q31" s="86"/>
    </row>
    <row r="32" s="1" customFormat="1" spans="2:17">
      <c r="B32" s="2"/>
      <c r="D32" s="3"/>
      <c r="E32" s="2"/>
      <c r="F32" s="3"/>
      <c r="H32" s="3"/>
      <c r="K32" s="3"/>
      <c r="P32" s="3"/>
      <c r="Q32" s="86"/>
    </row>
    <row r="33" s="1" customFormat="1" spans="2:17">
      <c r="B33" s="2"/>
      <c r="D33" s="3"/>
      <c r="E33" s="2"/>
      <c r="F33" s="3"/>
      <c r="H33" s="3"/>
      <c r="K33" s="3"/>
      <c r="P33" s="3"/>
      <c r="Q33" s="86"/>
    </row>
    <row r="34" s="1" customFormat="1" spans="2:17">
      <c r="B34" s="2"/>
      <c r="D34" s="3"/>
      <c r="E34" s="2"/>
      <c r="F34" s="3"/>
      <c r="H34" s="3"/>
      <c r="K34" s="3"/>
      <c r="P34" s="3"/>
      <c r="Q34" s="86"/>
    </row>
    <row r="35" s="1" customFormat="1" ht="13.5" spans="2:17">
      <c r="B35"/>
      <c r="D35" s="3"/>
      <c r="E35" s="2"/>
      <c r="F35" s="3"/>
      <c r="H35" s="3"/>
      <c r="K35" s="3"/>
      <c r="P35" s="3"/>
      <c r="Q35" s="86"/>
    </row>
    <row r="36" s="1" customFormat="1" spans="2:17">
      <c r="B36" s="2"/>
      <c r="D36" s="3"/>
      <c r="E36" s="2"/>
      <c r="F36" s="3"/>
      <c r="H36" s="3"/>
      <c r="K36" s="3"/>
      <c r="P36" s="3"/>
      <c r="Q36" s="86"/>
    </row>
    <row r="37" s="1" customFormat="1" spans="2:17">
      <c r="B37" s="2"/>
      <c r="D37" s="3"/>
      <c r="E37" s="2"/>
      <c r="F37" s="3"/>
      <c r="H37" s="3"/>
      <c r="K37" s="3"/>
      <c r="P37" s="3"/>
      <c r="Q37" s="86"/>
    </row>
    <row r="38" s="1" customFormat="1" spans="2:17">
      <c r="B38" s="2"/>
      <c r="D38" s="3"/>
      <c r="E38" s="2"/>
      <c r="F38" s="3"/>
      <c r="H38" s="3"/>
      <c r="K38" s="3"/>
      <c r="P38" s="3"/>
      <c r="Q38" s="86"/>
    </row>
    <row r="39" s="1" customFormat="1" spans="2:17">
      <c r="B39" s="2"/>
      <c r="D39" s="3"/>
      <c r="E39" s="2"/>
      <c r="F39" s="3"/>
      <c r="H39" s="3"/>
      <c r="K39" s="3"/>
      <c r="P39" s="3"/>
      <c r="Q39" s="86"/>
    </row>
    <row r="40" s="1" customFormat="1" spans="2:17">
      <c r="B40" s="2"/>
      <c r="D40" s="3"/>
      <c r="E40" s="2"/>
      <c r="F40" s="3"/>
      <c r="H40" s="3"/>
      <c r="K40" s="3"/>
      <c r="P40" s="3"/>
      <c r="Q40" s="3"/>
    </row>
    <row r="41" s="1" customFormat="1" spans="2:17">
      <c r="B41" s="2"/>
      <c r="D41" s="3"/>
      <c r="E41" s="2"/>
      <c r="F41" s="3"/>
      <c r="H41" s="3"/>
      <c r="K41" s="3"/>
      <c r="P41" s="3"/>
      <c r="Q41" s="3"/>
    </row>
    <row r="42" s="1" customFormat="1" spans="2:17">
      <c r="B42" s="2"/>
      <c r="D42" s="3"/>
      <c r="E42" s="2"/>
      <c r="F42" s="3"/>
      <c r="H42" s="3"/>
      <c r="K42" s="3"/>
      <c r="P42" s="3"/>
      <c r="Q42" s="3"/>
    </row>
    <row r="43" s="1" customFormat="1" spans="2:17">
      <c r="B43" s="2"/>
      <c r="D43" s="3"/>
      <c r="E43" s="2"/>
      <c r="F43" s="3"/>
      <c r="H43" s="3"/>
      <c r="K43" s="3"/>
      <c r="P43" s="3"/>
      <c r="Q43" s="3"/>
    </row>
    <row r="44" s="1" customFormat="1" spans="2:17">
      <c r="B44" s="2"/>
      <c r="D44" s="3"/>
      <c r="E44" s="2"/>
      <c r="F44" s="3"/>
      <c r="H44" s="3"/>
      <c r="K44" s="3"/>
      <c r="P44" s="3"/>
      <c r="Q44" s="3"/>
    </row>
    <row r="45" s="1" customFormat="1" spans="2:17">
      <c r="B45" s="2"/>
      <c r="D45" s="3"/>
      <c r="E45" s="2"/>
      <c r="F45" s="3"/>
      <c r="H45" s="3"/>
      <c r="K45" s="3"/>
      <c r="P45" s="3"/>
      <c r="Q45" s="3"/>
    </row>
    <row r="46" s="1" customFormat="1" ht="13.5" spans="2:17">
      <c r="B46" s="2"/>
      <c r="D46"/>
      <c r="E46" s="2"/>
      <c r="F46" s="3"/>
      <c r="H46" s="3"/>
      <c r="K46" s="3"/>
      <c r="P46" s="3"/>
      <c r="Q46" s="3"/>
    </row>
  </sheetData>
  <mergeCells count="44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A23:B23"/>
    <mergeCell ref="C24:D24"/>
    <mergeCell ref="E24:H24"/>
    <mergeCell ref="M24:P24"/>
    <mergeCell ref="C25:D25"/>
    <mergeCell ref="E25:H25"/>
    <mergeCell ref="M25:P25"/>
    <mergeCell ref="A26:B26"/>
    <mergeCell ref="C26:H26"/>
    <mergeCell ref="I26:K26"/>
    <mergeCell ref="L26:P26"/>
    <mergeCell ref="A27:B27"/>
    <mergeCell ref="C27:H27"/>
    <mergeCell ref="I27:K27"/>
    <mergeCell ref="L27:P27"/>
    <mergeCell ref="A28:B28"/>
    <mergeCell ref="C28:H28"/>
    <mergeCell ref="I28:K28"/>
    <mergeCell ref="L28:P28"/>
    <mergeCell ref="A29:B29"/>
    <mergeCell ref="C29:H29"/>
    <mergeCell ref="I29:K29"/>
    <mergeCell ref="L29:P29"/>
    <mergeCell ref="A5:A6"/>
    <mergeCell ref="H3:H4"/>
    <mergeCell ref="A24:B25"/>
    <mergeCell ref="I24:K25"/>
  </mergeCells>
  <pageMargins left="0.75" right="0.75" top="1" bottom="1" header="0.511805555555556" footer="0.511805555555556"/>
  <pageSetup paperSize="9" scale="76" orientation="portrait"/>
  <headerFooter/>
  <colBreaks count="1" manualBreakCount="1">
    <brk id="16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topLeftCell="A7" workbookViewId="0">
      <selection activeCell="U21" sqref="U21"/>
    </sheetView>
  </sheetViews>
  <sheetFormatPr defaultColWidth="9" defaultRowHeight="11.25"/>
  <cols>
    <col min="1" max="1" width="2.25" style="1" customWidth="1"/>
    <col min="2" max="2" width="6.13333333333333" style="2" customWidth="1"/>
    <col min="3" max="3" width="3.63333333333333" style="1" customWidth="1"/>
    <col min="4" max="4" width="10.3833333333333" style="3" customWidth="1"/>
    <col min="5" max="5" width="6" style="2" customWidth="1"/>
    <col min="6" max="6" width="8.5" style="3" customWidth="1"/>
    <col min="7" max="7" width="6.75" style="1" customWidth="1"/>
    <col min="8" max="8" width="8.88333333333333" style="3" customWidth="1"/>
    <col min="9" max="9" width="8.63333333333333" style="1" customWidth="1"/>
    <col min="10" max="10" width="6.88333333333333" style="1" customWidth="1"/>
    <col min="11" max="11" width="6.38333333333333" style="3" customWidth="1"/>
    <col min="12" max="12" width="8.25" style="1" customWidth="1"/>
    <col min="13" max="13" width="10.75" style="1" customWidth="1"/>
    <col min="14" max="14" width="6.5" style="1" customWidth="1"/>
    <col min="15" max="15" width="4.63333333333333" style="1" customWidth="1"/>
    <col min="16" max="16" width="11.25" style="3" customWidth="1"/>
    <col min="17" max="17" width="16.25" style="3" customWidth="1"/>
    <col min="18" max="22" width="9" style="1"/>
    <col min="23" max="23" width="9.63333333333333" style="1"/>
    <col min="24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83"/>
    </row>
    <row r="2" s="1" customFormat="1" ht="33" customHeight="1" spans="1:17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54" t="s">
        <v>3</v>
      </c>
      <c r="N2" s="55">
        <v>9660</v>
      </c>
      <c r="O2" s="56" t="s">
        <v>4</v>
      </c>
      <c r="P2" s="57" t="s">
        <v>5</v>
      </c>
      <c r="Q2" s="84"/>
    </row>
    <row r="3" s="1" customFormat="1" ht="36" customHeight="1" spans="1:17">
      <c r="A3" s="5" t="s">
        <v>6</v>
      </c>
      <c r="B3" s="5"/>
      <c r="C3" s="7">
        <v>1897008.25</v>
      </c>
      <c r="D3" s="7"/>
      <c r="E3" s="8" t="s">
        <v>7</v>
      </c>
      <c r="F3" s="9" t="s">
        <v>8</v>
      </c>
      <c r="G3" s="9"/>
      <c r="H3" s="10" t="s">
        <v>9</v>
      </c>
      <c r="I3" s="58" t="s">
        <v>10</v>
      </c>
      <c r="J3" s="59"/>
      <c r="K3" s="59"/>
      <c r="L3" s="59"/>
      <c r="M3" s="59"/>
      <c r="N3" s="60" t="s">
        <v>11</v>
      </c>
      <c r="O3" s="5" t="s">
        <v>12</v>
      </c>
      <c r="P3" s="61" t="s">
        <v>13</v>
      </c>
      <c r="Q3"/>
    </row>
    <row r="4" s="1" customFormat="1" ht="35.25" customHeight="1" spans="1:18">
      <c r="A4" s="5" t="s">
        <v>14</v>
      </c>
      <c r="B4" s="5"/>
      <c r="C4" s="11"/>
      <c r="D4" s="11"/>
      <c r="E4" s="8" t="s">
        <v>15</v>
      </c>
      <c r="F4" s="9"/>
      <c r="G4" s="9"/>
      <c r="H4" s="12"/>
      <c r="I4" s="62"/>
      <c r="J4" s="63"/>
      <c r="K4" s="63"/>
      <c r="L4" s="63"/>
      <c r="M4" s="63"/>
      <c r="N4" s="60" t="s">
        <v>16</v>
      </c>
      <c r="O4" s="8" t="s">
        <v>17</v>
      </c>
      <c r="P4" s="64" t="s">
        <v>18</v>
      </c>
      <c r="Q4" s="85"/>
      <c r="R4"/>
    </row>
    <row r="5" s="1" customFormat="1" ht="27.95" customHeight="1" spans="1:17">
      <c r="A5" s="5" t="s">
        <v>19</v>
      </c>
      <c r="B5" s="5" t="s">
        <v>20</v>
      </c>
      <c r="C5" s="5"/>
      <c r="D5" s="5"/>
      <c r="E5" s="5" t="s">
        <v>21</v>
      </c>
      <c r="F5" s="5"/>
      <c r="G5" s="5" t="s">
        <v>22</v>
      </c>
      <c r="H5" s="5"/>
      <c r="I5" s="5" t="s">
        <v>23</v>
      </c>
      <c r="J5" s="5" t="s">
        <v>24</v>
      </c>
      <c r="K5" s="5" t="s">
        <v>25</v>
      </c>
      <c r="L5" s="5"/>
      <c r="M5" s="5" t="s">
        <v>26</v>
      </c>
      <c r="N5" s="5"/>
      <c r="O5" s="8" t="s">
        <v>27</v>
      </c>
      <c r="P5" s="8"/>
      <c r="Q5"/>
    </row>
    <row r="6" s="1" customFormat="1" ht="27.95" customHeight="1" spans="1:17">
      <c r="A6" s="5"/>
      <c r="B6" s="13" t="s">
        <v>28</v>
      </c>
      <c r="C6" s="5" t="s">
        <v>29</v>
      </c>
      <c r="D6" s="8" t="s">
        <v>30</v>
      </c>
      <c r="E6" s="13" t="s">
        <v>28</v>
      </c>
      <c r="F6" s="8" t="s">
        <v>30</v>
      </c>
      <c r="G6" s="5" t="s">
        <v>31</v>
      </c>
      <c r="H6" s="8" t="s">
        <v>30</v>
      </c>
      <c r="I6" s="57" t="s">
        <v>30</v>
      </c>
      <c r="J6" s="57"/>
      <c r="K6" s="8" t="s">
        <v>30</v>
      </c>
      <c r="L6" s="5" t="s">
        <v>24</v>
      </c>
      <c r="M6" s="5" t="s">
        <v>30</v>
      </c>
      <c r="N6" s="5" t="s">
        <v>24</v>
      </c>
      <c r="O6" s="8" t="s">
        <v>32</v>
      </c>
      <c r="P6" s="8" t="s">
        <v>30</v>
      </c>
      <c r="Q6" s="86"/>
    </row>
    <row r="7" customFormat="1" ht="48.75" customHeight="1" spans="1:17">
      <c r="A7" s="14">
        <v>1</v>
      </c>
      <c r="B7" s="15">
        <v>43314</v>
      </c>
      <c r="C7" s="16" t="s">
        <v>33</v>
      </c>
      <c r="D7" s="17">
        <v>100000</v>
      </c>
      <c r="E7" s="15">
        <v>43301</v>
      </c>
      <c r="F7" s="17">
        <v>300000</v>
      </c>
      <c r="G7" s="18">
        <v>0.008</v>
      </c>
      <c r="H7" s="19">
        <f>D7*G7</f>
        <v>800</v>
      </c>
      <c r="I7" s="65">
        <v>90</v>
      </c>
      <c r="J7" s="66" t="s">
        <v>34</v>
      </c>
      <c r="K7" s="17">
        <v>500</v>
      </c>
      <c r="L7" s="67" t="s">
        <v>35</v>
      </c>
      <c r="M7" s="17">
        <v>0</v>
      </c>
      <c r="N7" s="14"/>
      <c r="O7" s="68" t="s">
        <v>36</v>
      </c>
      <c r="P7" s="69">
        <f>D7-H7-I7-K7-M7</f>
        <v>98610</v>
      </c>
      <c r="Q7" s="86"/>
    </row>
    <row r="8" customFormat="1" ht="27.95" customHeight="1" spans="1:17">
      <c r="A8" s="20"/>
      <c r="B8" s="21"/>
      <c r="C8" s="22"/>
      <c r="D8" s="23"/>
      <c r="E8" s="21"/>
      <c r="F8" s="24"/>
      <c r="G8" s="25"/>
      <c r="H8" s="26"/>
      <c r="I8" s="70"/>
      <c r="K8" s="71"/>
      <c r="L8" s="72"/>
      <c r="M8" s="72"/>
      <c r="N8" s="72"/>
      <c r="O8" s="72"/>
      <c r="P8" s="73"/>
      <c r="Q8" s="86"/>
    </row>
    <row r="9" customFormat="1" ht="27.95" customHeight="1" spans="1:17">
      <c r="A9" s="14">
        <v>2</v>
      </c>
      <c r="B9" s="15">
        <v>43494</v>
      </c>
      <c r="C9" s="16" t="s">
        <v>33</v>
      </c>
      <c r="D9" s="27">
        <v>1496000</v>
      </c>
      <c r="E9" s="15">
        <v>43490</v>
      </c>
      <c r="F9" s="28">
        <v>1300000</v>
      </c>
      <c r="G9" s="18">
        <v>0.008</v>
      </c>
      <c r="H9" s="29">
        <f>D9*G9</f>
        <v>11968</v>
      </c>
      <c r="I9" s="74">
        <v>390</v>
      </c>
      <c r="J9" s="75" t="s">
        <v>34</v>
      </c>
      <c r="K9" s="76">
        <v>0</v>
      </c>
      <c r="L9" s="76"/>
      <c r="M9" s="75">
        <v>32352</v>
      </c>
      <c r="N9" s="76" t="s">
        <v>55</v>
      </c>
      <c r="O9" s="68" t="s">
        <v>36</v>
      </c>
      <c r="P9" s="77">
        <v>1451290</v>
      </c>
      <c r="Q9" s="86"/>
    </row>
    <row r="10" s="1" customFormat="1" ht="26" customHeight="1" spans="1:17">
      <c r="A10" s="30"/>
      <c r="B10" s="31"/>
      <c r="C10" s="32"/>
      <c r="D10" s="33"/>
      <c r="E10" s="34"/>
      <c r="F10" s="35"/>
      <c r="G10" s="36"/>
      <c r="H10" s="37"/>
      <c r="I10" s="37"/>
      <c r="J10" s="37"/>
      <c r="K10" s="78"/>
      <c r="L10" s="79"/>
      <c r="M10" s="78"/>
      <c r="N10" s="80"/>
      <c r="O10" s="79"/>
      <c r="P10" s="26"/>
      <c r="Q10" s="86"/>
    </row>
    <row r="11" s="1" customFormat="1" ht="25" customHeight="1" spans="1:17">
      <c r="A11" s="30">
        <v>3</v>
      </c>
      <c r="B11" s="31">
        <v>44378</v>
      </c>
      <c r="C11" s="32" t="s">
        <v>33</v>
      </c>
      <c r="D11" s="33">
        <v>500000</v>
      </c>
      <c r="E11" s="34"/>
      <c r="F11" s="35"/>
      <c r="G11" s="25">
        <v>0.008</v>
      </c>
      <c r="H11" s="37">
        <f>D11*G11</f>
        <v>4000</v>
      </c>
      <c r="I11" s="37"/>
      <c r="J11" s="37"/>
      <c r="K11" s="78"/>
      <c r="L11" s="79"/>
      <c r="M11" s="78"/>
      <c r="N11" s="80"/>
      <c r="O11" s="79"/>
      <c r="P11" s="37"/>
      <c r="Q11" s="86"/>
    </row>
    <row r="12" s="1" customFormat="1" ht="20.1" customHeight="1" spans="1:17">
      <c r="A12" s="38"/>
      <c r="B12" s="39"/>
      <c r="C12" s="40"/>
      <c r="D12" s="41"/>
      <c r="E12" s="42"/>
      <c r="F12" s="43"/>
      <c r="G12" s="44"/>
      <c r="H12" s="19"/>
      <c r="I12" s="19"/>
      <c r="J12" s="19"/>
      <c r="K12" s="17"/>
      <c r="L12" s="79"/>
      <c r="M12" s="17"/>
      <c r="N12" s="81"/>
      <c r="O12" s="7"/>
      <c r="P12" s="19"/>
      <c r="Q12" s="86"/>
    </row>
    <row r="13" s="1" customFormat="1" ht="20.1" customHeight="1" spans="1:17">
      <c r="A13" s="38"/>
      <c r="B13" s="39"/>
      <c r="C13" s="40"/>
      <c r="D13" s="41"/>
      <c r="E13" s="42"/>
      <c r="F13" s="43"/>
      <c r="G13" s="44"/>
      <c r="H13" s="19"/>
      <c r="I13" s="19"/>
      <c r="J13" s="19"/>
      <c r="K13" s="17"/>
      <c r="L13" s="7"/>
      <c r="M13" s="17"/>
      <c r="N13" s="7"/>
      <c r="O13" s="7"/>
      <c r="P13" s="19"/>
      <c r="Q13" s="86"/>
    </row>
    <row r="14" s="1" customFormat="1" ht="20.1" customHeight="1" spans="1:17">
      <c r="A14" s="38"/>
      <c r="B14" s="39"/>
      <c r="C14" s="40"/>
      <c r="D14" s="41"/>
      <c r="E14" s="42"/>
      <c r="F14" s="43"/>
      <c r="G14" s="44"/>
      <c r="H14" s="19"/>
      <c r="I14" s="19"/>
      <c r="J14" s="19"/>
      <c r="K14" s="17"/>
      <c r="L14" s="7"/>
      <c r="M14" s="17"/>
      <c r="N14" s="7"/>
      <c r="O14" s="7"/>
      <c r="P14" s="19"/>
      <c r="Q14" s="86"/>
    </row>
    <row r="15" s="1" customFormat="1" ht="20.1" customHeight="1" spans="1:17">
      <c r="A15" s="38"/>
      <c r="B15" s="39"/>
      <c r="C15" s="40"/>
      <c r="D15" s="41"/>
      <c r="E15" s="42"/>
      <c r="F15" s="43"/>
      <c r="G15" s="44"/>
      <c r="H15" s="19"/>
      <c r="I15" s="19"/>
      <c r="J15" s="19"/>
      <c r="K15" s="17"/>
      <c r="L15" s="7"/>
      <c r="M15" s="17"/>
      <c r="N15" s="7"/>
      <c r="O15" s="7"/>
      <c r="P15" s="19"/>
      <c r="Q15" s="86"/>
    </row>
    <row r="16" s="1" customFormat="1" ht="20.1" customHeight="1" spans="1:17">
      <c r="A16" s="38"/>
      <c r="B16" s="39"/>
      <c r="C16" s="40"/>
      <c r="D16" s="41"/>
      <c r="E16" s="42"/>
      <c r="F16" s="43"/>
      <c r="G16" s="44"/>
      <c r="H16" s="19"/>
      <c r="I16" s="19"/>
      <c r="J16" s="19"/>
      <c r="K16" s="17"/>
      <c r="L16" s="7"/>
      <c r="M16" s="17"/>
      <c r="N16" s="7"/>
      <c r="O16" s="7"/>
      <c r="P16" s="19"/>
      <c r="Q16" s="86"/>
    </row>
    <row r="17" s="1" customFormat="1" ht="20.1" customHeight="1" spans="1:17">
      <c r="A17" s="38"/>
      <c r="B17" s="39"/>
      <c r="C17" s="40"/>
      <c r="D17" s="41"/>
      <c r="E17" s="42"/>
      <c r="F17" s="43"/>
      <c r="G17" s="44"/>
      <c r="H17" s="19"/>
      <c r="I17" s="19"/>
      <c r="J17" s="19"/>
      <c r="K17" s="17"/>
      <c r="L17" s="7"/>
      <c r="M17" s="17"/>
      <c r="N17" s="7"/>
      <c r="O17" s="7"/>
      <c r="P17" s="19"/>
      <c r="Q17" s="86"/>
    </row>
    <row r="18" s="1" customFormat="1" ht="20.1" customHeight="1" spans="1:17">
      <c r="A18" s="38"/>
      <c r="B18" s="39"/>
      <c r="C18" s="40"/>
      <c r="D18" s="41"/>
      <c r="E18" s="42"/>
      <c r="F18" s="43"/>
      <c r="G18" s="44"/>
      <c r="H18" s="19"/>
      <c r="I18" s="19"/>
      <c r="J18" s="19"/>
      <c r="K18" s="17"/>
      <c r="L18" s="7"/>
      <c r="M18" s="17"/>
      <c r="N18" s="7"/>
      <c r="O18" s="7"/>
      <c r="P18" s="19"/>
      <c r="Q18" s="86"/>
    </row>
    <row r="19" s="1" customFormat="1" ht="20.1" customHeight="1" spans="1:17">
      <c r="A19" s="38"/>
      <c r="B19" s="39"/>
      <c r="C19" s="40"/>
      <c r="D19" s="41"/>
      <c r="E19" s="42"/>
      <c r="F19" s="43"/>
      <c r="G19" s="44"/>
      <c r="H19" s="19"/>
      <c r="I19" s="19"/>
      <c r="J19" s="19"/>
      <c r="K19" s="17"/>
      <c r="L19" s="7"/>
      <c r="M19" s="17"/>
      <c r="N19" s="7"/>
      <c r="O19" s="7"/>
      <c r="P19" s="19"/>
      <c r="Q19" s="86"/>
    </row>
    <row r="20" s="1" customFormat="1" ht="20.1" customHeight="1" spans="1:17">
      <c r="A20" s="38"/>
      <c r="B20" s="39"/>
      <c r="C20" s="40"/>
      <c r="D20" s="41"/>
      <c r="E20" s="42"/>
      <c r="F20" s="43"/>
      <c r="G20" s="44"/>
      <c r="H20" s="19"/>
      <c r="I20" s="19"/>
      <c r="J20" s="19"/>
      <c r="K20" s="17"/>
      <c r="L20" s="7"/>
      <c r="M20" s="17"/>
      <c r="N20" s="7"/>
      <c r="O20" s="7"/>
      <c r="P20" s="19"/>
      <c r="Q20" s="86"/>
    </row>
    <row r="21" s="1" customFormat="1" ht="20.1" customHeight="1" spans="1:17">
      <c r="A21" s="38"/>
      <c r="B21" s="39"/>
      <c r="C21" s="40"/>
      <c r="D21" s="41"/>
      <c r="E21" s="42"/>
      <c r="F21" s="43"/>
      <c r="G21" s="44"/>
      <c r="H21" s="19"/>
      <c r="I21" s="19"/>
      <c r="J21" s="19"/>
      <c r="K21" s="17"/>
      <c r="L21" s="7"/>
      <c r="M21" s="17"/>
      <c r="N21" s="7"/>
      <c r="O21" s="7"/>
      <c r="P21" s="19"/>
      <c r="Q21" s="86"/>
    </row>
    <row r="22" s="1" customFormat="1" ht="20.1" customHeight="1" spans="1:17">
      <c r="A22" s="38"/>
      <c r="B22" s="39"/>
      <c r="C22" s="40"/>
      <c r="D22" s="41"/>
      <c r="E22" s="42"/>
      <c r="F22" s="43"/>
      <c r="G22" s="44"/>
      <c r="H22" s="19"/>
      <c r="I22" s="19"/>
      <c r="J22" s="19"/>
      <c r="K22" s="17"/>
      <c r="L22" s="7"/>
      <c r="M22" s="17"/>
      <c r="N22" s="7"/>
      <c r="O22" s="7"/>
      <c r="P22" s="19"/>
      <c r="Q22" s="86"/>
    </row>
    <row r="23" s="1" customFormat="1" ht="30" customHeight="1" spans="1:17">
      <c r="A23" s="5" t="s">
        <v>37</v>
      </c>
      <c r="B23" s="5"/>
      <c r="C23" s="45" t="s">
        <v>38</v>
      </c>
      <c r="D23" s="46">
        <f t="shared" ref="D23:I23" si="0">SUM(D7:D22)</f>
        <v>2096000</v>
      </c>
      <c r="E23" s="45" t="s">
        <v>38</v>
      </c>
      <c r="F23" s="47">
        <f t="shared" si="0"/>
        <v>1600000</v>
      </c>
      <c r="G23" s="45" t="s">
        <v>38</v>
      </c>
      <c r="H23" s="47">
        <f t="shared" si="0"/>
        <v>16768</v>
      </c>
      <c r="I23" s="47">
        <f t="shared" si="0"/>
        <v>480</v>
      </c>
      <c r="J23" s="46" t="s">
        <v>38</v>
      </c>
      <c r="K23" s="47">
        <f t="shared" ref="K23:P23" si="1">SUM(K7:K22)</f>
        <v>500</v>
      </c>
      <c r="L23" s="45" t="s">
        <v>38</v>
      </c>
      <c r="M23" s="47">
        <f t="shared" si="1"/>
        <v>32352</v>
      </c>
      <c r="N23" s="45" t="s">
        <v>38</v>
      </c>
      <c r="O23" s="45" t="s">
        <v>38</v>
      </c>
      <c r="P23" s="47">
        <f t="shared" si="1"/>
        <v>1549900</v>
      </c>
      <c r="Q23" s="86"/>
    </row>
    <row r="24" s="1" customFormat="1" ht="30" customHeight="1" spans="1:17">
      <c r="A24" s="5" t="s">
        <v>39</v>
      </c>
      <c r="B24" s="5"/>
      <c r="C24" s="5" t="s">
        <v>40</v>
      </c>
      <c r="D24" s="5"/>
      <c r="E24" s="48">
        <f>P11</f>
        <v>0</v>
      </c>
      <c r="F24" s="48"/>
      <c r="G24" s="48"/>
      <c r="H24" s="48"/>
      <c r="I24" s="5" t="s">
        <v>41</v>
      </c>
      <c r="J24" s="5"/>
      <c r="K24" s="5"/>
      <c r="L24" s="5" t="s">
        <v>42</v>
      </c>
      <c r="M24" s="48">
        <f>P10</f>
        <v>0</v>
      </c>
      <c r="N24" s="48"/>
      <c r="O24" s="48"/>
      <c r="P24" s="48"/>
      <c r="Q24"/>
    </row>
    <row r="25" s="1" customFormat="1" ht="30" customHeight="1" spans="1:17">
      <c r="A25" s="5"/>
      <c r="B25" s="5"/>
      <c r="C25" s="5" t="s">
        <v>43</v>
      </c>
      <c r="D25" s="5"/>
      <c r="E25" s="49">
        <v>0</v>
      </c>
      <c r="F25" s="49"/>
      <c r="G25" s="49"/>
      <c r="H25" s="49"/>
      <c r="I25" s="5"/>
      <c r="J25" s="5"/>
      <c r="K25" s="5"/>
      <c r="L25" s="5" t="s">
        <v>44</v>
      </c>
      <c r="M25" s="82" t="str">
        <f>SUBSTITUTE(SUBSTITUTE(TEXT(INT(M24),"[DBNum2][$-804]G/通用格式元"&amp;IF(INT(M24)=M24,"整",""))&amp;TEXT(MID(M24,FIND(".",M24&amp;".0")+1,1),"[DBNum2][$-804]G/通用格式角")&amp;TEXT(MID(M24,FIND(".",M24&amp;".0")+2,1),"[DBNum2][$-804]G/通用格式分"),"零角","零"),"零分","")</f>
        <v>零元整</v>
      </c>
      <c r="N25" s="82"/>
      <c r="O25" s="82"/>
      <c r="P25" s="82"/>
      <c r="Q25" s="86"/>
    </row>
    <row r="26" s="1" customFormat="1" ht="50.1" customHeight="1" spans="1:17">
      <c r="A26" s="5" t="s">
        <v>45</v>
      </c>
      <c r="B26" s="5"/>
      <c r="C26" s="50" t="s">
        <v>56</v>
      </c>
      <c r="D26" s="51"/>
      <c r="E26" s="51"/>
      <c r="F26" s="51"/>
      <c r="G26" s="51"/>
      <c r="H26" s="52"/>
      <c r="I26" s="5" t="s">
        <v>47</v>
      </c>
      <c r="J26" s="5"/>
      <c r="K26" s="5"/>
      <c r="L26" s="5" t="s">
        <v>48</v>
      </c>
      <c r="M26" s="5"/>
      <c r="N26" s="5"/>
      <c r="O26" s="5"/>
      <c r="P26" s="5"/>
      <c r="Q26" s="86"/>
    </row>
    <row r="27" s="1" customFormat="1" ht="50.1" customHeight="1" spans="1:17">
      <c r="A27" s="5" t="s">
        <v>49</v>
      </c>
      <c r="B27" s="5"/>
      <c r="C27" s="14"/>
      <c r="D27" s="14"/>
      <c r="E27" s="14"/>
      <c r="F27" s="14"/>
      <c r="G27" s="14"/>
      <c r="H27" s="14"/>
      <c r="I27" s="5" t="s">
        <v>50</v>
      </c>
      <c r="J27" s="5"/>
      <c r="K27" s="5"/>
      <c r="L27" s="14"/>
      <c r="M27" s="14"/>
      <c r="N27" s="14"/>
      <c r="O27" s="14"/>
      <c r="P27" s="14"/>
      <c r="Q27" s="86"/>
    </row>
    <row r="28" s="1" customFormat="1" ht="50.1" customHeight="1" spans="1:17">
      <c r="A28" s="5" t="s">
        <v>51</v>
      </c>
      <c r="B28" s="5"/>
      <c r="C28" s="53"/>
      <c r="D28" s="53"/>
      <c r="E28" s="53"/>
      <c r="F28" s="53"/>
      <c r="G28" s="53"/>
      <c r="H28" s="53"/>
      <c r="I28" s="5" t="s">
        <v>52</v>
      </c>
      <c r="J28" s="5"/>
      <c r="K28" s="5"/>
      <c r="L28" s="53"/>
      <c r="M28" s="53"/>
      <c r="N28" s="53"/>
      <c r="O28" s="53"/>
      <c r="P28" s="53"/>
      <c r="Q28" s="86"/>
    </row>
    <row r="29" s="1" customFormat="1" ht="50.1" customHeight="1" spans="1:17">
      <c r="A29" s="5" t="s">
        <v>53</v>
      </c>
      <c r="B29" s="5"/>
      <c r="C29" s="53"/>
      <c r="D29" s="53"/>
      <c r="E29" s="53"/>
      <c r="F29" s="53"/>
      <c r="G29" s="53"/>
      <c r="H29" s="53"/>
      <c r="I29" s="5" t="s">
        <v>54</v>
      </c>
      <c r="J29" s="5"/>
      <c r="K29" s="5"/>
      <c r="L29" s="53"/>
      <c r="M29" s="53"/>
      <c r="N29" s="53"/>
      <c r="O29" s="53"/>
      <c r="P29" s="53"/>
      <c r="Q29" s="86"/>
    </row>
    <row r="30" s="1" customFormat="1" spans="2:17">
      <c r="B30" s="2"/>
      <c r="D30" s="3"/>
      <c r="E30" s="2"/>
      <c r="F30" s="3"/>
      <c r="H30" s="3"/>
      <c r="K30" s="3"/>
      <c r="P30" s="3"/>
      <c r="Q30" s="86"/>
    </row>
    <row r="31" s="1" customFormat="1" ht="13.5" spans="2:17">
      <c r="B31"/>
      <c r="D31" s="3"/>
      <c r="E31" s="2"/>
      <c r="F31" s="3"/>
      <c r="H31" s="3"/>
      <c r="K31" s="3"/>
      <c r="P31" s="3"/>
      <c r="Q31" s="86"/>
    </row>
    <row r="32" s="1" customFormat="1" spans="2:17">
      <c r="B32" s="2"/>
      <c r="D32" s="3"/>
      <c r="E32" s="2"/>
      <c r="F32" s="3"/>
      <c r="H32" s="3"/>
      <c r="K32" s="3"/>
      <c r="P32" s="3"/>
      <c r="Q32" s="86"/>
    </row>
    <row r="33" s="1" customFormat="1" spans="2:17">
      <c r="B33" s="2"/>
      <c r="D33" s="3"/>
      <c r="E33" s="2"/>
      <c r="F33" s="3"/>
      <c r="H33" s="3"/>
      <c r="K33" s="3"/>
      <c r="P33" s="3"/>
      <c r="Q33" s="86"/>
    </row>
    <row r="34" s="1" customFormat="1" spans="2:17">
      <c r="B34" s="2"/>
      <c r="D34" s="3"/>
      <c r="E34" s="2"/>
      <c r="F34" s="3"/>
      <c r="H34" s="3"/>
      <c r="K34" s="3"/>
      <c r="P34" s="3"/>
      <c r="Q34" s="86"/>
    </row>
    <row r="35" s="1" customFormat="1" ht="13.5" spans="2:17">
      <c r="B35"/>
      <c r="D35" s="3"/>
      <c r="E35" s="2"/>
      <c r="F35" s="3"/>
      <c r="H35" s="3"/>
      <c r="K35" s="3"/>
      <c r="P35" s="3"/>
      <c r="Q35" s="86"/>
    </row>
    <row r="36" s="1" customFormat="1" spans="2:17">
      <c r="B36" s="2"/>
      <c r="D36" s="3"/>
      <c r="E36" s="2"/>
      <c r="F36" s="3"/>
      <c r="H36" s="3"/>
      <c r="K36" s="3"/>
      <c r="P36" s="3"/>
      <c r="Q36" s="86"/>
    </row>
    <row r="37" s="1" customFormat="1" spans="2:17">
      <c r="B37" s="2"/>
      <c r="D37" s="3"/>
      <c r="E37" s="2"/>
      <c r="F37" s="3"/>
      <c r="H37" s="3"/>
      <c r="K37" s="3"/>
      <c r="P37" s="3"/>
      <c r="Q37" s="86"/>
    </row>
    <row r="38" s="1" customFormat="1" spans="2:17">
      <c r="B38" s="2"/>
      <c r="D38" s="3"/>
      <c r="E38" s="2"/>
      <c r="F38" s="3"/>
      <c r="H38" s="3"/>
      <c r="K38" s="3"/>
      <c r="P38" s="3"/>
      <c r="Q38" s="86"/>
    </row>
    <row r="39" s="1" customFormat="1" spans="2:17">
      <c r="B39" s="2"/>
      <c r="D39" s="3"/>
      <c r="E39" s="2"/>
      <c r="F39" s="3"/>
      <c r="H39" s="3"/>
      <c r="K39" s="3"/>
      <c r="P39" s="3"/>
      <c r="Q39" s="86"/>
    </row>
    <row r="40" s="1" customFormat="1" spans="2:17">
      <c r="B40" s="2"/>
      <c r="D40" s="3"/>
      <c r="E40" s="2"/>
      <c r="F40" s="3"/>
      <c r="H40" s="3"/>
      <c r="K40" s="3"/>
      <c r="P40" s="3"/>
      <c r="Q40" s="3"/>
    </row>
    <row r="41" s="1" customFormat="1" spans="2:17">
      <c r="B41" s="2"/>
      <c r="D41" s="3"/>
      <c r="E41" s="2"/>
      <c r="F41" s="3"/>
      <c r="H41" s="3"/>
      <c r="K41" s="3"/>
      <c r="P41" s="3"/>
      <c r="Q41" s="3"/>
    </row>
    <row r="42" s="1" customFormat="1" spans="2:17">
      <c r="B42" s="2"/>
      <c r="D42" s="3"/>
      <c r="E42" s="2"/>
      <c r="F42" s="3"/>
      <c r="H42" s="3"/>
      <c r="K42" s="3"/>
      <c r="P42" s="3"/>
      <c r="Q42" s="3"/>
    </row>
    <row r="43" s="1" customFormat="1" spans="2:17">
      <c r="B43" s="2"/>
      <c r="D43" s="3"/>
      <c r="E43" s="2"/>
      <c r="F43" s="3"/>
      <c r="H43" s="3"/>
      <c r="K43" s="3"/>
      <c r="P43" s="3"/>
      <c r="Q43" s="3"/>
    </row>
    <row r="44" s="1" customFormat="1" spans="2:17">
      <c r="B44" s="2"/>
      <c r="D44" s="3"/>
      <c r="E44" s="2"/>
      <c r="F44" s="3"/>
      <c r="H44" s="3"/>
      <c r="K44" s="3"/>
      <c r="P44" s="3"/>
      <c r="Q44" s="3"/>
    </row>
    <row r="45" s="1" customFormat="1" spans="2:17">
      <c r="B45" s="2"/>
      <c r="D45" s="3"/>
      <c r="E45" s="2"/>
      <c r="F45" s="3"/>
      <c r="H45" s="3"/>
      <c r="K45" s="3"/>
      <c r="P45" s="3"/>
      <c r="Q45" s="3"/>
    </row>
    <row r="46" s="1" customFormat="1" ht="13.5" spans="2:17">
      <c r="B46" s="2"/>
      <c r="D46"/>
      <c r="E46" s="2"/>
      <c r="F46" s="3"/>
      <c r="H46" s="3"/>
      <c r="K46" s="3"/>
      <c r="P46" s="3"/>
      <c r="Q46" s="3"/>
    </row>
  </sheetData>
  <mergeCells count="44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A23:B23"/>
    <mergeCell ref="C24:D24"/>
    <mergeCell ref="E24:H24"/>
    <mergeCell ref="M24:P24"/>
    <mergeCell ref="C25:D25"/>
    <mergeCell ref="E25:H25"/>
    <mergeCell ref="M25:P25"/>
    <mergeCell ref="A26:B26"/>
    <mergeCell ref="C26:H26"/>
    <mergeCell ref="I26:K26"/>
    <mergeCell ref="L26:P26"/>
    <mergeCell ref="A27:B27"/>
    <mergeCell ref="C27:H27"/>
    <mergeCell ref="I27:K27"/>
    <mergeCell ref="L27:P27"/>
    <mergeCell ref="A28:B28"/>
    <mergeCell ref="C28:H28"/>
    <mergeCell ref="I28:K28"/>
    <mergeCell ref="L28:P28"/>
    <mergeCell ref="A29:B29"/>
    <mergeCell ref="C29:H29"/>
    <mergeCell ref="I29:K29"/>
    <mergeCell ref="L29:P29"/>
    <mergeCell ref="A5:A6"/>
    <mergeCell ref="H3:H4"/>
    <mergeCell ref="A24:B25"/>
    <mergeCell ref="I24:K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2018-07-25T03:26:00Z</cp:lastPrinted>
  <dcterms:modified xsi:type="dcterms:W3CDTF">2021-07-01T01:42:08Z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1773E9A73DD4428A90F0BD488FE65459</vt:lpwstr>
  </property>
</Properties>
</file>