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第1次" sheetId="1" r:id="rId1"/>
  </sheets>
  <calcPr calcId="144525"/>
</workbook>
</file>

<file path=xl/sharedStrings.xml><?xml version="1.0" encoding="utf-8"?>
<sst xmlns="http://schemas.openxmlformats.org/spreadsheetml/2006/main" count="117" uniqueCount="91">
  <si>
    <t xml:space="preserve">工程款支付证书 </t>
  </si>
  <si>
    <t>工程名称</t>
  </si>
  <si>
    <t>平利县长安镇茶旅产业路工程施工（四标段）</t>
  </si>
  <si>
    <t>建设单位</t>
  </si>
  <si>
    <t>平利县公路管理局</t>
  </si>
  <si>
    <t>ERP编号</t>
  </si>
  <si>
    <t>档案编号</t>
  </si>
  <si>
    <t>CD2018-029</t>
  </si>
  <si>
    <t>合同金额</t>
  </si>
  <si>
    <t>中标时间</t>
  </si>
  <si>
    <t>2018.5.16</t>
  </si>
  <si>
    <t>已提供工程资料</t>
  </si>
  <si>
    <t>本项目资料有中标书、施工合同、内部承包协议；
无交工证书、审计报告、不领章承诺书、工程终结结算承诺书</t>
  </si>
  <si>
    <t>保存地址</t>
  </si>
  <si>
    <t>庐江</t>
  </si>
  <si>
    <t>责任单位</t>
  </si>
  <si>
    <t>第七大区陕西省</t>
  </si>
  <si>
    <t>决算金额</t>
  </si>
  <si>
    <t>决算时间</t>
  </si>
  <si>
    <t>2020.9.25</t>
  </si>
  <si>
    <t>项目部印章</t>
  </si>
  <si>
    <t>无</t>
  </si>
  <si>
    <t>施工人</t>
  </si>
  <si>
    <t>赵宗平13325353670</t>
  </si>
  <si>
    <t>区域责任人</t>
  </si>
  <si>
    <t>孙健</t>
  </si>
  <si>
    <t>省办负责人</t>
  </si>
  <si>
    <t>易冬明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</si>
  <si>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</si>
  <si>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</si>
  <si>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</si>
  <si>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</si>
  <si>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</si>
  <si>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</si>
  <si>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</si>
  <si>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</si>
  <si>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</si>
  <si>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</si>
  <si>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</si>
  <si>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</si>
  <si>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</si>
  <si>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</si>
  <si>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</si>
  <si>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</si>
  <si>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</si>
  <si>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</si>
  <si>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</si>
  <si>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</si>
  <si>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</si>
  <si>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</si>
  <si>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</si>
  <si>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</si>
  <si>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</si>
  <si>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</si>
  <si>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</si>
  <si>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前期到款</t>
  </si>
  <si>
    <t>中</t>
  </si>
  <si>
    <t xml:space="preserve">175202745165 </t>
  </si>
  <si>
    <t>合同价1%</t>
  </si>
  <si>
    <t>外经证费用</t>
  </si>
  <si>
    <t>前期支付</t>
  </si>
  <si>
    <t>长安银行平利支行</t>
  </si>
  <si>
    <t>陕西康盛原工程材料有限公司</t>
  </si>
  <si>
    <t>工行陕西安康紫阳县支行</t>
  </si>
  <si>
    <t>赵宗平</t>
  </si>
  <si>
    <t>农业银行安康汉滨支行</t>
  </si>
  <si>
    <t>2672 0701 0400 06407</t>
  </si>
  <si>
    <t>安康市伟鑫工程试验检测有限公司</t>
  </si>
  <si>
    <t>聊城农商银行高新区支行</t>
  </si>
  <si>
    <t>9150 1150 2454 2050000696</t>
  </si>
  <si>
    <t>聊城誉铭金属制品有限公司</t>
  </si>
  <si>
    <t>已扣完</t>
  </si>
  <si>
    <t>暂扣企税</t>
  </si>
  <si>
    <t>8060 7080 1421 0005 88</t>
  </si>
  <si>
    <t>手续费</t>
  </si>
  <si>
    <t>农行陕西省安康市分行营业部</t>
  </si>
  <si>
    <t>6228 4629 6000 3578 215</t>
  </si>
  <si>
    <t>补扣决算价与合同价差额1%</t>
  </si>
  <si>
    <t>赵宗平(退投资款）</t>
  </si>
  <si>
    <t>陕西康盛原工程材料有限公司（材料费）</t>
  </si>
  <si>
    <t>扣手续费</t>
  </si>
  <si>
    <t>退暂扣企税</t>
  </si>
  <si>
    <t>安康市宏远建筑工程劳务有限公司806070001421020667
长安银行安康市香溪路支行</t>
  </si>
  <si>
    <t>安康市汉滨区德盛五金机械加工厂26730101040009717
农行安康市江北支行营业部</t>
  </si>
  <si>
    <t>合计</t>
  </si>
  <si>
    <t>本次结算   支付明细</t>
  </si>
  <si>
    <t>应支付金额</t>
  </si>
  <si>
    <t>本次支付金额</t>
  </si>
  <si>
    <t>小写</t>
  </si>
  <si>
    <t>已支付金额</t>
  </si>
  <si>
    <t>大写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</si>
</sst>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176" formatCode="yy/m/d;@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#,##0.00_ "/>
    <numFmt numFmtId="178" formatCode="yyyy&quot;年&quot;m&quot;月&quot;d&quot;日&quot;;@"/>
    <numFmt numFmtId="179" formatCode="0_ "/>
    <numFmt numFmtId="180" formatCode="0.00_);[Red]\(0.00\)"/>
  </numFmts>
  <fonts count="36">
    <font>
      <sz val="11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6"/>
      <name val="宋体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</font>
    <font>
      <b/>
      <sz val="10"/>
      <color theme="1"/>
      <name val="宋体"/>
      <charset val="134"/>
    </font>
    <font>
      <sz val="9"/>
      <name val="Arial"/>
      <charset val="134"/>
    </font>
    <font>
      <b/>
      <sz val="12"/>
      <name val="宋体"/>
      <charset val="134"/>
    </font>
    <font>
      <b/>
      <sz val="9"/>
      <color rgb="FFFF0000"/>
      <name val="宋体"/>
      <charset val="134"/>
    </font>
    <font>
      <sz val="10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0000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14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17" borderId="19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28" fillId="0" borderId="0">
      <protection locked="0"/>
    </xf>
    <xf numFmtId="0" fontId="29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3" fillId="16" borderId="17" applyNumberFormat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20" fillId="15" borderId="15" applyNumberForma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35" fillId="0" borderId="0">
      <protection locked="0"/>
    </xf>
  </cellStyleXfs>
  <cellXfs count="119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0" fontId="1" fillId="3" borderId="0" xfId="50" applyFont="1" applyFill="1" applyBorder="1" applyAlignment="1" applyProtection="1">
      <alignment horizontal="center" vertical="center"/>
    </xf>
    <xf numFmtId="0" fontId="2" fillId="3" borderId="0" xfId="50" applyFont="1" applyFill="1" applyBorder="1" applyAlignment="1" applyProtection="1">
      <alignment horizontal="center" vertical="center"/>
    </xf>
    <xf numFmtId="176" fontId="1" fillId="3" borderId="0" xfId="50" applyNumberFormat="1" applyFont="1" applyFill="1" applyBorder="1" applyAlignment="1" applyProtection="1">
      <alignment horizontal="center" vertical="center"/>
    </xf>
    <xf numFmtId="177" fontId="1" fillId="3" borderId="0" xfId="50" applyNumberFormat="1" applyFont="1" applyFill="1" applyBorder="1" applyAlignment="1" applyProtection="1">
      <alignment horizontal="center" vertical="center"/>
    </xf>
    <xf numFmtId="0" fontId="3" fillId="2" borderId="1" xfId="50" applyFont="1" applyFill="1" applyBorder="1" applyAlignment="1" applyProtection="1">
      <alignment horizontal="center" vertical="center"/>
    </xf>
    <xf numFmtId="0" fontId="4" fillId="2" borderId="2" xfId="50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 shrinkToFit="1"/>
    </xf>
    <xf numFmtId="0" fontId="5" fillId="2" borderId="3" xfId="50" applyFont="1" applyFill="1" applyBorder="1" applyAlignment="1" applyProtection="1">
      <alignment horizontal="center" vertical="center" shrinkToFit="1"/>
    </xf>
    <xf numFmtId="177" fontId="4" fillId="2" borderId="2" xfId="50" applyNumberFormat="1" applyFont="1" applyFill="1" applyBorder="1" applyAlignment="1" applyProtection="1">
      <alignment horizontal="center" vertical="center" wrapText="1"/>
    </xf>
    <xf numFmtId="178" fontId="4" fillId="2" borderId="4" xfId="50" applyNumberFormat="1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center" vertical="center" wrapText="1"/>
    </xf>
    <xf numFmtId="177" fontId="1" fillId="2" borderId="4" xfId="50" applyNumberFormat="1" applyFont="1" applyFill="1" applyBorder="1" applyAlignment="1" applyProtection="1">
      <alignment horizontal="center" vertical="center" wrapText="1"/>
    </xf>
    <xf numFmtId="0" fontId="4" fillId="4" borderId="3" xfId="50" applyFont="1" applyFill="1" applyBorder="1" applyAlignment="1" applyProtection="1">
      <alignment horizontal="center" vertical="center" wrapText="1"/>
    </xf>
    <xf numFmtId="0" fontId="4" fillId="4" borderId="5" xfId="50" applyFont="1" applyFill="1" applyBorder="1" applyAlignment="1" applyProtection="1">
      <alignment horizontal="center" vertical="center" wrapText="1"/>
    </xf>
    <xf numFmtId="0" fontId="4" fillId="4" borderId="4" xfId="50" applyFont="1" applyFill="1" applyBorder="1" applyAlignment="1" applyProtection="1">
      <alignment horizontal="center" vertical="center" wrapText="1"/>
    </xf>
    <xf numFmtId="0" fontId="4" fillId="4" borderId="2" xfId="50" applyFont="1" applyFill="1" applyBorder="1" applyAlignment="1" applyProtection="1">
      <alignment horizontal="center" vertical="center" wrapText="1"/>
    </xf>
    <xf numFmtId="0" fontId="4" fillId="2" borderId="3" xfId="50" applyFont="1" applyFill="1" applyBorder="1" applyAlignment="1" applyProtection="1">
      <alignment horizontal="center" vertical="center" wrapText="1"/>
    </xf>
    <xf numFmtId="0" fontId="4" fillId="2" borderId="5" xfId="50" applyFont="1" applyFill="1" applyBorder="1" applyAlignment="1" applyProtection="1">
      <alignment horizontal="center" vertical="center" wrapText="1"/>
    </xf>
    <xf numFmtId="0" fontId="4" fillId="2" borderId="4" xfId="50" applyFont="1" applyFill="1" applyBorder="1" applyAlignment="1" applyProtection="1">
      <alignment horizontal="center" vertical="center" wrapText="1"/>
    </xf>
    <xf numFmtId="176" fontId="4" fillId="2" borderId="2" xfId="50" applyNumberFormat="1" applyFont="1" applyFill="1" applyBorder="1" applyAlignment="1" applyProtection="1">
      <alignment horizontal="center" vertical="center" wrapText="1"/>
    </xf>
    <xf numFmtId="0" fontId="1" fillId="3" borderId="2" xfId="50" applyFont="1" applyFill="1" applyBorder="1" applyAlignment="1" applyProtection="1">
      <alignment vertical="center" wrapText="1"/>
    </xf>
    <xf numFmtId="176" fontId="4" fillId="3" borderId="4" xfId="50" applyNumberFormat="1" applyFont="1" applyFill="1" applyBorder="1" applyAlignment="1" applyProtection="1">
      <alignment horizontal="center" vertical="center" shrinkToFit="1"/>
    </xf>
    <xf numFmtId="0" fontId="4" fillId="3" borderId="2" xfId="50" applyFont="1" applyFill="1" applyBorder="1" applyAlignment="1" applyProtection="1">
      <alignment horizontal="center" vertical="center" wrapText="1"/>
    </xf>
    <xf numFmtId="177" fontId="4" fillId="3" borderId="2" xfId="50" applyNumberFormat="1" applyFont="1" applyFill="1" applyBorder="1" applyAlignment="1" applyProtection="1">
      <alignment horizontal="center" vertical="center" shrinkToFit="1"/>
    </xf>
    <xf numFmtId="177" fontId="4" fillId="3" borderId="2" xfId="50" applyNumberFormat="1" applyFont="1" applyFill="1" applyBorder="1" applyAlignment="1" applyProtection="1">
      <alignment horizontal="center" vertical="center" wrapText="1" shrinkToFit="1"/>
    </xf>
    <xf numFmtId="49" fontId="5" fillId="3" borderId="2" xfId="50" applyNumberFormat="1" applyFont="1" applyFill="1" applyBorder="1" applyAlignment="1" applyProtection="1">
      <alignment horizontal="center" vertical="center" shrinkToFit="1"/>
    </xf>
    <xf numFmtId="9" fontId="4" fillId="3" borderId="2" xfId="50" applyNumberFormat="1" applyFont="1" applyFill="1" applyBorder="1" applyAlignment="1" applyProtection="1">
      <alignment horizontal="center" vertical="center" shrinkToFit="1"/>
    </xf>
    <xf numFmtId="0" fontId="1" fillId="3" borderId="6" xfId="50" applyFont="1" applyFill="1" applyBorder="1" applyAlignment="1" applyProtection="1">
      <alignment horizontal="center" vertical="center" wrapText="1"/>
    </xf>
    <xf numFmtId="176" fontId="1" fillId="3" borderId="4" xfId="50" applyNumberFormat="1" applyFont="1" applyFill="1" applyBorder="1" applyAlignment="1" applyProtection="1">
      <alignment horizontal="center" vertical="center" shrinkToFit="1"/>
    </xf>
    <xf numFmtId="0" fontId="1" fillId="3" borderId="2" xfId="50" applyFont="1" applyFill="1" applyBorder="1" applyAlignment="1" applyProtection="1">
      <alignment horizontal="center" vertical="center" wrapText="1"/>
    </xf>
    <xf numFmtId="177" fontId="1" fillId="3" borderId="2" xfId="50" applyNumberFormat="1" applyFont="1" applyFill="1" applyBorder="1" applyAlignment="1" applyProtection="1">
      <alignment horizontal="center" vertical="center" shrinkToFit="1"/>
    </xf>
    <xf numFmtId="0" fontId="1" fillId="3" borderId="7" xfId="50" applyFont="1" applyFill="1" applyBorder="1" applyAlignment="1" applyProtection="1">
      <alignment horizontal="center" vertical="center" wrapText="1"/>
    </xf>
    <xf numFmtId="14" fontId="1" fillId="3" borderId="2" xfId="50" applyNumberFormat="1" applyFont="1" applyFill="1" applyBorder="1" applyAlignment="1" applyProtection="1">
      <alignment horizontal="center" vertical="center" wrapText="1"/>
    </xf>
    <xf numFmtId="177" fontId="1" fillId="3" borderId="2" xfId="50" applyNumberFormat="1" applyFont="1" applyFill="1" applyBorder="1" applyAlignment="1" applyProtection="1">
      <alignment horizontal="center" vertical="center" wrapText="1" shrinkToFit="1"/>
    </xf>
    <xf numFmtId="179" fontId="6" fillId="3" borderId="2" xfId="50" applyNumberFormat="1" applyFont="1" applyFill="1" applyBorder="1" applyAlignment="1" applyProtection="1">
      <alignment horizontal="center" vertical="center" wrapText="1" shrinkToFit="1"/>
    </xf>
    <xf numFmtId="0" fontId="1" fillId="3" borderId="8" xfId="50" applyFont="1" applyFill="1" applyBorder="1" applyAlignment="1" applyProtection="1">
      <alignment horizontal="center" vertical="center" wrapText="1"/>
    </xf>
    <xf numFmtId="0" fontId="7" fillId="3" borderId="8" xfId="50" applyFont="1" applyFill="1" applyBorder="1" applyAlignment="1" applyProtection="1">
      <alignment horizontal="center" vertical="center" wrapText="1"/>
    </xf>
    <xf numFmtId="176" fontId="7" fillId="3" borderId="4" xfId="50" applyNumberFormat="1" applyFont="1" applyFill="1" applyBorder="1" applyAlignment="1" applyProtection="1">
      <alignment horizontal="center" vertical="center" shrinkToFit="1"/>
    </xf>
    <xf numFmtId="0" fontId="7" fillId="3" borderId="2" xfId="50" applyFont="1" applyFill="1" applyBorder="1" applyAlignment="1" applyProtection="1">
      <alignment horizontal="center" vertical="center" wrapText="1"/>
    </xf>
    <xf numFmtId="14" fontId="7" fillId="3" borderId="2" xfId="50" applyNumberFormat="1" applyFont="1" applyFill="1" applyBorder="1" applyAlignment="1" applyProtection="1">
      <alignment horizontal="center" vertical="center" wrapText="1"/>
    </xf>
    <xf numFmtId="177" fontId="8" fillId="3" borderId="2" xfId="50" applyNumberFormat="1" applyFont="1" applyFill="1" applyBorder="1" applyAlignment="1" applyProtection="1">
      <alignment horizontal="center" vertical="center" wrapText="1" shrinkToFit="1"/>
    </xf>
    <xf numFmtId="49" fontId="9" fillId="3" borderId="2" xfId="50" applyNumberFormat="1" applyFont="1" applyFill="1" applyBorder="1" applyAlignment="1" applyProtection="1">
      <alignment horizontal="center" vertical="center" shrinkToFit="1"/>
    </xf>
    <xf numFmtId="177" fontId="7" fillId="3" borderId="2" xfId="50" applyNumberFormat="1" applyFont="1" applyFill="1" applyBorder="1" applyAlignment="1" applyProtection="1">
      <alignment vertical="center" shrinkToFit="1"/>
    </xf>
    <xf numFmtId="9" fontId="8" fillId="3" borderId="2" xfId="50" applyNumberFormat="1" applyFont="1" applyFill="1" applyBorder="1" applyAlignment="1" applyProtection="1">
      <alignment horizontal="center" vertical="center" shrinkToFit="1"/>
    </xf>
    <xf numFmtId="0" fontId="7" fillId="3" borderId="6" xfId="50" applyFont="1" applyFill="1" applyBorder="1" applyAlignment="1" applyProtection="1">
      <alignment horizontal="center" vertical="center" wrapText="1"/>
    </xf>
    <xf numFmtId="176" fontId="7" fillId="3" borderId="9" xfId="50" applyNumberFormat="1" applyFont="1" applyFill="1" applyBorder="1" applyAlignment="1" applyProtection="1">
      <alignment horizontal="center" vertical="center" shrinkToFit="1"/>
    </xf>
    <xf numFmtId="177" fontId="7" fillId="3" borderId="2" xfId="50" applyNumberFormat="1" applyFont="1" applyFill="1" applyBorder="1" applyAlignment="1" applyProtection="1">
      <alignment horizontal="center" vertical="center" shrinkToFit="1"/>
    </xf>
    <xf numFmtId="176" fontId="7" fillId="3" borderId="10" xfId="50" applyNumberFormat="1" applyFont="1" applyFill="1" applyBorder="1" applyAlignment="1" applyProtection="1">
      <alignment horizontal="center" vertical="center" shrinkToFit="1"/>
    </xf>
    <xf numFmtId="0" fontId="2" fillId="3" borderId="2" xfId="50" applyFont="1" applyFill="1" applyBorder="1" applyAlignment="1" applyProtection="1">
      <alignment vertical="center" wrapText="1"/>
    </xf>
    <xf numFmtId="176" fontId="2" fillId="3" borderId="4" xfId="50" applyNumberFormat="1" applyFont="1" applyFill="1" applyBorder="1" applyAlignment="1" applyProtection="1">
      <alignment vertical="center" shrinkToFit="1"/>
    </xf>
    <xf numFmtId="14" fontId="2" fillId="3" borderId="2" xfId="50" applyNumberFormat="1" applyFont="1" applyFill="1" applyBorder="1" applyAlignment="1" applyProtection="1">
      <alignment horizontal="center" vertical="center" wrapText="1"/>
    </xf>
    <xf numFmtId="177" fontId="2" fillId="3" borderId="2" xfId="50" applyNumberFormat="1" applyFont="1" applyFill="1" applyBorder="1" applyAlignment="1" applyProtection="1">
      <alignment vertical="center" shrinkToFit="1"/>
    </xf>
    <xf numFmtId="0" fontId="7" fillId="4" borderId="2" xfId="50" applyFont="1" applyFill="1" applyBorder="1" applyAlignment="1" applyProtection="1">
      <alignment horizontal="center" vertical="center" wrapText="1"/>
    </xf>
    <xf numFmtId="180" fontId="1" fillId="4" borderId="2" xfId="50" applyNumberFormat="1" applyFont="1" applyFill="1" applyBorder="1" applyAlignment="1" applyProtection="1">
      <alignment horizontal="center" vertical="center" shrinkToFit="1"/>
    </xf>
    <xf numFmtId="177" fontId="10" fillId="3" borderId="2" xfId="50" applyNumberFormat="1" applyFont="1" applyFill="1" applyBorder="1" applyAlignment="1" applyProtection="1">
      <alignment horizontal="right" vertical="center" shrinkToFit="1"/>
    </xf>
    <xf numFmtId="177" fontId="11" fillId="3" borderId="3" xfId="50" applyNumberFormat="1" applyFont="1" applyFill="1" applyBorder="1" applyAlignment="1" applyProtection="1">
      <alignment horizontal="center" vertical="center" shrinkToFit="1"/>
    </xf>
    <xf numFmtId="177" fontId="11" fillId="3" borderId="5" xfId="50" applyNumberFormat="1" applyFont="1" applyFill="1" applyBorder="1" applyAlignment="1" applyProtection="1">
      <alignment horizontal="center" vertical="center" shrinkToFit="1"/>
    </xf>
    <xf numFmtId="0" fontId="0" fillId="3" borderId="0" xfId="0" applyFont="1" applyFill="1">
      <alignment vertical="center"/>
    </xf>
    <xf numFmtId="0" fontId="5" fillId="2" borderId="5" xfId="50" applyFont="1" applyFill="1" applyBorder="1" applyAlignment="1" applyProtection="1">
      <alignment horizontal="center" vertical="center" shrinkToFit="1"/>
    </xf>
    <xf numFmtId="0" fontId="4" fillId="2" borderId="2" xfId="50" applyFont="1" applyFill="1" applyBorder="1" applyAlignment="1" applyProtection="1">
      <alignment horizontal="center" vertical="center"/>
    </xf>
    <xf numFmtId="0" fontId="4" fillId="2" borderId="2" xfId="50" applyNumberFormat="1" applyFont="1" applyFill="1" applyBorder="1" applyAlignment="1" applyProtection="1">
      <alignment horizontal="center" vertical="center" shrinkToFit="1"/>
    </xf>
    <xf numFmtId="0" fontId="1" fillId="2" borderId="2" xfId="50" applyFont="1" applyFill="1" applyBorder="1" applyAlignment="1" applyProtection="1">
      <alignment horizontal="center" vertical="center" wrapText="1"/>
    </xf>
    <xf numFmtId="177" fontId="4" fillId="4" borderId="3" xfId="50" applyNumberFormat="1" applyFont="1" applyFill="1" applyBorder="1" applyAlignment="1" applyProtection="1">
      <alignment horizontal="center" vertical="center" wrapText="1"/>
    </xf>
    <xf numFmtId="177" fontId="4" fillId="2" borderId="3" xfId="50" applyNumberFormat="1" applyFont="1" applyFill="1" applyBorder="1" applyAlignment="1" applyProtection="1">
      <alignment horizontal="center" vertical="center" wrapText="1"/>
    </xf>
    <xf numFmtId="177" fontId="4" fillId="2" borderId="2" xfId="50" applyNumberFormat="1" applyFont="1" applyFill="1" applyBorder="1" applyAlignment="1" applyProtection="1">
      <alignment horizontal="center" vertical="center" shrinkToFit="1"/>
    </xf>
    <xf numFmtId="177" fontId="4" fillId="3" borderId="2" xfId="50" applyNumberFormat="1" applyFont="1" applyFill="1" applyBorder="1" applyAlignment="1" applyProtection="1">
      <alignment horizontal="center" vertical="center" wrapText="1"/>
    </xf>
    <xf numFmtId="177" fontId="1" fillId="3" borderId="2" xfId="5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177" fontId="4" fillId="3" borderId="0" xfId="50" applyNumberFormat="1" applyFont="1" applyFill="1" applyBorder="1" applyAlignment="1" applyProtection="1">
      <alignment horizontal="center" vertical="center" wrapText="1"/>
    </xf>
    <xf numFmtId="177" fontId="1" fillId="3" borderId="8" xfId="50" applyNumberFormat="1" applyFont="1" applyFill="1" applyBorder="1" applyAlignment="1" applyProtection="1">
      <alignment horizontal="center" vertical="center" shrinkToFit="1"/>
    </xf>
    <xf numFmtId="177" fontId="4" fillId="3" borderId="3" xfId="50" applyNumberFormat="1" applyFont="1" applyFill="1" applyBorder="1" applyAlignment="1" applyProtection="1">
      <alignment horizontal="center" vertical="center" wrapText="1"/>
    </xf>
    <xf numFmtId="177" fontId="1" fillId="3" borderId="7" xfId="50" applyNumberFormat="1" applyFont="1" applyFill="1" applyBorder="1" applyAlignment="1" applyProtection="1">
      <alignment horizontal="center" vertical="center" shrinkToFit="1"/>
    </xf>
    <xf numFmtId="177" fontId="8" fillId="3" borderId="2" xfId="50" applyNumberFormat="1" applyFont="1" applyFill="1" applyBorder="1" applyAlignment="1" applyProtection="1">
      <alignment horizontal="center" vertical="center" wrapText="1"/>
    </xf>
    <xf numFmtId="177" fontId="8" fillId="3" borderId="3" xfId="50" applyNumberFormat="1" applyFont="1" applyFill="1" applyBorder="1" applyAlignment="1" applyProtection="1">
      <alignment horizontal="center" vertical="center" wrapText="1"/>
    </xf>
    <xf numFmtId="177" fontId="8" fillId="3" borderId="2" xfId="50" applyNumberFormat="1" applyFont="1" applyFill="1" applyBorder="1" applyAlignment="1" applyProtection="1">
      <alignment vertical="center" wrapText="1"/>
    </xf>
    <xf numFmtId="0" fontId="7" fillId="3" borderId="0" xfId="50" applyFont="1" applyFill="1" applyBorder="1" applyAlignment="1" applyProtection="1">
      <alignment horizontal="center" vertical="center"/>
    </xf>
    <xf numFmtId="177" fontId="8" fillId="3" borderId="11" xfId="50" applyNumberFormat="1" applyFont="1" applyFill="1" applyBorder="1" applyAlignment="1" applyProtection="1">
      <alignment horizontal="center" vertical="center" wrapText="1"/>
    </xf>
    <xf numFmtId="177" fontId="8" fillId="3" borderId="12" xfId="50" applyNumberFormat="1" applyFont="1" applyFill="1" applyBorder="1" applyAlignment="1" applyProtection="1">
      <alignment horizontal="center" vertical="center" wrapText="1"/>
    </xf>
    <xf numFmtId="177" fontId="12" fillId="3" borderId="2" xfId="50" applyNumberFormat="1" applyFont="1" applyFill="1" applyBorder="1" applyAlignment="1" applyProtection="1">
      <alignment horizontal="center" vertical="center" wrapText="1"/>
    </xf>
    <xf numFmtId="177" fontId="12" fillId="3" borderId="3" xfId="50" applyNumberFormat="1" applyFont="1" applyFill="1" applyBorder="1" applyAlignment="1" applyProtection="1">
      <alignment horizontal="center" vertical="center" wrapText="1"/>
    </xf>
    <xf numFmtId="177" fontId="12" fillId="3" borderId="2" xfId="50" applyNumberFormat="1" applyFont="1" applyFill="1" applyBorder="1" applyAlignment="1" applyProtection="1">
      <alignment vertical="center" wrapText="1"/>
    </xf>
    <xf numFmtId="177" fontId="10" fillId="4" borderId="2" xfId="50" applyNumberFormat="1" applyFont="1" applyFill="1" applyBorder="1" applyAlignment="1" applyProtection="1">
      <alignment horizontal="center" vertical="center" shrinkToFit="1"/>
    </xf>
    <xf numFmtId="177" fontId="10" fillId="3" borderId="2" xfId="50" applyNumberFormat="1" applyFont="1" applyFill="1" applyBorder="1" applyAlignment="1" applyProtection="1">
      <alignment horizontal="center" vertical="center" shrinkToFit="1"/>
    </xf>
    <xf numFmtId="177" fontId="4" fillId="4" borderId="2" xfId="50" applyNumberFormat="1" applyFont="1" applyFill="1" applyBorder="1" applyAlignment="1" applyProtection="1">
      <alignment horizontal="center" vertical="center" wrapText="1"/>
    </xf>
    <xf numFmtId="177" fontId="4" fillId="3" borderId="8" xfId="50" applyNumberFormat="1" applyFont="1" applyFill="1" applyBorder="1" applyAlignment="1" applyProtection="1">
      <alignment horizontal="center" vertical="center" wrapText="1"/>
    </xf>
    <xf numFmtId="177" fontId="11" fillId="3" borderId="4" xfId="50" applyNumberFormat="1" applyFont="1" applyFill="1" applyBorder="1" applyAlignment="1" applyProtection="1">
      <alignment horizontal="center" vertical="center" shrinkToFit="1"/>
    </xf>
    <xf numFmtId="0" fontId="4" fillId="3" borderId="11" xfId="50" applyFont="1" applyFill="1" applyBorder="1" applyAlignment="1" applyProtection="1">
      <alignment horizontal="center" vertical="center" wrapText="1"/>
    </xf>
    <xf numFmtId="0" fontId="4" fillId="3" borderId="13" xfId="50" applyFont="1" applyFill="1" applyBorder="1" applyAlignment="1" applyProtection="1">
      <alignment horizontal="center" vertical="center" wrapText="1"/>
    </xf>
    <xf numFmtId="0" fontId="4" fillId="3" borderId="3" xfId="50" applyFont="1" applyFill="1" applyBorder="1" applyAlignment="1" applyProtection="1">
      <alignment horizontal="center" vertical="center" wrapText="1"/>
    </xf>
    <xf numFmtId="177" fontId="11" fillId="3" borderId="2" xfId="50" applyNumberFormat="1" applyFont="1" applyFill="1" applyBorder="1" applyAlignment="1" applyProtection="1">
      <alignment horizontal="center" vertical="center" shrinkToFit="1"/>
    </xf>
    <xf numFmtId="0" fontId="4" fillId="3" borderId="12" xfId="50" applyFont="1" applyFill="1" applyBorder="1" applyAlignment="1" applyProtection="1">
      <alignment horizontal="center" vertical="center" wrapText="1"/>
    </xf>
    <xf numFmtId="0" fontId="4" fillId="3" borderId="1" xfId="50" applyFont="1" applyFill="1" applyBorder="1" applyAlignment="1" applyProtection="1">
      <alignment horizontal="center" vertical="center" wrapText="1"/>
    </xf>
    <xf numFmtId="0" fontId="11" fillId="3" borderId="2" xfId="50" applyFont="1" applyFill="1" applyBorder="1" applyAlignment="1" applyProtection="1">
      <alignment horizontal="center" vertical="center" shrinkToFit="1"/>
    </xf>
    <xf numFmtId="49" fontId="0" fillId="2" borderId="2" xfId="50" applyNumberFormat="1" applyFont="1" applyFill="1" applyBorder="1" applyAlignment="1">
      <alignment horizontal="center" vertical="center"/>
      <protection locked="0"/>
    </xf>
    <xf numFmtId="0" fontId="5" fillId="2" borderId="3" xfId="50" applyFont="1" applyFill="1" applyBorder="1" applyAlignment="1" applyProtection="1">
      <alignment horizontal="center" vertical="center" wrapText="1"/>
    </xf>
    <xf numFmtId="0" fontId="5" fillId="2" borderId="5" xfId="50" applyFont="1" applyFill="1" applyBorder="1" applyAlignment="1" applyProtection="1">
      <alignment horizontal="center" vertical="center" wrapText="1"/>
    </xf>
    <xf numFmtId="0" fontId="13" fillId="2" borderId="2" xfId="50" applyFont="1" applyFill="1" applyBorder="1" applyAlignment="1" applyProtection="1">
      <alignment horizontal="center" vertical="center" wrapText="1"/>
    </xf>
    <xf numFmtId="177" fontId="5" fillId="2" borderId="2" xfId="50" applyNumberFormat="1" applyFont="1" applyFill="1" applyBorder="1" applyAlignment="1" applyProtection="1">
      <alignment horizontal="center" vertical="center" wrapText="1"/>
    </xf>
    <xf numFmtId="177" fontId="13" fillId="2" borderId="2" xfId="50" applyNumberFormat="1" applyFont="1" applyFill="1" applyBorder="1" applyAlignment="1" applyProtection="1">
      <alignment horizontal="center" vertical="center" wrapText="1"/>
    </xf>
    <xf numFmtId="177" fontId="4" fillId="4" borderId="5" xfId="50" applyNumberFormat="1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/>
    </xf>
    <xf numFmtId="177" fontId="4" fillId="2" borderId="5" xfId="50" applyNumberFormat="1" applyFont="1" applyFill="1" applyBorder="1" applyAlignment="1" applyProtection="1">
      <alignment horizontal="center" vertical="center" wrapText="1"/>
    </xf>
    <xf numFmtId="9" fontId="4" fillId="3" borderId="2" xfId="19" applyFont="1" applyFill="1" applyBorder="1" applyAlignment="1" applyProtection="1">
      <alignment horizontal="center" vertical="center" wrapText="1"/>
    </xf>
    <xf numFmtId="177" fontId="1" fillId="3" borderId="2" xfId="50" applyNumberFormat="1" applyFont="1" applyFill="1" applyBorder="1" applyAlignment="1" applyProtection="1">
      <alignment horizontal="right" vertical="center" shrinkToFit="1"/>
    </xf>
    <xf numFmtId="9" fontId="1" fillId="3" borderId="2" xfId="19" applyFont="1" applyFill="1" applyBorder="1" applyAlignment="1" applyProtection="1">
      <alignment horizontal="center" vertical="center" wrapText="1"/>
    </xf>
    <xf numFmtId="0" fontId="1" fillId="3" borderId="2" xfId="50" applyFont="1" applyFill="1" applyBorder="1" applyAlignment="1" applyProtection="1">
      <alignment horizontal="center" vertical="center"/>
    </xf>
    <xf numFmtId="177" fontId="1" fillId="3" borderId="2" xfId="50" applyNumberFormat="1" applyFont="1" applyFill="1" applyBorder="1" applyAlignment="1" applyProtection="1">
      <alignment horizontal="center" vertical="center"/>
    </xf>
    <xf numFmtId="177" fontId="2" fillId="3" borderId="2" xfId="50" applyNumberFormat="1" applyFont="1" applyFill="1" applyBorder="1" applyAlignment="1" applyProtection="1">
      <alignment horizontal="center" vertical="center" shrinkToFit="1"/>
    </xf>
    <xf numFmtId="9" fontId="1" fillId="3" borderId="4" xfId="19" applyFont="1" applyFill="1" applyBorder="1" applyAlignment="1" applyProtection="1">
      <alignment horizontal="center" vertical="center" wrapText="1"/>
    </xf>
    <xf numFmtId="9" fontId="7" fillId="3" borderId="4" xfId="19" applyFont="1" applyFill="1" applyBorder="1" applyAlignment="1" applyProtection="1">
      <alignment horizontal="center" vertical="center" wrapText="1"/>
    </xf>
    <xf numFmtId="177" fontId="7" fillId="3" borderId="2" xfId="50" applyNumberFormat="1" applyFont="1" applyFill="1" applyBorder="1" applyAlignment="1" applyProtection="1">
      <alignment horizontal="right" vertical="center" shrinkToFit="1"/>
    </xf>
    <xf numFmtId="177" fontId="2" fillId="3" borderId="2" xfId="50" applyNumberFormat="1" applyFont="1" applyFill="1" applyBorder="1" applyAlignment="1" applyProtection="1">
      <alignment horizontal="right" vertical="center" shrinkToFit="1"/>
    </xf>
    <xf numFmtId="9" fontId="2" fillId="3" borderId="4" xfId="19" applyFont="1" applyFill="1" applyBorder="1" applyAlignment="1" applyProtection="1">
      <alignment horizontal="center" vertical="center" wrapText="1"/>
    </xf>
    <xf numFmtId="0" fontId="1" fillId="3" borderId="8" xfId="50" applyFont="1" applyFill="1" applyBorder="1" applyAlignment="1" applyProtection="1">
      <alignment horizontal="center" vertical="center" shrinkToFit="1"/>
    </xf>
    <xf numFmtId="177" fontId="1" fillId="3" borderId="8" xfId="50" applyNumberFormat="1" applyFont="1" applyFill="1" applyBorder="1" applyAlignment="1" applyProtection="1">
      <alignment horizontal="center" vertical="center"/>
    </xf>
    <xf numFmtId="177" fontId="10" fillId="4" borderId="8" xfId="50" applyNumberFormat="1" applyFont="1" applyFill="1" applyBorder="1" applyAlignment="1" applyProtection="1">
      <alignment horizontal="right" vertical="center" shrinkToFit="1"/>
    </xf>
    <xf numFmtId="177" fontId="10" fillId="3" borderId="8" xfId="50" applyNumberFormat="1" applyFont="1" applyFill="1" applyBorder="1" applyAlignment="1" applyProtection="1">
      <alignment horizontal="right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234950</xdr:colOff>
      <xdr:row>8</xdr:row>
      <xdr:rowOff>311150</xdr:rowOff>
    </xdr:from>
    <xdr:to>
      <xdr:col>9</xdr:col>
      <xdr:colOff>878840</xdr:colOff>
      <xdr:row>10</xdr:row>
      <xdr:rowOff>26670</xdr:rowOff>
    </xdr:to>
    <xdr:pic>
      <xdr:nvPicPr>
        <xdr:cNvPr id="3" name="图片 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291955" y="3235960"/>
          <a:ext cx="1430655" cy="326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29845</xdr:colOff>
      <xdr:row>7</xdr:row>
      <xdr:rowOff>318770</xdr:rowOff>
    </xdr:from>
    <xdr:to>
      <xdr:col>28</xdr:col>
      <xdr:colOff>81915</xdr:colOff>
      <xdr:row>19</xdr:row>
      <xdr:rowOff>182880</xdr:rowOff>
    </xdr:to>
    <xdr:pic>
      <xdr:nvPicPr>
        <xdr:cNvPr id="2" name="图片 1" descr="7QNNK5V}WKN`{%_K7JK24RU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312755" y="2760980"/>
          <a:ext cx="5538470" cy="3255010"/>
        </a:xfrm>
        <a:prstGeom prst="rect">
          <a:avLst/>
        </a:prstGeom>
      </xdr:spPr>
    </xdr:pic>
    <xdr:clientData/>
  </xdr:twoCellAnchor>
  <xdr:twoCellAnchor editAs="oneCell">
    <xdr:from>
      <xdr:col>9</xdr:col>
      <xdr:colOff>179705</xdr:colOff>
      <xdr:row>14</xdr:row>
      <xdr:rowOff>229235</xdr:rowOff>
    </xdr:from>
    <xdr:to>
      <xdr:col>10</xdr:col>
      <xdr:colOff>138430</xdr:colOff>
      <xdr:row>16</xdr:row>
      <xdr:rowOff>86360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flipV="1">
          <a:off x="10023475" y="4785995"/>
          <a:ext cx="1324610" cy="367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V34"/>
  <sheetViews>
    <sheetView tabSelected="1" topLeftCell="J1" workbookViewId="0">
      <pane ySplit="7" topLeftCell="A18" activePane="bottomLeft" state="frozen"/>
      <selection/>
      <selection pane="bottomLeft" activeCell="Q23" sqref="Q23"/>
    </sheetView>
  </sheetViews>
  <sheetFormatPr defaultColWidth="9" defaultRowHeight="11.25"/>
  <cols>
    <col min="1" max="1" width="3.25" style="2" customWidth="1"/>
    <col min="2" max="2" width="7.88333333333333" style="4" customWidth="1"/>
    <col min="3" max="3" width="15.1583333333333" style="2" customWidth="1"/>
    <col min="4" max="4" width="13.1833333333333" style="2" customWidth="1"/>
    <col min="5" max="5" width="16.0833333333333" style="5" customWidth="1"/>
    <col min="6" max="6" width="27.1083333333333" style="5" customWidth="1"/>
    <col min="7" max="7" width="28.75" style="5" customWidth="1"/>
    <col min="8" max="8" width="7.44166666666667" style="5" customWidth="1"/>
    <col min="9" max="9" width="10.325" style="5" customWidth="1"/>
    <col min="10" max="10" width="17.925" style="5" customWidth="1"/>
    <col min="11" max="12" width="9.5" style="5" customWidth="1"/>
    <col min="13" max="13" width="15.875" style="5" customWidth="1"/>
    <col min="14" max="14" width="15.8166666666667" style="5" customWidth="1"/>
    <col min="15" max="15" width="15.025" style="4" customWidth="1"/>
    <col min="16" max="16" width="34.8166666666667" style="5" customWidth="1"/>
    <col min="17" max="17" width="15.025" style="2" customWidth="1"/>
    <col min="18" max="18" width="11" style="5" customWidth="1"/>
    <col min="19" max="19" width="16.0666666666667" style="5" customWidth="1"/>
    <col min="20" max="20" width="15.8166666666667" style="2" customWidth="1"/>
    <col min="21" max="16384" width="9" style="2"/>
  </cols>
  <sheetData>
    <row r="1" s="1" customFormat="1" ht="24.9" customHeight="1" spans="1:1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="1" customFormat="1" ht="27.9" customHeight="1" spans="1:20">
      <c r="A2" s="7" t="s">
        <v>1</v>
      </c>
      <c r="B2" s="7"/>
      <c r="C2" s="8" t="s">
        <v>2</v>
      </c>
      <c r="D2" s="8"/>
      <c r="E2" s="8"/>
      <c r="F2" s="8"/>
      <c r="G2" s="8"/>
      <c r="H2" s="9" t="s">
        <v>3</v>
      </c>
      <c r="I2" s="60"/>
      <c r="J2" s="8" t="s">
        <v>4</v>
      </c>
      <c r="K2" s="8"/>
      <c r="L2" s="8"/>
      <c r="M2" s="8"/>
      <c r="N2" s="61" t="s">
        <v>5</v>
      </c>
      <c r="O2" s="61"/>
      <c r="P2" s="62">
        <v>9653</v>
      </c>
      <c r="Q2" s="66" t="s">
        <v>6</v>
      </c>
      <c r="R2" s="66"/>
      <c r="S2" s="95" t="s">
        <v>7</v>
      </c>
      <c r="T2" s="95"/>
    </row>
    <row r="3" s="1" customFormat="1" ht="27.9" customHeight="1" spans="1:22">
      <c r="A3" s="7" t="s">
        <v>8</v>
      </c>
      <c r="B3" s="7"/>
      <c r="C3" s="10">
        <v>5943534.06</v>
      </c>
      <c r="D3" s="10"/>
      <c r="E3" s="10"/>
      <c r="F3" s="10" t="s">
        <v>9</v>
      </c>
      <c r="G3" s="11" t="s">
        <v>10</v>
      </c>
      <c r="H3" s="7" t="s">
        <v>11</v>
      </c>
      <c r="I3" s="7"/>
      <c r="J3" s="63" t="s">
        <v>12</v>
      </c>
      <c r="K3" s="63"/>
      <c r="L3" s="63"/>
      <c r="M3" s="63"/>
      <c r="N3" s="7" t="s">
        <v>13</v>
      </c>
      <c r="O3" s="7"/>
      <c r="P3" s="63" t="s">
        <v>14</v>
      </c>
      <c r="Q3" s="96" t="s">
        <v>15</v>
      </c>
      <c r="R3" s="97"/>
      <c r="S3" s="98" t="s">
        <v>16</v>
      </c>
      <c r="T3" s="98"/>
      <c r="V3"/>
    </row>
    <row r="4" s="1" customFormat="1" ht="27.9" customHeight="1" spans="1:20">
      <c r="A4" s="7" t="s">
        <v>17</v>
      </c>
      <c r="B4" s="7"/>
      <c r="C4" s="12">
        <v>6127630.61</v>
      </c>
      <c r="D4" s="12"/>
      <c r="E4" s="12"/>
      <c r="F4" s="10" t="s">
        <v>18</v>
      </c>
      <c r="G4" s="13" t="s">
        <v>19</v>
      </c>
      <c r="H4" s="7" t="s">
        <v>20</v>
      </c>
      <c r="I4" s="7"/>
      <c r="J4" s="63" t="s">
        <v>21</v>
      </c>
      <c r="K4" s="63"/>
      <c r="L4" s="63"/>
      <c r="M4" s="63"/>
      <c r="N4" s="7" t="s">
        <v>22</v>
      </c>
      <c r="O4" s="7"/>
      <c r="P4" s="12" t="s">
        <v>23</v>
      </c>
      <c r="Q4" s="10" t="s">
        <v>24</v>
      </c>
      <c r="R4" s="12" t="s">
        <v>25</v>
      </c>
      <c r="S4" s="99" t="s">
        <v>26</v>
      </c>
      <c r="T4" s="100" t="s">
        <v>27</v>
      </c>
    </row>
    <row r="5" s="1" customFormat="1" ht="27.9" customHeight="1" spans="1:20">
      <c r="A5" s="7" t="s">
        <v>28</v>
      </c>
      <c r="B5" s="14" t="s">
        <v>29</v>
      </c>
      <c r="C5" s="15"/>
      <c r="D5" s="15"/>
      <c r="E5" s="15"/>
      <c r="F5" s="16"/>
      <c r="G5" s="17" t="s">
        <v>30</v>
      </c>
      <c r="H5" s="14" t="s">
        <v>29</v>
      </c>
      <c r="I5" s="15"/>
      <c r="J5" s="16"/>
      <c r="K5" s="17" t="s">
        <v>31</v>
      </c>
      <c r="L5" s="14" t="s">
        <v>32</v>
      </c>
      <c r="M5" s="16"/>
      <c r="N5" s="14" t="s">
        <v>33</v>
      </c>
      <c r="O5" s="16"/>
      <c r="P5" s="64" t="s">
        <v>34</v>
      </c>
      <c r="Q5" s="101"/>
      <c r="R5" s="101"/>
      <c r="S5" s="99" t="s">
        <v>35</v>
      </c>
      <c r="T5" s="102" t="s">
        <v>36</v>
      </c>
    </row>
    <row r="6" s="1" customFormat="1" ht="27.9" customHeight="1" spans="1:20">
      <c r="A6" s="7"/>
      <c r="B6" s="18" t="s">
        <v>37</v>
      </c>
      <c r="C6" s="19"/>
      <c r="D6" s="19"/>
      <c r="E6" s="19"/>
      <c r="F6" s="20"/>
      <c r="G6" s="7"/>
      <c r="H6" s="18" t="s">
        <v>38</v>
      </c>
      <c r="I6" s="19"/>
      <c r="J6" s="20"/>
      <c r="K6" s="7" t="s">
        <v>39</v>
      </c>
      <c r="L6" s="18" t="s">
        <v>40</v>
      </c>
      <c r="M6" s="20"/>
      <c r="N6" s="18" t="s">
        <v>41</v>
      </c>
      <c r="O6" s="20"/>
      <c r="P6" s="65" t="s">
        <v>42</v>
      </c>
      <c r="Q6" s="103"/>
      <c r="R6" s="103"/>
      <c r="S6" s="99"/>
      <c r="T6" s="102"/>
    </row>
    <row r="7" s="1" customFormat="1" ht="27.9" customHeight="1" spans="1:20">
      <c r="A7" s="7"/>
      <c r="B7" s="21" t="s">
        <v>43</v>
      </c>
      <c r="C7" s="7" t="s">
        <v>44</v>
      </c>
      <c r="D7" s="7" t="s">
        <v>45</v>
      </c>
      <c r="E7" s="10" t="s">
        <v>46</v>
      </c>
      <c r="F7" s="10" t="s">
        <v>47</v>
      </c>
      <c r="G7" s="21" t="s">
        <v>48</v>
      </c>
      <c r="H7" s="7" t="s">
        <v>49</v>
      </c>
      <c r="I7" s="10" t="s">
        <v>50</v>
      </c>
      <c r="J7" s="10" t="s">
        <v>51</v>
      </c>
      <c r="K7" s="66" t="s">
        <v>50</v>
      </c>
      <c r="L7" s="10" t="s">
        <v>50</v>
      </c>
      <c r="M7" s="7" t="s">
        <v>51</v>
      </c>
      <c r="N7" s="7" t="s">
        <v>50</v>
      </c>
      <c r="O7" s="7" t="s">
        <v>51</v>
      </c>
      <c r="P7" s="10" t="s">
        <v>52</v>
      </c>
      <c r="Q7" s="10" t="s">
        <v>53</v>
      </c>
      <c r="R7" s="10" t="s">
        <v>54</v>
      </c>
      <c r="S7" s="99"/>
      <c r="T7" s="102"/>
    </row>
    <row r="8" s="2" customFormat="1" ht="38" customHeight="1" spans="1:20">
      <c r="A8" s="22"/>
      <c r="B8" s="23" t="s">
        <v>55</v>
      </c>
      <c r="C8" s="24">
        <v>2831013.2</v>
      </c>
      <c r="D8" s="25"/>
      <c r="E8" s="26" t="s">
        <v>56</v>
      </c>
      <c r="F8" s="27" t="s">
        <v>57</v>
      </c>
      <c r="G8" s="25"/>
      <c r="H8" s="28">
        <v>0.01</v>
      </c>
      <c r="I8" s="25">
        <v>59436</v>
      </c>
      <c r="J8" s="25" t="s">
        <v>58</v>
      </c>
      <c r="K8" s="25">
        <v>135617</v>
      </c>
      <c r="L8" s="25">
        <v>500</v>
      </c>
      <c r="M8" s="25" t="s">
        <v>59</v>
      </c>
      <c r="N8" s="67"/>
      <c r="O8" s="67"/>
      <c r="P8" s="67" t="s">
        <v>60</v>
      </c>
      <c r="Q8" s="104"/>
      <c r="R8" s="25"/>
      <c r="S8" s="25">
        <f>C8-I8-K8-L8</f>
        <v>2635460.2</v>
      </c>
      <c r="T8" s="105"/>
    </row>
    <row r="9" s="2" customFormat="1" ht="28" customHeight="1" spans="1:20">
      <c r="A9" s="29">
        <v>1</v>
      </c>
      <c r="B9" s="30">
        <v>43714</v>
      </c>
      <c r="C9" s="31">
        <v>800000</v>
      </c>
      <c r="D9" s="32"/>
      <c r="E9" s="26" t="s">
        <v>56</v>
      </c>
      <c r="F9" s="27" t="s">
        <v>57</v>
      </c>
      <c r="G9" s="32"/>
      <c r="H9" s="32"/>
      <c r="I9" s="32"/>
      <c r="J9" s="32"/>
      <c r="K9" s="32"/>
      <c r="L9" s="32"/>
      <c r="M9" s="32"/>
      <c r="N9" s="67"/>
      <c r="O9" s="67"/>
      <c r="P9" s="68"/>
      <c r="Q9" s="106"/>
      <c r="R9" s="32"/>
      <c r="S9" s="32"/>
      <c r="T9" s="105"/>
    </row>
    <row r="10" s="2" customFormat="1" ht="20.1" customHeight="1" spans="1:20">
      <c r="A10" s="33"/>
      <c r="B10" s="30"/>
      <c r="C10" s="34"/>
      <c r="D10" s="34"/>
      <c r="E10" s="35" t="s">
        <v>61</v>
      </c>
      <c r="F10" s="36">
        <v>8.06070801421e+17</v>
      </c>
      <c r="G10" s="32"/>
      <c r="H10" s="32"/>
      <c r="I10" s="32"/>
      <c r="J10" s="32"/>
      <c r="K10" s="32">
        <v>62145</v>
      </c>
      <c r="L10" s="32">
        <v>500</v>
      </c>
      <c r="M10" s="32" t="s">
        <v>59</v>
      </c>
      <c r="N10" s="67"/>
      <c r="O10" s="67"/>
      <c r="P10" s="68" t="s">
        <v>62</v>
      </c>
      <c r="Q10" s="106"/>
      <c r="R10" s="32"/>
      <c r="S10" s="32">
        <v>350000</v>
      </c>
      <c r="T10" s="105"/>
    </row>
    <row r="11" ht="20.1" customHeight="1" spans="1:20">
      <c r="A11" s="31">
        <v>2</v>
      </c>
      <c r="B11" s="30">
        <v>43719</v>
      </c>
      <c r="C11" s="34"/>
      <c r="D11" s="34"/>
      <c r="E11" s="32" t="s">
        <v>63</v>
      </c>
      <c r="F11" s="32">
        <v>6.2220026072e+18</v>
      </c>
      <c r="G11" s="32"/>
      <c r="H11" s="32"/>
      <c r="I11" s="32"/>
      <c r="J11" s="32"/>
      <c r="K11" s="32"/>
      <c r="L11" s="32"/>
      <c r="M11" s="32"/>
      <c r="N11" s="67"/>
      <c r="O11" s="67"/>
      <c r="P11" s="67" t="s">
        <v>64</v>
      </c>
      <c r="Q11" s="106"/>
      <c r="R11" s="32"/>
      <c r="S11" s="32">
        <v>387355</v>
      </c>
      <c r="T11" s="105"/>
    </row>
    <row r="12" ht="20.1" customHeight="1" spans="1:20">
      <c r="A12" s="37">
        <v>3</v>
      </c>
      <c r="B12" s="30">
        <v>43763</v>
      </c>
      <c r="C12" s="34"/>
      <c r="D12" s="31">
        <v>162530</v>
      </c>
      <c r="E12" s="26" t="s">
        <v>56</v>
      </c>
      <c r="F12" s="27" t="s">
        <v>57</v>
      </c>
      <c r="G12" s="32"/>
      <c r="H12" s="32"/>
      <c r="I12" s="32"/>
      <c r="J12" s="32"/>
      <c r="K12" s="32"/>
      <c r="L12" s="32"/>
      <c r="M12" s="32"/>
      <c r="N12" s="67"/>
      <c r="O12" s="67"/>
      <c r="P12" s="67"/>
      <c r="Q12" s="106"/>
      <c r="R12" s="32"/>
      <c r="S12" s="32"/>
      <c r="T12" s="105"/>
    </row>
    <row r="13" ht="20.1" customHeight="1" spans="1:20">
      <c r="A13" s="29"/>
      <c r="B13" s="30">
        <v>43763</v>
      </c>
      <c r="C13" s="34"/>
      <c r="D13" s="34"/>
      <c r="E13" s="32" t="s">
        <v>65</v>
      </c>
      <c r="F13" s="32" t="s">
        <v>66</v>
      </c>
      <c r="G13" s="32"/>
      <c r="H13" s="32"/>
      <c r="I13" s="32"/>
      <c r="J13" s="32"/>
      <c r="K13" s="69"/>
      <c r="L13" s="32"/>
      <c r="M13" s="32"/>
      <c r="N13" s="67"/>
      <c r="O13" s="67"/>
      <c r="P13" s="67" t="s">
        <v>67</v>
      </c>
      <c r="Q13" s="107"/>
      <c r="R13" s="108"/>
      <c r="S13" s="32">
        <v>8000</v>
      </c>
      <c r="T13" s="105"/>
    </row>
    <row r="14" ht="20.1" customHeight="1" spans="1:20">
      <c r="A14" s="33"/>
      <c r="B14" s="30">
        <v>43763</v>
      </c>
      <c r="C14" s="34"/>
      <c r="D14" s="34"/>
      <c r="E14" s="32" t="s">
        <v>68</v>
      </c>
      <c r="F14" s="32" t="s">
        <v>69</v>
      </c>
      <c r="G14" s="32"/>
      <c r="H14" s="32"/>
      <c r="I14" s="32"/>
      <c r="J14" s="32"/>
      <c r="K14" s="32"/>
      <c r="L14" s="32"/>
      <c r="M14" s="32"/>
      <c r="N14" s="67"/>
      <c r="O14" s="67"/>
      <c r="P14" s="67" t="s">
        <v>70</v>
      </c>
      <c r="Q14" s="106"/>
      <c r="R14" s="32"/>
      <c r="S14" s="109">
        <v>154530</v>
      </c>
      <c r="T14" s="105"/>
    </row>
    <row r="15" s="2" customFormat="1" ht="20.1" customHeight="1" spans="1:20">
      <c r="A15" s="29">
        <v>4</v>
      </c>
      <c r="B15" s="30">
        <v>43849</v>
      </c>
      <c r="C15" s="31">
        <v>1120000</v>
      </c>
      <c r="D15" s="34"/>
      <c r="E15" s="26" t="s">
        <v>56</v>
      </c>
      <c r="F15" s="27" t="s">
        <v>57</v>
      </c>
      <c r="G15" s="32"/>
      <c r="H15" s="32"/>
      <c r="I15" s="32"/>
      <c r="J15" s="32" t="s">
        <v>71</v>
      </c>
      <c r="K15" s="32">
        <v>19561</v>
      </c>
      <c r="L15" s="32"/>
      <c r="M15" s="32"/>
      <c r="N15" s="67">
        <v>88386.38</v>
      </c>
      <c r="O15" s="67" t="s">
        <v>72</v>
      </c>
      <c r="P15" s="70"/>
      <c r="Q15" s="106"/>
      <c r="R15" s="32"/>
      <c r="S15" s="32"/>
      <c r="T15" s="105"/>
    </row>
    <row r="16" s="2" customFormat="1" ht="20.1" customHeight="1" spans="1:20">
      <c r="A16" s="29"/>
      <c r="B16" s="30">
        <v>43849</v>
      </c>
      <c r="C16" s="34"/>
      <c r="D16" s="34"/>
      <c r="E16" s="32" t="s">
        <v>61</v>
      </c>
      <c r="F16" s="32" t="s">
        <v>73</v>
      </c>
      <c r="G16" s="32"/>
      <c r="H16" s="32"/>
      <c r="I16" s="32"/>
      <c r="J16" s="32"/>
      <c r="K16" s="32"/>
      <c r="L16" s="32">
        <v>100</v>
      </c>
      <c r="M16" s="71" t="s">
        <v>74</v>
      </c>
      <c r="N16" s="67"/>
      <c r="O16" s="72"/>
      <c r="P16" s="67" t="s">
        <v>62</v>
      </c>
      <c r="Q16" s="110"/>
      <c r="R16" s="32"/>
      <c r="S16" s="32">
        <v>200000</v>
      </c>
      <c r="T16" s="32"/>
    </row>
    <row r="17" s="2" customFormat="1" ht="20.1" customHeight="1" spans="1:20">
      <c r="A17" s="33"/>
      <c r="B17" s="30">
        <v>43849</v>
      </c>
      <c r="C17" s="34"/>
      <c r="D17" s="34"/>
      <c r="E17" s="32" t="s">
        <v>75</v>
      </c>
      <c r="F17" s="32" t="s">
        <v>76</v>
      </c>
      <c r="G17" s="32"/>
      <c r="H17" s="32"/>
      <c r="I17" s="32"/>
      <c r="J17" s="32"/>
      <c r="K17" s="32"/>
      <c r="L17" s="32">
        <v>100</v>
      </c>
      <c r="M17" s="73"/>
      <c r="N17" s="67"/>
      <c r="O17" s="72"/>
      <c r="P17" s="67" t="s">
        <v>64</v>
      </c>
      <c r="Q17" s="110"/>
      <c r="R17" s="32"/>
      <c r="S17" s="32">
        <v>811852</v>
      </c>
      <c r="T17" s="32"/>
    </row>
    <row r="18" s="3" customFormat="1" ht="20.1" customHeight="1" spans="1:20">
      <c r="A18" s="38">
        <v>5</v>
      </c>
      <c r="B18" s="39">
        <v>44230</v>
      </c>
      <c r="C18" s="40">
        <v>500000</v>
      </c>
      <c r="D18" s="41"/>
      <c r="E18" s="42" t="s">
        <v>56</v>
      </c>
      <c r="F18" s="43" t="s">
        <v>57</v>
      </c>
      <c r="G18" s="44"/>
      <c r="H18" s="45">
        <v>0.01</v>
      </c>
      <c r="I18" s="48">
        <v>1841</v>
      </c>
      <c r="J18" s="44" t="s">
        <v>77</v>
      </c>
      <c r="K18" s="44">
        <v>61719.9</v>
      </c>
      <c r="L18" s="48">
        <v>500</v>
      </c>
      <c r="M18" s="48" t="s">
        <v>59</v>
      </c>
      <c r="N18" s="74">
        <v>84545.42</v>
      </c>
      <c r="O18" s="75" t="s">
        <v>72</v>
      </c>
      <c r="P18" s="76"/>
      <c r="Q18" s="111"/>
      <c r="R18" s="112"/>
      <c r="S18" s="112"/>
      <c r="T18" s="113"/>
    </row>
    <row r="19" s="3" customFormat="1" ht="20.1" customHeight="1" spans="1:20">
      <c r="A19" s="46"/>
      <c r="B19" s="47">
        <v>44235</v>
      </c>
      <c r="C19" s="41"/>
      <c r="D19" s="40">
        <v>-80000</v>
      </c>
      <c r="E19" s="48" t="s">
        <v>75</v>
      </c>
      <c r="F19" s="48" t="s">
        <v>76</v>
      </c>
      <c r="G19" s="48"/>
      <c r="H19" s="48"/>
      <c r="I19" s="48"/>
      <c r="J19" s="48"/>
      <c r="K19" s="48"/>
      <c r="L19" s="48"/>
      <c r="M19" s="77"/>
      <c r="N19" s="74">
        <v>50</v>
      </c>
      <c r="O19" s="78" t="s">
        <v>74</v>
      </c>
      <c r="P19" s="74" t="s">
        <v>78</v>
      </c>
      <c r="Q19" s="111"/>
      <c r="R19" s="48"/>
      <c r="S19" s="48"/>
      <c r="T19" s="113"/>
    </row>
    <row r="20" ht="20.1" customHeight="1" spans="1:20">
      <c r="A20" s="46"/>
      <c r="B20" s="49"/>
      <c r="C20" s="41"/>
      <c r="D20" s="41"/>
      <c r="E20" s="48" t="s">
        <v>61</v>
      </c>
      <c r="F20" s="48" t="s">
        <v>73</v>
      </c>
      <c r="G20" s="48"/>
      <c r="H20" s="48"/>
      <c r="I20" s="48"/>
      <c r="J20" s="48"/>
      <c r="K20" s="48"/>
      <c r="L20" s="48"/>
      <c r="M20" s="48"/>
      <c r="N20" s="74">
        <v>100</v>
      </c>
      <c r="O20" s="79"/>
      <c r="P20" s="76" t="s">
        <v>79</v>
      </c>
      <c r="Q20" s="111"/>
      <c r="R20" s="48"/>
      <c r="S20" s="48">
        <v>269104.5</v>
      </c>
      <c r="T20" s="105"/>
    </row>
    <row r="21" ht="20.1" customHeight="1" spans="1:20">
      <c r="A21" s="50">
        <v>6</v>
      </c>
      <c r="B21" s="51">
        <v>44375</v>
      </c>
      <c r="C21" s="52"/>
      <c r="D21" s="52"/>
      <c r="E21" s="53"/>
      <c r="F21" s="53"/>
      <c r="G21" s="53"/>
      <c r="H21" s="53"/>
      <c r="I21" s="53"/>
      <c r="J21" s="53"/>
      <c r="K21" s="53"/>
      <c r="L21" s="53">
        <v>50</v>
      </c>
      <c r="M21" s="53" t="s">
        <v>80</v>
      </c>
      <c r="N21" s="80">
        <v>-172931.8</v>
      </c>
      <c r="O21" s="81" t="s">
        <v>81</v>
      </c>
      <c r="P21" s="82" t="s">
        <v>82</v>
      </c>
      <c r="Q21" s="114"/>
      <c r="R21" s="109"/>
      <c r="S21" s="109">
        <v>60000</v>
      </c>
      <c r="T21" s="105"/>
    </row>
    <row r="22" ht="20.1" customHeight="1" spans="1:20">
      <c r="A22" s="50"/>
      <c r="B22" s="51"/>
      <c r="C22" s="52"/>
      <c r="D22" s="52"/>
      <c r="E22" s="53"/>
      <c r="F22" s="53"/>
      <c r="G22" s="53"/>
      <c r="H22" s="53"/>
      <c r="I22" s="53"/>
      <c r="J22" s="53"/>
      <c r="K22" s="53"/>
      <c r="L22" s="53">
        <v>50</v>
      </c>
      <c r="M22" s="53" t="s">
        <v>80</v>
      </c>
      <c r="N22" s="80"/>
      <c r="O22" s="81"/>
      <c r="P22" s="82" t="s">
        <v>83</v>
      </c>
      <c r="Q22" s="114"/>
      <c r="R22" s="113"/>
      <c r="S22" s="109">
        <v>107378</v>
      </c>
      <c r="T22" s="105"/>
    </row>
    <row r="23" ht="20.1" customHeight="1" spans="1:20">
      <c r="A23" s="50"/>
      <c r="B23" s="51"/>
      <c r="C23" s="52"/>
      <c r="D23" s="52"/>
      <c r="E23" s="53"/>
      <c r="F23" s="53"/>
      <c r="G23" s="53"/>
      <c r="H23" s="53"/>
      <c r="I23" s="53"/>
      <c r="J23" s="53"/>
      <c r="K23" s="53"/>
      <c r="L23" s="53"/>
      <c r="M23" s="53"/>
      <c r="N23" s="80"/>
      <c r="O23" s="81"/>
      <c r="P23" s="82"/>
      <c r="Q23" s="114"/>
      <c r="R23" s="113"/>
      <c r="S23" s="113"/>
      <c r="T23" s="105"/>
    </row>
    <row r="24" ht="20.1" customHeight="1" spans="1:20">
      <c r="A24" s="50"/>
      <c r="B24" s="51"/>
      <c r="C24" s="52"/>
      <c r="D24" s="52"/>
      <c r="E24" s="53"/>
      <c r="F24" s="53"/>
      <c r="G24" s="53"/>
      <c r="H24" s="53"/>
      <c r="I24" s="53"/>
      <c r="J24" s="53"/>
      <c r="K24" s="53"/>
      <c r="L24" s="53"/>
      <c r="M24" s="53"/>
      <c r="N24" s="80"/>
      <c r="O24" s="81"/>
      <c r="P24" s="82"/>
      <c r="Q24" s="114"/>
      <c r="R24" s="113"/>
      <c r="S24" s="113"/>
      <c r="T24" s="105"/>
    </row>
    <row r="25" ht="20.1" customHeight="1" spans="1:20">
      <c r="A25" s="50"/>
      <c r="B25" s="51"/>
      <c r="C25" s="52"/>
      <c r="D25" s="52"/>
      <c r="E25" s="53"/>
      <c r="F25" s="53"/>
      <c r="G25" s="53"/>
      <c r="H25" s="53"/>
      <c r="I25" s="53"/>
      <c r="J25" s="53"/>
      <c r="K25" s="53"/>
      <c r="L25" s="53"/>
      <c r="M25" s="53"/>
      <c r="N25" s="80"/>
      <c r="O25" s="81"/>
      <c r="P25" s="82"/>
      <c r="Q25" s="114"/>
      <c r="R25" s="113"/>
      <c r="S25" s="113"/>
      <c r="T25" s="105"/>
    </row>
    <row r="26" ht="25" customHeight="1" spans="1:20">
      <c r="A26" s="50"/>
      <c r="B26" s="51"/>
      <c r="C26" s="52"/>
      <c r="D26" s="52"/>
      <c r="E26" s="53"/>
      <c r="F26" s="53"/>
      <c r="G26" s="53"/>
      <c r="H26" s="53"/>
      <c r="I26" s="53"/>
      <c r="J26" s="53"/>
      <c r="K26" s="53"/>
      <c r="L26" s="53"/>
      <c r="M26" s="53"/>
      <c r="N26" s="80"/>
      <c r="O26" s="81"/>
      <c r="P26" s="82"/>
      <c r="Q26" s="114"/>
      <c r="R26" s="113"/>
      <c r="S26" s="113"/>
      <c r="T26" s="105"/>
    </row>
    <row r="27" ht="30" customHeight="1" spans="1:20">
      <c r="A27" s="24" t="s">
        <v>84</v>
      </c>
      <c r="B27" s="24"/>
      <c r="C27" s="54">
        <f>SUM(C8:C26)</f>
        <v>5251013.2</v>
      </c>
      <c r="D27" s="55">
        <f>SUM(D8:D26)</f>
        <v>82530</v>
      </c>
      <c r="E27" s="56"/>
      <c r="F27" s="56"/>
      <c r="G27" s="56"/>
      <c r="H27" s="56"/>
      <c r="I27" s="83">
        <f>SUM(I8:I26)</f>
        <v>61277</v>
      </c>
      <c r="J27" s="84"/>
      <c r="K27" s="83">
        <f>SUM(K8:K26)</f>
        <v>279042.9</v>
      </c>
      <c r="L27" s="83">
        <f>SUM(L8:L26)</f>
        <v>1800</v>
      </c>
      <c r="M27" s="84"/>
      <c r="N27" s="85">
        <f>SUM(N8:N26)</f>
        <v>150</v>
      </c>
      <c r="O27" s="67"/>
      <c r="P27" s="86"/>
      <c r="Q27" s="115"/>
      <c r="R27" s="116"/>
      <c r="S27" s="117">
        <f>SUM(S8:S26)</f>
        <v>4983679.7</v>
      </c>
      <c r="T27" s="118">
        <f>C27+D27-I27-K27-L27-N27-S27</f>
        <v>7593.59999999963</v>
      </c>
    </row>
    <row r="28" ht="30" customHeight="1" spans="1:20">
      <c r="A28" s="24" t="s">
        <v>85</v>
      </c>
      <c r="B28" s="24"/>
      <c r="C28" s="24" t="s">
        <v>86</v>
      </c>
      <c r="D28" s="24"/>
      <c r="E28" s="24"/>
      <c r="F28" s="57">
        <f>S20+-D19</f>
        <v>349104.5</v>
      </c>
      <c r="G28" s="58"/>
      <c r="H28" s="58"/>
      <c r="I28" s="58"/>
      <c r="J28" s="58"/>
      <c r="K28" s="87"/>
      <c r="L28" s="88" t="s">
        <v>87</v>
      </c>
      <c r="M28" s="89"/>
      <c r="N28" s="89"/>
      <c r="O28" s="90" t="s">
        <v>88</v>
      </c>
      <c r="P28" s="91">
        <f>F28</f>
        <v>349104.5</v>
      </c>
      <c r="Q28" s="91"/>
      <c r="R28" s="91"/>
      <c r="S28" s="91"/>
      <c r="T28" s="91"/>
    </row>
    <row r="29" ht="30" customHeight="1" spans="1:20">
      <c r="A29" s="24"/>
      <c r="B29" s="24"/>
      <c r="C29" s="24" t="s">
        <v>89</v>
      </c>
      <c r="D29" s="24"/>
      <c r="E29" s="24"/>
      <c r="F29" s="57">
        <v>0</v>
      </c>
      <c r="G29" s="58"/>
      <c r="H29" s="58"/>
      <c r="I29" s="58"/>
      <c r="J29" s="58"/>
      <c r="K29" s="87"/>
      <c r="L29" s="92"/>
      <c r="M29" s="93"/>
      <c r="N29" s="93"/>
      <c r="O29" s="90" t="s">
        <v>90</v>
      </c>
      <c r="P29" s="94" t="str">
        <f>SUBSTITUTE(SUBSTITUTE(TEXT(INT(P28),"[DBNum2][$-804]G/通用格式元"&amp;IF(INT(F36)=F36,"整",""))&amp;TEXT(MID(F36,FIND(".",F36&amp;".0")+1,1),"[DBNum2][$-804]G/通用格式角")&amp;TEXT(MID(F36,FIND(".",F36&amp;".0")+2,1),"[DBNum2][$-804]G/通用格式分"),"零角","零"),"零分","")</f>
        <v>叁拾肆万玖仟壹佰零肆元整</v>
      </c>
      <c r="Q29" s="94"/>
      <c r="R29" s="94"/>
      <c r="S29" s="94"/>
      <c r="T29" s="94"/>
    </row>
    <row r="34" ht="13.5" spans="2:2">
      <c r="B34" s="59"/>
    </row>
  </sheetData>
  <mergeCells count="49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27:B27"/>
    <mergeCell ref="C28:E28"/>
    <mergeCell ref="F28:K28"/>
    <mergeCell ref="P28:T28"/>
    <mergeCell ref="C29:E29"/>
    <mergeCell ref="F29:K29"/>
    <mergeCell ref="P29:T29"/>
    <mergeCell ref="A5:A7"/>
    <mergeCell ref="A9:A10"/>
    <mergeCell ref="A12:A14"/>
    <mergeCell ref="A15:A17"/>
    <mergeCell ref="A18:A20"/>
    <mergeCell ref="B19:B20"/>
    <mergeCell ref="M16:M17"/>
    <mergeCell ref="O19:O20"/>
    <mergeCell ref="S5:S7"/>
    <mergeCell ref="T5:T7"/>
    <mergeCell ref="A28:B29"/>
    <mergeCell ref="L28:N29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第1次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Administrator</cp:lastModifiedBy>
  <dcterms:created xsi:type="dcterms:W3CDTF">2017-01-14T12:48:00Z</dcterms:created>
  <dcterms:modified xsi:type="dcterms:W3CDTF">2021-06-29T00:59:02Z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A4F59E63687E49E7B165F08CD1FCA775</vt:lpwstr>
  </property>
</Properties>
</file>