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 name="10.14" sheetId="4" r:id="rId4"/>
  </sheets>
  <calcPr calcId="144525"/>
</workbook>
</file>

<file path=xl/sharedStrings.xml><?xml version="1.0" encoding="utf-8"?>
<sst xmlns="http://schemas.openxmlformats.org/spreadsheetml/2006/main" count="74" uniqueCount="43">
  <si>
    <t>8738-新宁县2017年贫困村道路第二批清江桥乡楠木村二标公路建设项目合同发起一览表</t>
  </si>
  <si>
    <t>序号</t>
  </si>
  <si>
    <t>签订时间</t>
  </si>
  <si>
    <t>合同标的</t>
  </si>
  <si>
    <t>供货单位</t>
  </si>
  <si>
    <t>合同数量</t>
  </si>
  <si>
    <t>合同金额（元）</t>
  </si>
  <si>
    <t>已开票</t>
  </si>
  <si>
    <t>已付款</t>
  </si>
  <si>
    <t>投标清单量</t>
  </si>
  <si>
    <t>投标金额</t>
  </si>
  <si>
    <t>完成进度</t>
  </si>
  <si>
    <t>发起人</t>
  </si>
  <si>
    <t>片石、碎石</t>
  </si>
  <si>
    <t>新宁县清江水口采石场</t>
  </si>
  <si>
    <t>18000吨</t>
  </si>
  <si>
    <t>片石碎石</t>
  </si>
  <si>
    <t>新宁县水庙镇蒋木石灰岩矿</t>
  </si>
  <si>
    <t>12300吨</t>
  </si>
  <si>
    <t>水泥</t>
  </si>
  <si>
    <t>新宁县金旺水泥粉磨有限责任公司</t>
  </si>
  <si>
    <t>3000吨</t>
  </si>
  <si>
    <t>砂石</t>
  </si>
  <si>
    <t>新宁县宏泰建材有限责任公司</t>
  </si>
  <si>
    <t>14000吨</t>
  </si>
  <si>
    <t>新宁县宏达建材有限公司</t>
  </si>
  <si>
    <t>28000吨</t>
  </si>
  <si>
    <t>劳务</t>
  </si>
  <si>
    <t>邓香梅</t>
  </si>
  <si>
    <t>/</t>
  </si>
  <si>
    <t>唐吉淼</t>
  </si>
  <si>
    <t>殷海梅</t>
  </si>
  <si>
    <t>周玉元</t>
  </si>
  <si>
    <t>湖南崀明建筑劳务有限公司</t>
  </si>
  <si>
    <t>合  计</t>
  </si>
  <si>
    <t>审计价</t>
  </si>
  <si>
    <t>管理费</t>
  </si>
  <si>
    <t>合同总占比</t>
  </si>
  <si>
    <t>已支付</t>
  </si>
  <si>
    <t>待开票</t>
  </si>
  <si>
    <t>待支付</t>
  </si>
  <si>
    <t>合计</t>
  </si>
  <si>
    <t>中标价</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</si>
</sst>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quot;年&quot;m&quot;月&quot;d&quot;日&quot;;@"/>
    <numFmt numFmtId="177" formatCode="0_ "/>
    <numFmt numFmtId="178" formatCode="0.00_);[Red]\(0.00\)"/>
    <numFmt numFmtId="179" formatCode="#,##0.00_ "/>
    <numFmt numFmtId="180" formatCode="0.0%"/>
    <numFmt numFmtId="181" formatCode="0.00_ "/>
  </numFmts>
  <fonts count="33">
    <font>
      <sz val="11"/>
      <name val="宋体"/>
      <charset val="134"/>
    </font>
    <font>
      <sz val="11"/>
      <color rgb="FFFF0000"/>
      <name val="宋体"/>
      <charset val="134"/>
    </font>
    <font>
      <b/>
      <sz val="14"/>
      <color rgb="FF000000"/>
      <name val="宋体"/>
      <charset val="134"/>
    </font>
    <font>
      <b/>
      <sz val="11"/>
      <color rgb="FF000000"/>
      <name val="宋体"/>
      <charset val="134"/>
    </font>
    <font>
      <sz val="11"/>
      <color rgb="FF000000"/>
      <name val="宋体"/>
      <charset val="134"/>
    </font>
    <font>
      <sz val="11"/>
      <color theme="1"/>
      <name val="宋体"/>
      <charset val="134"/>
      <scheme val="minor"/>
    </font>
    <font>
      <sz val="11"/>
      <name val="宋体"/>
      <charset val="134"/>
      <scheme val="minor"/>
    </font>
    <font>
      <sz val="10"/>
      <name val="宋体"/>
      <charset val="134"/>
      <scheme val="minor"/>
    </font>
    <font>
      <sz val="10"/>
      <name val="宋体"/>
      <charset val="134"/>
    </font>
    <font>
      <sz val="10"/>
      <color rgb="FFFF0000"/>
      <name val="宋体"/>
      <charset val="134"/>
    </font>
    <font>
      <b/>
      <sz val="12"/>
      <color rgb="FF000000"/>
      <name val="宋体"/>
      <charset val="134"/>
    </font>
    <font>
      <b/>
      <sz val="10"/>
      <color rgb="FF000000"/>
      <name val="宋体"/>
      <charset val="134"/>
    </font>
    <font>
      <sz val="10"/>
      <color rgb="FF000000"/>
      <name val="宋体"/>
      <charset val="134"/>
    </font>
    <font>
      <sz val="10"/>
      <color rgb="FFFF0000"/>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5" fillId="11" borderId="0" applyNumberFormat="0" applyBorder="0" applyAlignment="0" applyProtection="0">
      <alignment vertical="center"/>
    </xf>
    <xf numFmtId="0" fontId="18" fillId="12" borderId="0" applyNumberFormat="0" applyBorder="0" applyAlignment="0" applyProtection="0">
      <alignment vertical="center"/>
    </xf>
    <xf numFmtId="43" fontId="4" fillId="0" borderId="0">
      <alignment vertical="top"/>
      <protection locked="0"/>
    </xf>
    <xf numFmtId="0" fontId="14" fillId="9"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5" fillId="15" borderId="6" applyNumberFormat="0" applyFont="0" applyAlignment="0" applyProtection="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4" fillId="5" borderId="0" applyNumberFormat="0" applyBorder="0" applyAlignment="0" applyProtection="0">
      <alignment vertical="center"/>
    </xf>
    <xf numFmtId="0" fontId="21" fillId="0" borderId="9" applyNumberFormat="0" applyFill="0" applyAlignment="0" applyProtection="0">
      <alignment vertical="center"/>
    </xf>
    <xf numFmtId="0" fontId="14" fillId="18" borderId="0" applyNumberFormat="0" applyBorder="0" applyAlignment="0" applyProtection="0">
      <alignment vertical="center"/>
    </xf>
    <xf numFmtId="0" fontId="28" fillId="19" borderId="10" applyNumberFormat="0" applyAlignment="0" applyProtection="0">
      <alignment vertical="center"/>
    </xf>
    <xf numFmtId="0" fontId="29" fillId="19" borderId="5" applyNumberFormat="0" applyAlignment="0" applyProtection="0">
      <alignment vertical="center"/>
    </xf>
    <xf numFmtId="0" fontId="30" fillId="20" borderId="11" applyNumberFormat="0" applyAlignment="0" applyProtection="0">
      <alignment vertical="center"/>
    </xf>
    <xf numFmtId="0" fontId="15" fillId="4" borderId="0" applyNumberFormat="0" applyBorder="0" applyAlignment="0" applyProtection="0">
      <alignment vertical="center"/>
    </xf>
    <xf numFmtId="0" fontId="14" fillId="10" borderId="0" applyNumberFormat="0" applyBorder="0" applyAlignment="0" applyProtection="0">
      <alignment vertical="center"/>
    </xf>
    <xf numFmtId="0" fontId="31" fillId="0" borderId="12" applyNumberFormat="0" applyFill="0" applyAlignment="0" applyProtection="0">
      <alignment vertical="center"/>
    </xf>
    <xf numFmtId="0" fontId="27" fillId="0" borderId="8" applyNumberFormat="0" applyFill="0" applyAlignment="0" applyProtection="0">
      <alignment vertical="center"/>
    </xf>
    <xf numFmtId="0" fontId="32" fillId="21" borderId="0" applyNumberFormat="0" applyBorder="0" applyAlignment="0" applyProtection="0">
      <alignment vertical="center"/>
    </xf>
    <xf numFmtId="0" fontId="19" fillId="14" borderId="0" applyNumberFormat="0" applyBorder="0" applyAlignment="0" applyProtection="0">
      <alignment vertical="center"/>
    </xf>
    <xf numFmtId="0" fontId="15" fillId="8" borderId="0" applyNumberFormat="0" applyBorder="0" applyAlignment="0" applyProtection="0">
      <alignment vertical="center"/>
    </xf>
    <xf numFmtId="0" fontId="14" fillId="22" borderId="0" applyNumberFormat="0" applyBorder="0" applyAlignment="0" applyProtection="0">
      <alignment vertical="center"/>
    </xf>
    <xf numFmtId="0" fontId="15" fillId="23" borderId="0" applyNumberFormat="0" applyBorder="0" applyAlignment="0" applyProtection="0">
      <alignment vertical="center"/>
    </xf>
    <xf numFmtId="0" fontId="15" fillId="25" borderId="0" applyNumberFormat="0" applyBorder="0" applyAlignment="0" applyProtection="0">
      <alignment vertical="center"/>
    </xf>
    <xf numFmtId="0" fontId="15" fillId="13" borderId="0" applyNumberFormat="0" applyBorder="0" applyAlignment="0" applyProtection="0">
      <alignment vertical="center"/>
    </xf>
    <xf numFmtId="0" fontId="15" fillId="26" borderId="0" applyNumberFormat="0" applyBorder="0" applyAlignment="0" applyProtection="0">
      <alignment vertical="center"/>
    </xf>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31" borderId="0" applyNumberFormat="0" applyBorder="0" applyAlignment="0" applyProtection="0">
      <alignment vertical="center"/>
    </xf>
    <xf numFmtId="0" fontId="15" fillId="17"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5" fillId="32" borderId="0" applyNumberFormat="0" applyBorder="0" applyAlignment="0" applyProtection="0">
      <alignment vertical="center"/>
    </xf>
    <xf numFmtId="0" fontId="14" fillId="33" borderId="0" applyNumberFormat="0" applyBorder="0" applyAlignment="0" applyProtection="0">
      <alignment vertical="center"/>
    </xf>
  </cellStyleXfs>
  <cellXfs count="6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177" fontId="4" fillId="0" borderId="3" xfId="0" applyNumberFormat="1" applyFont="1" applyBorder="1" applyAlignment="1">
      <alignment horizontal="center" vertical="center"/>
    </xf>
    <xf numFmtId="0" fontId="4" fillId="0" borderId="3" xfId="0" applyNumberFormat="1" applyFont="1" applyFill="1" applyBorder="1" applyAlignment="1" applyProtection="1">
      <alignment vertical="center"/>
    </xf>
    <xf numFmtId="178" fontId="4" fillId="0" borderId="3" xfId="0" applyNumberFormat="1" applyFont="1" applyBorder="1" applyAlignment="1">
      <alignment horizontal="center" vertical="center"/>
    </xf>
    <xf numFmtId="0" fontId="0" fillId="0" borderId="3" xfId="0" applyFont="1" applyBorder="1" applyAlignment="1">
      <alignment horizontal="center" vertical="center"/>
    </xf>
    <xf numFmtId="176" fontId="0" fillId="0" borderId="3" xfId="0" applyNumberFormat="1" applyFont="1" applyBorder="1" applyAlignment="1">
      <alignment horizontal="center" vertical="center"/>
    </xf>
    <xf numFmtId="0" fontId="6" fillId="0" borderId="1" xfId="0" applyFont="1" applyFill="1" applyBorder="1" applyAlignment="1">
      <alignment horizontal="center" vertical="center" wrapText="1"/>
    </xf>
    <xf numFmtId="179" fontId="7" fillId="0" borderId="3" xfId="0" applyNumberFormat="1" applyFont="1" applyFill="1" applyBorder="1" applyAlignment="1">
      <alignment horizontal="center" vertical="center"/>
    </xf>
    <xf numFmtId="178" fontId="0" fillId="0" borderId="3" xfId="0" applyNumberFormat="1" applyFont="1" applyBorder="1" applyAlignment="1">
      <alignment horizontal="center" vertical="center"/>
    </xf>
    <xf numFmtId="0" fontId="0" fillId="0" borderId="3" xfId="0" applyNumberFormat="1" applyFont="1" applyFill="1" applyBorder="1" applyAlignment="1" applyProtection="1">
      <alignment horizontal="center" vertical="center"/>
    </xf>
    <xf numFmtId="0" fontId="1" fillId="0" borderId="3" xfId="0" applyFont="1" applyBorder="1" applyAlignment="1">
      <alignment horizontal="center" vertical="center"/>
    </xf>
    <xf numFmtId="0" fontId="0" fillId="0" borderId="3" xfId="0" applyBorder="1">
      <alignment vertical="center"/>
    </xf>
    <xf numFmtId="180" fontId="1" fillId="0" borderId="3" xfId="0" applyNumberFormat="1" applyFont="1" applyBorder="1" applyAlignment="1">
      <alignment horizontal="center" vertical="center"/>
    </xf>
    <xf numFmtId="43" fontId="4" fillId="0" borderId="3" xfId="8" applyBorder="1" applyAlignment="1" applyProtection="1">
      <alignment horizontal="center" vertical="center"/>
    </xf>
    <xf numFmtId="43" fontId="3" fillId="0" borderId="3" xfId="8" applyFont="1" applyBorder="1" applyAlignment="1" applyProtection="1">
      <alignment horizontal="center" vertical="center"/>
    </xf>
    <xf numFmtId="10" fontId="3" fillId="0" borderId="3" xfId="0" applyNumberFormat="1" applyFont="1" applyBorder="1" applyAlignment="1">
      <alignment horizontal="center" vertical="center"/>
    </xf>
    <xf numFmtId="0" fontId="4" fillId="0" borderId="0" xfId="0" applyFont="1" applyAlignment="1">
      <alignment horizontal="center" vertical="center"/>
    </xf>
    <xf numFmtId="0" fontId="2" fillId="0" borderId="4" xfId="0" applyFont="1" applyBorder="1" applyAlignment="1">
      <alignment horizontal="center" vertical="center" wrapText="1"/>
    </xf>
    <xf numFmtId="0" fontId="4" fillId="0" borderId="3" xfId="0" applyFont="1" applyBorder="1">
      <alignment vertical="center"/>
    </xf>
    <xf numFmtId="0" fontId="0" fillId="0" borderId="3" xfId="0" applyFont="1" applyBorder="1">
      <alignment vertical="center"/>
    </xf>
    <xf numFmtId="0" fontId="1" fillId="0" borderId="3" xfId="0" applyFont="1" applyBorder="1">
      <alignment vertical="center"/>
    </xf>
    <xf numFmtId="0" fontId="0" fillId="0" borderId="0" xfId="0" applyAlignment="1">
      <alignment vertical="center" wrapText="1"/>
    </xf>
    <xf numFmtId="0" fontId="3" fillId="0" borderId="3" xfId="0" applyFont="1" applyBorder="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xf>
    <xf numFmtId="0" fontId="8" fillId="0" borderId="3" xfId="0" applyFont="1" applyBorder="1" applyAlignment="1">
      <alignment horizontal="center" vertical="center"/>
    </xf>
    <xf numFmtId="176" fontId="8" fillId="0" borderId="3" xfId="0" applyNumberFormat="1" applyFont="1" applyBorder="1" applyAlignment="1">
      <alignment horizontal="center" vertical="center"/>
    </xf>
    <xf numFmtId="0" fontId="7" fillId="0" borderId="3" xfId="0" applyFont="1" applyFill="1" applyBorder="1" applyAlignment="1">
      <alignment horizontal="center" vertical="center"/>
    </xf>
    <xf numFmtId="181" fontId="7" fillId="0" borderId="3"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81" fontId="8" fillId="0" borderId="3" xfId="8" applyNumberFormat="1" applyFont="1" applyBorder="1" applyAlignment="1" applyProtection="1">
      <alignment horizontal="center" vertical="center"/>
    </xf>
    <xf numFmtId="0" fontId="9" fillId="0" borderId="3" xfId="0" applyFont="1" applyBorder="1" applyAlignment="1">
      <alignment horizontal="center" vertical="center"/>
    </xf>
    <xf numFmtId="176" fontId="9" fillId="0" borderId="3" xfId="0" applyNumberFormat="1" applyFont="1" applyBorder="1" applyAlignment="1">
      <alignment horizontal="center" vertical="center"/>
    </xf>
    <xf numFmtId="181" fontId="9" fillId="0" borderId="3" xfId="8" applyNumberFormat="1" applyFont="1" applyBorder="1" applyAlignment="1" applyProtection="1">
      <alignment horizontal="center" vertical="center"/>
    </xf>
    <xf numFmtId="0" fontId="12" fillId="0" borderId="3" xfId="0" applyFont="1" applyBorder="1" applyAlignment="1">
      <alignment horizontal="center" vertical="center"/>
    </xf>
    <xf numFmtId="176" fontId="12" fillId="0" borderId="3" xfId="0" applyNumberFormat="1" applyFont="1" applyBorder="1" applyAlignment="1">
      <alignment horizontal="center" vertical="center"/>
    </xf>
    <xf numFmtId="181" fontId="12" fillId="0" borderId="3" xfId="8" applyNumberFormat="1" applyFont="1" applyBorder="1" applyAlignment="1" applyProtection="1">
      <alignment horizontal="center" vertical="center"/>
    </xf>
    <xf numFmtId="181" fontId="13" fillId="0" borderId="3" xfId="0" applyNumberFormat="1" applyFont="1" applyFill="1" applyBorder="1" applyAlignment="1">
      <alignment horizontal="center" vertical="center"/>
    </xf>
    <xf numFmtId="181" fontId="11" fillId="0" borderId="3" xfId="8" applyNumberFormat="1" applyFont="1" applyBorder="1" applyAlignment="1" applyProtection="1">
      <alignment horizontal="center" vertical="center"/>
    </xf>
    <xf numFmtId="0" fontId="12" fillId="2" borderId="0" xfId="0" applyFont="1" applyFill="1" applyAlignment="1">
      <alignment horizontal="center" vertical="center"/>
    </xf>
    <xf numFmtId="9" fontId="12" fillId="2" borderId="0" xfId="0" applyNumberFormat="1" applyFont="1" applyFill="1" applyAlignment="1">
      <alignment horizontal="center" vertical="center"/>
    </xf>
    <xf numFmtId="0" fontId="8" fillId="2" borderId="0" xfId="0" applyFont="1" applyFill="1" applyAlignment="1">
      <alignment horizontal="center" vertical="center"/>
    </xf>
    <xf numFmtId="10" fontId="8" fillId="2" borderId="0" xfId="0" applyNumberFormat="1" applyFont="1" applyFill="1" applyAlignment="1">
      <alignment horizontal="center" vertical="center"/>
    </xf>
    <xf numFmtId="0" fontId="10" fillId="0" borderId="4" xfId="0" applyFont="1" applyBorder="1" applyAlignment="1">
      <alignment horizontal="center" vertical="center" wrapText="1"/>
    </xf>
    <xf numFmtId="0" fontId="11" fillId="0" borderId="3" xfId="0" applyFont="1" applyFill="1" applyBorder="1" applyAlignment="1">
      <alignment horizontal="center" vertical="center"/>
    </xf>
    <xf numFmtId="177" fontId="8" fillId="0" borderId="3" xfId="0" applyNumberFormat="1" applyFont="1" applyBorder="1" applyAlignment="1">
      <alignment horizontal="center" vertical="center"/>
    </xf>
    <xf numFmtId="0" fontId="8" fillId="0" borderId="3" xfId="0" applyFont="1" applyBorder="1">
      <alignment vertical="center"/>
    </xf>
    <xf numFmtId="178" fontId="8" fillId="0" borderId="3" xfId="0" applyNumberFormat="1" applyFont="1" applyBorder="1" applyAlignment="1">
      <alignment horizontal="center" vertical="center"/>
    </xf>
    <xf numFmtId="180" fontId="8" fillId="0" borderId="3" xfId="0" applyNumberFormat="1" applyFont="1" applyBorder="1" applyAlignment="1">
      <alignment vertical="center"/>
    </xf>
    <xf numFmtId="180" fontId="8" fillId="0" borderId="3" xfId="0" applyNumberFormat="1" applyFont="1" applyBorder="1" applyAlignment="1">
      <alignment horizontal="center" vertical="center"/>
    </xf>
    <xf numFmtId="0" fontId="8" fillId="0" borderId="0" xfId="0" applyFont="1" applyAlignment="1">
      <alignment vertical="center" wrapText="1"/>
    </xf>
    <xf numFmtId="0" fontId="9" fillId="0" borderId="3" xfId="0" applyFont="1" applyBorder="1">
      <alignment vertical="center"/>
    </xf>
    <xf numFmtId="0" fontId="12" fillId="0" borderId="3" xfId="0" applyFont="1" applyBorder="1">
      <alignment vertical="center"/>
    </xf>
    <xf numFmtId="10" fontId="11" fillId="0" borderId="3" xfId="0" applyNumberFormat="1" applyFont="1" applyBorder="1" applyAlignment="1">
      <alignment horizontal="center" vertical="center"/>
    </xf>
    <xf numFmtId="0" fontId="11" fillId="0" borderId="3"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D12" sqref="D12"/>
    </sheetView>
  </sheetViews>
  <sheetFormatPr defaultColWidth="9" defaultRowHeight="12"/>
  <cols>
    <col min="1" max="1" width="6.125" style="33" customWidth="1"/>
    <col min="2" max="2" width="15.25" style="33" customWidth="1"/>
    <col min="3" max="3" width="11" style="33" customWidth="1"/>
    <col min="4" max="4" width="24.625" style="33" customWidth="1"/>
    <col min="5" max="5" width="12.375" style="33" customWidth="1"/>
    <col min="6" max="6" width="14.5" style="35" customWidth="1"/>
    <col min="7" max="7" width="14.875" style="35" customWidth="1"/>
    <col min="8" max="8" width="14.375" style="35" customWidth="1"/>
    <col min="9" max="9" width="10.375" style="33" customWidth="1"/>
    <col min="10" max="10" width="15.25" style="33" customWidth="1"/>
    <col min="11" max="12" width="9" style="33"/>
    <col min="13" max="13" width="11.125" style="33"/>
    <col min="14" max="16384" width="9" style="33"/>
  </cols>
  <sheetData>
    <row r="1" ht="38" customHeight="1" spans="1:12">
      <c r="A1" s="36" t="s">
        <v>0</v>
      </c>
      <c r="B1" s="37"/>
      <c r="C1" s="37"/>
      <c r="D1" s="37"/>
      <c r="E1" s="37"/>
      <c r="F1" s="37"/>
      <c r="G1" s="37"/>
      <c r="H1" s="37"/>
      <c r="I1" s="37"/>
      <c r="J1" s="37"/>
      <c r="K1" s="37"/>
      <c r="L1" s="57"/>
    </row>
    <row r="2" ht="20" customHeight="1" spans="1:12">
      <c r="A2" s="38" t="s">
        <v>1</v>
      </c>
      <c r="B2" s="38" t="s">
        <v>2</v>
      </c>
      <c r="C2" s="38" t="s">
        <v>3</v>
      </c>
      <c r="D2" s="38" t="s">
        <v>4</v>
      </c>
      <c r="E2" s="38" t="s">
        <v>5</v>
      </c>
      <c r="F2" s="38" t="s">
        <v>6</v>
      </c>
      <c r="G2" s="38" t="s">
        <v>7</v>
      </c>
      <c r="H2" s="38" t="s">
        <v>8</v>
      </c>
      <c r="I2" s="58" t="s">
        <v>9</v>
      </c>
      <c r="J2" s="58" t="s">
        <v>10</v>
      </c>
      <c r="K2" s="58" t="s">
        <v>11</v>
      </c>
      <c r="L2" s="58" t="s">
        <v>12</v>
      </c>
    </row>
    <row r="3" s="33" customFormat="1" ht="20" customHeight="1" spans="1:12">
      <c r="A3" s="39">
        <v>1</v>
      </c>
      <c r="B3" s="40">
        <v>43240</v>
      </c>
      <c r="C3" s="41" t="s">
        <v>13</v>
      </c>
      <c r="D3" s="41" t="s">
        <v>14</v>
      </c>
      <c r="E3" s="39" t="s">
        <v>15</v>
      </c>
      <c r="F3" s="42">
        <v>900000</v>
      </c>
      <c r="G3" s="42">
        <v>900000</v>
      </c>
      <c r="H3" s="42">
        <v>900000</v>
      </c>
      <c r="I3" s="39"/>
      <c r="J3" s="59"/>
      <c r="K3" s="39"/>
      <c r="L3" s="60"/>
    </row>
    <row r="4" s="33" customFormat="1" ht="20" customHeight="1" spans="1:12">
      <c r="A4" s="39">
        <v>2</v>
      </c>
      <c r="B4" s="40">
        <v>43243</v>
      </c>
      <c r="C4" s="41" t="s">
        <v>16</v>
      </c>
      <c r="D4" s="41" t="s">
        <v>17</v>
      </c>
      <c r="E4" s="39" t="s">
        <v>18</v>
      </c>
      <c r="F4" s="42">
        <v>615000</v>
      </c>
      <c r="G4" s="42">
        <v>615000</v>
      </c>
      <c r="H4" s="42">
        <v>464552.77</v>
      </c>
      <c r="I4" s="61"/>
      <c r="J4" s="62"/>
      <c r="K4" s="39"/>
      <c r="L4" s="60"/>
    </row>
    <row r="5" s="33" customFormat="1" ht="20" customHeight="1" spans="1:12">
      <c r="A5" s="39">
        <v>3</v>
      </c>
      <c r="B5" s="40">
        <v>43252</v>
      </c>
      <c r="C5" s="41" t="s">
        <v>19</v>
      </c>
      <c r="D5" s="41" t="s">
        <v>20</v>
      </c>
      <c r="E5" s="39" t="s">
        <v>21</v>
      </c>
      <c r="F5" s="42">
        <f>G5</f>
        <v>1351361.99</v>
      </c>
      <c r="G5" s="42">
        <v>1351361.99</v>
      </c>
      <c r="H5" s="42">
        <v>1351361.99</v>
      </c>
      <c r="I5" s="61"/>
      <c r="J5" s="62"/>
      <c r="K5" s="39"/>
      <c r="L5" s="60"/>
    </row>
    <row r="6" s="33" customFormat="1" ht="20" customHeight="1" spans="1:12">
      <c r="A6" s="39">
        <v>4</v>
      </c>
      <c r="B6" s="40">
        <v>43651</v>
      </c>
      <c r="C6" s="39" t="s">
        <v>22</v>
      </c>
      <c r="D6" s="43" t="s">
        <v>23</v>
      </c>
      <c r="E6" s="39" t="s">
        <v>24</v>
      </c>
      <c r="F6" s="42">
        <v>700000</v>
      </c>
      <c r="G6" s="42">
        <v>699993</v>
      </c>
      <c r="H6" s="42">
        <v>644744.32</v>
      </c>
      <c r="I6" s="61"/>
      <c r="J6" s="63"/>
      <c r="K6" s="39"/>
      <c r="L6" s="60"/>
    </row>
    <row r="7" s="33" customFormat="1" ht="20" customHeight="1" spans="1:12">
      <c r="A7" s="39">
        <v>5</v>
      </c>
      <c r="B7" s="40">
        <v>43676</v>
      </c>
      <c r="C7" s="39" t="s">
        <v>22</v>
      </c>
      <c r="D7" s="43" t="s">
        <v>25</v>
      </c>
      <c r="E7" s="39" t="s">
        <v>26</v>
      </c>
      <c r="F7" s="42">
        <v>1400000</v>
      </c>
      <c r="G7" s="42">
        <v>1400000</v>
      </c>
      <c r="H7" s="42">
        <v>1400000</v>
      </c>
      <c r="I7" s="61"/>
      <c r="J7" s="63"/>
      <c r="K7" s="39"/>
      <c r="L7" s="60"/>
    </row>
    <row r="8" s="33" customFormat="1" ht="20" customHeight="1" spans="1:12">
      <c r="A8" s="39">
        <v>6</v>
      </c>
      <c r="B8" s="40">
        <v>44224</v>
      </c>
      <c r="C8" s="39" t="s">
        <v>27</v>
      </c>
      <c r="D8" s="39" t="s">
        <v>28</v>
      </c>
      <c r="E8" s="39" t="s">
        <v>29</v>
      </c>
      <c r="F8" s="44">
        <v>194000</v>
      </c>
      <c r="G8" s="44"/>
      <c r="H8" s="44"/>
      <c r="I8" s="39"/>
      <c r="J8" s="39"/>
      <c r="K8" s="60"/>
      <c r="L8" s="60"/>
    </row>
    <row r="9" ht="20" customHeight="1" spans="1:14">
      <c r="A9" s="39">
        <v>7</v>
      </c>
      <c r="B9" s="40">
        <v>44224</v>
      </c>
      <c r="C9" s="39" t="s">
        <v>27</v>
      </c>
      <c r="D9" s="39" t="s">
        <v>30</v>
      </c>
      <c r="E9" s="39" t="s">
        <v>29</v>
      </c>
      <c r="F9" s="44">
        <v>486000</v>
      </c>
      <c r="G9" s="44"/>
      <c r="H9" s="44"/>
      <c r="I9" s="39"/>
      <c r="J9" s="39"/>
      <c r="K9" s="60"/>
      <c r="L9" s="60"/>
      <c r="M9" s="42">
        <v>1000992.99</v>
      </c>
      <c r="N9" s="64"/>
    </row>
    <row r="10" ht="20" customHeight="1" spans="1:12">
      <c r="A10" s="39">
        <v>8</v>
      </c>
      <c r="B10" s="40">
        <v>44224</v>
      </c>
      <c r="C10" s="39" t="s">
        <v>27</v>
      </c>
      <c r="D10" s="39" t="s">
        <v>31</v>
      </c>
      <c r="E10" s="39" t="s">
        <v>29</v>
      </c>
      <c r="F10" s="44">
        <v>31940</v>
      </c>
      <c r="G10" s="44"/>
      <c r="H10" s="44"/>
      <c r="I10" s="39"/>
      <c r="J10" s="39"/>
      <c r="K10" s="60"/>
      <c r="L10" s="60"/>
    </row>
    <row r="11" ht="20" customHeight="1" spans="1:12">
      <c r="A11" s="39">
        <v>9</v>
      </c>
      <c r="B11" s="40">
        <v>44224</v>
      </c>
      <c r="C11" s="39" t="s">
        <v>27</v>
      </c>
      <c r="D11" s="39" t="s">
        <v>32</v>
      </c>
      <c r="E11" s="39" t="s">
        <v>29</v>
      </c>
      <c r="F11" s="44">
        <v>260000</v>
      </c>
      <c r="G11" s="44"/>
      <c r="H11" s="44"/>
      <c r="I11" s="39"/>
      <c r="J11" s="39"/>
      <c r="K11" s="60"/>
      <c r="L11" s="60"/>
    </row>
    <row r="12" s="34" customFormat="1" ht="20" customHeight="1" spans="1:12">
      <c r="A12" s="45">
        <v>10</v>
      </c>
      <c r="B12" s="46">
        <v>44487</v>
      </c>
      <c r="C12" s="45" t="s">
        <v>27</v>
      </c>
      <c r="D12" s="45" t="s">
        <v>33</v>
      </c>
      <c r="E12" s="45">
        <v>1</v>
      </c>
      <c r="F12" s="47">
        <v>30000</v>
      </c>
      <c r="G12" s="47"/>
      <c r="H12" s="47"/>
      <c r="I12" s="45"/>
      <c r="J12" s="45"/>
      <c r="K12" s="65"/>
      <c r="L12" s="65"/>
    </row>
    <row r="13" ht="20" customHeight="1" spans="1:12">
      <c r="A13" s="48"/>
      <c r="B13" s="49"/>
      <c r="C13" s="48"/>
      <c r="D13" s="48"/>
      <c r="E13" s="48"/>
      <c r="F13" s="50"/>
      <c r="G13" s="50"/>
      <c r="H13" s="50"/>
      <c r="I13" s="48"/>
      <c r="J13" s="48"/>
      <c r="K13" s="66"/>
      <c r="L13" s="66"/>
    </row>
    <row r="14" ht="20" customHeight="1" spans="1:13">
      <c r="A14" s="48"/>
      <c r="B14" s="49"/>
      <c r="C14" s="48"/>
      <c r="D14" s="48"/>
      <c r="E14" s="48"/>
      <c r="F14" s="50"/>
      <c r="G14" s="50"/>
      <c r="H14" s="50"/>
      <c r="I14" s="48"/>
      <c r="J14" s="48"/>
      <c r="K14" s="66"/>
      <c r="L14" s="66"/>
      <c r="M14" s="33">
        <f>F8+F9+F10</f>
        <v>711940</v>
      </c>
    </row>
    <row r="15" ht="20" customHeight="1" spans="1:12">
      <c r="A15" s="48"/>
      <c r="B15" s="49"/>
      <c r="C15" s="48"/>
      <c r="D15" s="48"/>
      <c r="E15" s="48"/>
      <c r="F15" s="50"/>
      <c r="G15" s="50"/>
      <c r="H15" s="50"/>
      <c r="I15" s="48"/>
      <c r="J15" s="48"/>
      <c r="K15" s="66"/>
      <c r="L15" s="66"/>
    </row>
    <row r="16" ht="20" customHeight="1" spans="1:12">
      <c r="A16" s="38"/>
      <c r="B16" s="38" t="s">
        <v>34</v>
      </c>
      <c r="C16" s="38"/>
      <c r="D16" s="38"/>
      <c r="E16" s="38"/>
      <c r="F16" s="51">
        <f>SUM(F3:F15)</f>
        <v>5968301.99</v>
      </c>
      <c r="G16" s="52"/>
      <c r="H16" s="52"/>
      <c r="I16" s="38"/>
      <c r="J16" s="67"/>
      <c r="K16" s="68"/>
      <c r="L16" s="66"/>
    </row>
    <row r="17" ht="20" customHeight="1" spans="5:8">
      <c r="E17" s="53" t="s">
        <v>35</v>
      </c>
      <c r="F17" s="53">
        <v>6316801</v>
      </c>
      <c r="G17" s="53" t="s">
        <v>36</v>
      </c>
      <c r="H17" s="54">
        <v>0.02</v>
      </c>
    </row>
    <row r="18" ht="20" customHeight="1" spans="5:8">
      <c r="E18" s="55" t="s">
        <v>37</v>
      </c>
      <c r="F18" s="56">
        <f>F16/F17</f>
        <v>0.944829826046443</v>
      </c>
      <c r="G18" s="55"/>
      <c r="H18" s="55"/>
    </row>
  </sheetData>
  <mergeCells count="1">
    <mergeCell ref="A1:L1"/>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B9" sqref="B9:J12"/>
    </sheetView>
  </sheetViews>
  <sheetFormatPr defaultColWidth="9" defaultRowHeight="13.5"/>
  <cols>
    <col min="1" max="1" width="5.125" customWidth="1"/>
    <col min="2" max="2" width="15.25" customWidth="1"/>
    <col min="3" max="3" width="17.5" customWidth="1"/>
    <col min="4" max="4" width="27.875" customWidth="1"/>
    <col min="5" max="5" width="21.75" customWidth="1"/>
    <col min="6" max="6" width="18.25" customWidth="1"/>
    <col min="7" max="10" width="13.125" customWidth="1"/>
  </cols>
  <sheetData>
    <row r="1" ht="75" customHeight="1" spans="1:10">
      <c r="A1" s="3" t="s">
        <v>0</v>
      </c>
      <c r="B1" s="4"/>
      <c r="C1" s="4"/>
      <c r="D1" s="4"/>
      <c r="E1" s="4"/>
      <c r="F1" s="4"/>
      <c r="G1" s="4"/>
      <c r="H1" s="4"/>
      <c r="I1" s="4"/>
      <c r="J1" s="27"/>
    </row>
    <row r="2" spans="1:10">
      <c r="A2" s="5" t="s">
        <v>1</v>
      </c>
      <c r="B2" s="5" t="s">
        <v>2</v>
      </c>
      <c r="C2" s="5" t="s">
        <v>3</v>
      </c>
      <c r="D2" s="5" t="s">
        <v>4</v>
      </c>
      <c r="E2" s="5" t="s">
        <v>5</v>
      </c>
      <c r="F2" s="5" t="s">
        <v>6</v>
      </c>
      <c r="G2" s="6" t="s">
        <v>7</v>
      </c>
      <c r="H2" s="6" t="s">
        <v>38</v>
      </c>
      <c r="I2" s="6" t="s">
        <v>39</v>
      </c>
      <c r="J2" s="6" t="s">
        <v>40</v>
      </c>
    </row>
    <row r="3" ht="21.95" customHeight="1" spans="1:10">
      <c r="A3" s="7">
        <v>1</v>
      </c>
      <c r="B3" s="8">
        <v>43240</v>
      </c>
      <c r="C3" s="9" t="s">
        <v>13</v>
      </c>
      <c r="D3" s="9" t="s">
        <v>14</v>
      </c>
      <c r="E3" s="7" t="s">
        <v>15</v>
      </c>
      <c r="F3" s="10">
        <v>900000</v>
      </c>
      <c r="G3" s="7">
        <v>900000</v>
      </c>
      <c r="H3" s="11">
        <v>900000</v>
      </c>
      <c r="I3" s="7">
        <v>0</v>
      </c>
      <c r="J3" s="7">
        <v>0</v>
      </c>
    </row>
    <row r="4" ht="24" customHeight="1" spans="1:10">
      <c r="A4" s="7">
        <v>2</v>
      </c>
      <c r="B4" s="8">
        <v>43243</v>
      </c>
      <c r="C4" s="9" t="s">
        <v>16</v>
      </c>
      <c r="D4" s="9" t="s">
        <v>17</v>
      </c>
      <c r="E4" s="7" t="s">
        <v>18</v>
      </c>
      <c r="F4" s="10">
        <v>615000</v>
      </c>
      <c r="G4" s="10">
        <v>615000</v>
      </c>
      <c r="H4" s="12">
        <v>464552.77</v>
      </c>
      <c r="I4" s="7">
        <v>0</v>
      </c>
      <c r="J4" s="28">
        <f>F4-H4</f>
        <v>150447.23</v>
      </c>
    </row>
    <row r="5" ht="23.1" customHeight="1" spans="1:10">
      <c r="A5" s="7">
        <v>3</v>
      </c>
      <c r="B5" s="8">
        <v>43252</v>
      </c>
      <c r="C5" s="9" t="s">
        <v>19</v>
      </c>
      <c r="D5" s="9" t="s">
        <v>20</v>
      </c>
      <c r="E5" s="7" t="s">
        <v>21</v>
      </c>
      <c r="F5" s="10">
        <v>1000000</v>
      </c>
      <c r="G5" s="13">
        <v>1351361.99</v>
      </c>
      <c r="H5" s="13">
        <v>1351361.99</v>
      </c>
      <c r="I5" s="7">
        <v>0</v>
      </c>
      <c r="J5" s="7">
        <v>0</v>
      </c>
    </row>
    <row r="6" s="1" customFormat="1" ht="21" customHeight="1" spans="1:10">
      <c r="A6" s="14">
        <v>4</v>
      </c>
      <c r="B6" s="15">
        <v>43651</v>
      </c>
      <c r="C6" s="14" t="s">
        <v>22</v>
      </c>
      <c r="D6" s="16" t="s">
        <v>23</v>
      </c>
      <c r="E6" s="14" t="s">
        <v>24</v>
      </c>
      <c r="F6" s="17">
        <v>700000</v>
      </c>
      <c r="G6" s="18">
        <v>699993</v>
      </c>
      <c r="H6" s="19">
        <v>644774.32</v>
      </c>
      <c r="I6" s="14">
        <v>0</v>
      </c>
      <c r="J6" s="29">
        <f>G6-H6</f>
        <v>55218.6800000001</v>
      </c>
    </row>
    <row r="7" s="1" customFormat="1" ht="21" customHeight="1" spans="1:10">
      <c r="A7" s="14">
        <v>5</v>
      </c>
      <c r="B7" s="15">
        <v>43676</v>
      </c>
      <c r="C7" s="14" t="s">
        <v>22</v>
      </c>
      <c r="D7" s="16" t="s">
        <v>25</v>
      </c>
      <c r="E7" s="14" t="s">
        <v>26</v>
      </c>
      <c r="F7" s="17">
        <v>1400000</v>
      </c>
      <c r="G7" s="18">
        <v>1400000</v>
      </c>
      <c r="H7" s="18">
        <v>1400000</v>
      </c>
      <c r="I7" s="14">
        <v>0</v>
      </c>
      <c r="J7" s="14">
        <v>0</v>
      </c>
    </row>
    <row r="8" s="2" customFormat="1" ht="17" customHeight="1" spans="1:10">
      <c r="A8" s="20"/>
      <c r="B8" s="21"/>
      <c r="C8" s="21"/>
      <c r="D8" s="21"/>
      <c r="E8" s="21"/>
      <c r="F8" s="21"/>
      <c r="G8" s="20"/>
      <c r="H8" s="22"/>
      <c r="I8" s="20"/>
      <c r="J8" s="30"/>
    </row>
    <row r="9" ht="17" customHeight="1" spans="1:10">
      <c r="A9" s="7"/>
      <c r="B9" s="8"/>
      <c r="C9" s="7"/>
      <c r="D9" s="7"/>
      <c r="E9" s="7"/>
      <c r="F9" s="23"/>
      <c r="G9" s="7"/>
      <c r="H9" s="7"/>
      <c r="I9" s="28"/>
      <c r="J9" s="28"/>
    </row>
    <row r="10" ht="17" customHeight="1" spans="1:12">
      <c r="A10" s="7"/>
      <c r="B10" s="8"/>
      <c r="C10" s="7"/>
      <c r="D10" s="7"/>
      <c r="E10" s="7"/>
      <c r="F10" s="23"/>
      <c r="G10" s="7"/>
      <c r="H10" s="7"/>
      <c r="I10" s="28"/>
      <c r="J10" s="28"/>
      <c r="L10" s="31"/>
    </row>
    <row r="11" ht="17" customHeight="1" spans="1:10">
      <c r="A11" s="7"/>
      <c r="B11" s="8"/>
      <c r="C11" s="7"/>
      <c r="D11" s="7"/>
      <c r="E11" s="7"/>
      <c r="F11" s="23"/>
      <c r="G11" s="7"/>
      <c r="H11" s="7"/>
      <c r="I11" s="28"/>
      <c r="J11" s="28"/>
    </row>
    <row r="12" ht="17" customHeight="1" spans="1:10">
      <c r="A12" s="7"/>
      <c r="B12" s="8"/>
      <c r="C12" s="7"/>
      <c r="D12" s="7"/>
      <c r="E12" s="7"/>
      <c r="F12" s="23"/>
      <c r="G12" s="7"/>
      <c r="H12" s="7"/>
      <c r="I12" s="28"/>
      <c r="J12" s="28"/>
    </row>
    <row r="13" ht="17" customHeight="1" spans="1:10">
      <c r="A13" s="7"/>
      <c r="B13" s="8"/>
      <c r="C13" s="7"/>
      <c r="D13" s="7"/>
      <c r="E13" s="7"/>
      <c r="F13" s="23"/>
      <c r="G13" s="7"/>
      <c r="H13" s="7"/>
      <c r="I13" s="28"/>
      <c r="J13" s="28"/>
    </row>
    <row r="14" ht="17" customHeight="1" spans="1:10">
      <c r="A14" s="7"/>
      <c r="B14" s="8"/>
      <c r="C14" s="7"/>
      <c r="D14" s="7"/>
      <c r="E14" s="7"/>
      <c r="F14" s="23"/>
      <c r="G14" s="7"/>
      <c r="H14" s="7"/>
      <c r="I14" s="28"/>
      <c r="J14" s="28"/>
    </row>
    <row r="15" ht="17" customHeight="1" spans="1:10">
      <c r="A15" s="7"/>
      <c r="B15" s="8"/>
      <c r="C15" s="7"/>
      <c r="D15" s="7"/>
      <c r="E15" s="7"/>
      <c r="F15" s="23"/>
      <c r="G15" s="7"/>
      <c r="H15" s="7"/>
      <c r="I15" s="28"/>
      <c r="J15" s="28"/>
    </row>
    <row r="16" ht="17" customHeight="1" spans="1:10">
      <c r="A16" s="7"/>
      <c r="B16" s="8"/>
      <c r="C16" s="7"/>
      <c r="D16" s="7"/>
      <c r="E16" s="7"/>
      <c r="F16" s="23"/>
      <c r="G16" s="7"/>
      <c r="H16" s="7"/>
      <c r="I16" s="28"/>
      <c r="J16" s="28"/>
    </row>
    <row r="17" ht="27" customHeight="1" spans="1:10">
      <c r="A17" s="5"/>
      <c r="B17" s="5" t="s">
        <v>41</v>
      </c>
      <c r="C17" s="5"/>
      <c r="D17" s="5"/>
      <c r="E17" s="5"/>
      <c r="F17" s="24">
        <f>SUM(F3:F16)</f>
        <v>4615000</v>
      </c>
      <c r="G17" s="5"/>
      <c r="H17" s="25"/>
      <c r="I17" s="32"/>
      <c r="J17" s="28"/>
    </row>
    <row r="18" spans="5:6">
      <c r="E18" s="26" t="s">
        <v>42</v>
      </c>
      <c r="F18" s="26">
        <v>7133596</v>
      </c>
    </row>
  </sheetData>
  <mergeCells count="1">
    <mergeCell ref="A1:J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10.14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婷婷</cp:lastModifiedBy>
  <dcterms:created xsi:type="dcterms:W3CDTF">2019-11-27T00:06:00Z</dcterms:created>
  <dcterms:modified xsi:type="dcterms:W3CDTF">2021-10-18T05:00:05Z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D51250D7EC964700897CB2730C6F81C3</vt:lpwstr>
  </property>
</Properties>
</file>