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1"/>
  </bookViews>
  <sheets>
    <sheet name="1-1" sheetId="12" r:id="rId1"/>
    <sheet name="2-1" sheetId="13" r:id="rId2"/>
  </sheets>
  <calcPr calcId="144525"/>
</workbook>
</file>

<file path=xl/sharedStrings.xml><?xml version="1.0" encoding="utf-8"?>
<sst xmlns="http://schemas.openxmlformats.org/spreadsheetml/2006/main" count="198" uniqueCount="88">
  <si>
    <t xml:space="preserve">工程款支付证书 </t>
  </si>
  <si>
    <t>工程名称</t>
  </si>
  <si>
    <t>三环南路（嘉杭路-新气象路）交通设施工程</t>
  </si>
  <si>
    <t>建设单位</t>
  </si>
  <si>
    <t>嘉兴经济技术开发区投资发展集团有限责任公司</t>
  </si>
  <si>
    <t>ERP编号</t>
  </si>
  <si>
    <t>档案编号</t>
  </si>
  <si>
    <t>合同金额</t>
  </si>
  <si>
    <t>中标时间</t>
  </si>
  <si>
    <t>已提供工程资料</t>
  </si>
  <si>
    <t>中标通知书、施工合同、内部承包协议、不领章承诺书、竣工、审计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</si>
  <si>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</si>
  <si>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</si>
  <si>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</si>
  <si>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</si>
  <si>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</si>
  <si>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</si>
  <si>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</si>
  <si>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</si>
  <si>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</si>
  <si>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周恒泉18857466661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</si>
  <si>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</si>
  <si>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</si>
  <si>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</si>
  <si>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</si>
  <si>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</si>
  <si>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</si>
  <si>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</si>
  <si>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</si>
  <si>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</si>
  <si>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</si>
  <si>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</si>
  <si>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</si>
  <si>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</si>
  <si>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</si>
  <si>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</si>
  <si>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</si>
  <si>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</si>
  <si>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</si>
  <si>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</si>
  <si>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</si>
  <si>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</si>
  <si>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</si>
  <si>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</si>
  <si>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</si>
  <si>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</si>
  <si>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</si>
  <si>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</si>
  <si>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</si>
  <si>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</si>
  <si>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</si>
  <si>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以前</t>
  </si>
  <si>
    <t>中行庐江支行</t>
  </si>
  <si>
    <t>1752 0274 5165</t>
  </si>
  <si>
    <t>税费</t>
  </si>
  <si>
    <t>2018.1.26外经证</t>
  </si>
  <si>
    <t>宁波汇通人力资源有限公司-劳务</t>
  </si>
  <si>
    <t>水利基金</t>
  </si>
  <si>
    <t>江苏普莱特实业有限公司-单f杆</t>
  </si>
  <si>
    <t>周恒泉-徽行</t>
  </si>
  <si>
    <t>海宁市斜桥镇宏通交通设施安装队-信号灯标志牌</t>
  </si>
  <si>
    <t>北京麦肯富顿智能交通系统有限公司-智能信号机</t>
  </si>
  <si>
    <t>杭州春泽科技有限公司-反光膜</t>
  </si>
  <si>
    <t>杭州富源物资有限公司-圆钢</t>
  </si>
  <si>
    <t>浙江同振钢铁有限公司-钢管</t>
  </si>
  <si>
    <t>江苏浦莱特实业有限公司-监控杆、信号灯</t>
  </si>
  <si>
    <t>南京恒泽交通设施有限公司-护栏</t>
  </si>
  <si>
    <t>浙江江宁钢铁有限公司-钢铁钢管</t>
  </si>
  <si>
    <t>杭州三北科技有限公司-电缆</t>
  </si>
  <si>
    <t>嘉兴市瑞友建材有限公司-热镀锌管</t>
  </si>
  <si>
    <t>海宁市海昌汉达交通设施安装队-标线分包</t>
  </si>
  <si>
    <t>海宁市马桥街道晶达交通设施经营部-标志板</t>
  </si>
  <si>
    <t>浙江高阳物资有限公司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</si>
  <si>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</si>
  <si>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</si>
  <si>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</si>
  <si>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</si>
  <si>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</si>
  <si>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</si>
  <si>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</si>
  <si>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</si>
  <si>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中行合肥蜀山支行</t>
  </si>
  <si>
    <t>1752 5719 0682</t>
  </si>
  <si>
    <t>印花税</t>
  </si>
  <si>
    <t>转账费</t>
  </si>
  <si>
    <t>浙江宏跃科技有限公司-信号灯</t>
  </si>
  <si>
    <t>周恒泉</t>
  </si>
  <si>
    <t>宁波汇通建筑劳务有限公司-劳务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</si>
</sst>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yy/m/d;@"/>
    <numFmt numFmtId="179" formatCode="yyyy&quot;年&quot;m&quot;月&quot;d&quot;日&quot;;@"/>
    <numFmt numFmtId="180" formatCode="0.00_ "/>
    <numFmt numFmtId="181" formatCode="0.0%"/>
    <numFmt numFmtId="182" formatCode="0.00_);[Red]\(0.00\)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4" fontId="17" fillId="0" borderId="0">
      <protection locked="0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>
      <protection locked="0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>
      <protection locked="0"/>
    </xf>
  </cellStyleXfs>
  <cellXfs count="11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80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>
      <alignment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9" fontId="0" fillId="0" borderId="6" xfId="0" applyNumberFormat="1" applyFont="1" applyFill="1" applyBorder="1" applyAlignment="1">
      <alignment horizontal="center" vertical="center"/>
    </xf>
    <xf numFmtId="179" fontId="0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9" fontId="5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9" fontId="8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80" fontId="7" fillId="2" borderId="2" xfId="4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/>
    </xf>
    <xf numFmtId="177" fontId="7" fillId="2" borderId="2" xfId="50" applyNumberFormat="1" applyFont="1" applyFill="1" applyBorder="1" applyAlignment="1" applyProtection="1">
      <alignment vertical="center" wrapText="1" shrinkToFit="1"/>
    </xf>
    <xf numFmtId="9" fontId="7" fillId="2" borderId="2" xfId="19" applyNumberFormat="1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wrapText="1"/>
    </xf>
    <xf numFmtId="179" fontId="9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4" xfId="50" applyNumberFormat="1" applyFont="1" applyFill="1" applyBorder="1" applyAlignment="1" applyProtection="1">
      <alignment horizontal="right" vertical="center" shrinkToFit="1"/>
    </xf>
    <xf numFmtId="180" fontId="9" fillId="2" borderId="2" xfId="4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2" fontId="12" fillId="2" borderId="3" xfId="50" applyNumberFormat="1" applyFont="1" applyFill="1" applyBorder="1" applyAlignment="1" applyProtection="1">
      <alignment horizontal="center" vertical="center" shrinkToFit="1"/>
    </xf>
    <xf numFmtId="182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shrinkToFi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0" fontId="7" fillId="2" borderId="2" xfId="50" applyFont="1" applyFill="1" applyBorder="1" applyAlignment="1" applyProtection="1">
      <alignment horizontal="center" vertical="center"/>
    </xf>
    <xf numFmtId="10" fontId="0" fillId="0" borderId="2" xfId="0" applyNumberFormat="1" applyFont="1" applyFill="1" applyBorder="1" applyAlignment="1">
      <alignment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180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80" fontId="7" fillId="2" borderId="2" xfId="5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>
      <alignment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80" fontId="9" fillId="2" borderId="2" xfId="0" applyNumberFormat="1" applyFont="1" applyFill="1" applyBorder="1" applyAlignment="1">
      <alignment vertical="center"/>
    </xf>
    <xf numFmtId="180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30</xdr:row>
      <xdr:rowOff>97155</xdr:rowOff>
    </xdr:from>
    <xdr:to>
      <xdr:col>6</xdr:col>
      <xdr:colOff>1127760</xdr:colOff>
      <xdr:row>59</xdr:row>
      <xdr:rowOff>60325</xdr:rowOff>
    </xdr:to>
    <xdr:pic>
      <xdr:nvPicPr>
        <xdr:cNvPr id="3" name="图片 2" descr="}TJK7X`[P4S~}E9VWDC]4N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683365"/>
          <a:ext cx="7875905" cy="4935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30</xdr:row>
      <xdr:rowOff>104775</xdr:rowOff>
    </xdr:from>
    <xdr:to>
      <xdr:col>6</xdr:col>
      <xdr:colOff>1253490</xdr:colOff>
      <xdr:row>60</xdr:row>
      <xdr:rowOff>104775</xdr:rowOff>
    </xdr:to>
    <xdr:pic>
      <xdr:nvPicPr>
        <xdr:cNvPr id="3" name="图片 2" descr="2022-12-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1690985"/>
          <a:ext cx="7983220" cy="514350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32</xdr:row>
      <xdr:rowOff>85725</xdr:rowOff>
    </xdr:from>
    <xdr:to>
      <xdr:col>13</xdr:col>
      <xdr:colOff>143510</xdr:colOff>
      <xdr:row>35</xdr:row>
      <xdr:rowOff>31750</xdr:rowOff>
    </xdr:to>
    <xdr:pic>
      <xdr:nvPicPr>
        <xdr:cNvPr id="4" name="图片 3" descr="376ba9efc21db56fe5c6339321671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30235" y="12014835"/>
          <a:ext cx="4072255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opLeftCell="A13" workbookViewId="0">
      <selection activeCell="A13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6.6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 t="s">
        <v>4</v>
      </c>
      <c r="K2" s="7"/>
      <c r="L2" s="7"/>
      <c r="M2" s="7"/>
      <c r="N2" s="7"/>
      <c r="O2" s="65" t="s">
        <v>5</v>
      </c>
      <c r="P2" s="65"/>
      <c r="Q2" s="84">
        <v>8324</v>
      </c>
      <c r="R2" s="66" t="s">
        <v>6</v>
      </c>
      <c r="S2" s="66"/>
      <c r="T2" s="85"/>
      <c r="U2" s="86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7</v>
      </c>
      <c r="B3" s="6"/>
      <c r="C3" s="9">
        <v>2341618</v>
      </c>
      <c r="D3" s="9"/>
      <c r="E3" s="9"/>
      <c r="F3" s="9" t="s">
        <v>8</v>
      </c>
      <c r="G3" s="10">
        <v>44761</v>
      </c>
      <c r="H3" s="6" t="s">
        <v>9</v>
      </c>
      <c r="I3" s="6"/>
      <c r="J3" s="27" t="s">
        <v>10</v>
      </c>
      <c r="K3" s="27"/>
      <c r="L3" s="27"/>
      <c r="M3" s="27"/>
      <c r="N3" s="27"/>
      <c r="O3" s="6" t="s">
        <v>11</v>
      </c>
      <c r="P3" s="6"/>
      <c r="Q3" s="27" t="s">
        <v>12</v>
      </c>
      <c r="R3" s="87" t="s">
        <v>13</v>
      </c>
      <c r="S3" s="88"/>
      <c r="T3" s="89" t="s">
        <v>14</v>
      </c>
      <c r="U3" s="89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2502750</v>
      </c>
      <c r="D4" s="9"/>
      <c r="E4" s="9"/>
      <c r="F4" s="9" t="s">
        <v>16</v>
      </c>
      <c r="G4" s="10">
        <v>44858</v>
      </c>
      <c r="H4" s="6" t="s">
        <v>17</v>
      </c>
      <c r="I4" s="6"/>
      <c r="J4" s="27" t="s">
        <v>18</v>
      </c>
      <c r="K4" s="27"/>
      <c r="L4" s="27"/>
      <c r="M4" s="27"/>
      <c r="N4" s="27"/>
      <c r="O4" s="6" t="s">
        <v>19</v>
      </c>
      <c r="P4" s="6"/>
      <c r="Q4" s="67" t="s">
        <v>20</v>
      </c>
      <c r="R4" s="9" t="s">
        <v>21</v>
      </c>
      <c r="S4" s="67" t="s">
        <v>22</v>
      </c>
      <c r="T4" s="90" t="s">
        <v>23</v>
      </c>
      <c r="U4" s="91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1" t="s">
        <v>25</v>
      </c>
      <c r="C5" s="12"/>
      <c r="D5" s="12"/>
      <c r="E5" s="12"/>
      <c r="F5" s="13"/>
      <c r="G5" s="14" t="s">
        <v>26</v>
      </c>
      <c r="H5" s="11" t="s">
        <v>25</v>
      </c>
      <c r="I5" s="12"/>
      <c r="J5" s="13"/>
      <c r="K5" s="11" t="s">
        <v>27</v>
      </c>
      <c r="L5" s="12"/>
      <c r="M5" s="11" t="s">
        <v>28</v>
      </c>
      <c r="N5" s="13"/>
      <c r="O5" s="11" t="s">
        <v>29</v>
      </c>
      <c r="P5" s="13"/>
      <c r="Q5" s="92" t="s">
        <v>30</v>
      </c>
      <c r="R5" s="93"/>
      <c r="S5" s="93"/>
      <c r="T5" s="90" t="s">
        <v>31</v>
      </c>
      <c r="U5" s="94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5" t="s">
        <v>33</v>
      </c>
      <c r="C6" s="16"/>
      <c r="D6" s="16"/>
      <c r="E6" s="16"/>
      <c r="F6" s="17"/>
      <c r="G6" s="6"/>
      <c r="H6" s="15" t="s">
        <v>34</v>
      </c>
      <c r="I6" s="16"/>
      <c r="J6" s="17"/>
      <c r="K6" s="15" t="s">
        <v>35</v>
      </c>
      <c r="L6" s="16"/>
      <c r="M6" s="15" t="s">
        <v>36</v>
      </c>
      <c r="N6" s="17"/>
      <c r="O6" s="15" t="s">
        <v>37</v>
      </c>
      <c r="P6" s="17"/>
      <c r="Q6" s="95" t="s">
        <v>38</v>
      </c>
      <c r="R6" s="96"/>
      <c r="S6" s="96"/>
      <c r="T6" s="90"/>
      <c r="U6" s="9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8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8" t="s">
        <v>44</v>
      </c>
      <c r="H7" s="6" t="s">
        <v>45</v>
      </c>
      <c r="I7" s="9" t="s">
        <v>46</v>
      </c>
      <c r="J7" s="9" t="s">
        <v>47</v>
      </c>
      <c r="K7" s="66" t="s">
        <v>46</v>
      </c>
      <c r="L7" s="66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0"/>
      <c r="U7" s="9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33" customHeight="1" spans="1:16384">
      <c r="A8" s="19" t="s">
        <v>51</v>
      </c>
      <c r="B8" s="20">
        <v>43140</v>
      </c>
      <c r="C8" s="21">
        <v>700000</v>
      </c>
      <c r="D8" s="22"/>
      <c r="E8" s="23" t="s">
        <v>52</v>
      </c>
      <c r="F8" s="24" t="s">
        <v>53</v>
      </c>
      <c r="G8" s="25"/>
      <c r="H8" s="26">
        <v>0.02</v>
      </c>
      <c r="I8" s="25">
        <v>46833</v>
      </c>
      <c r="J8" s="38"/>
      <c r="K8" s="27">
        <v>2090</v>
      </c>
      <c r="L8" s="27" t="s">
        <v>54</v>
      </c>
      <c r="M8" s="25">
        <v>500</v>
      </c>
      <c r="N8" s="67" t="s">
        <v>55</v>
      </c>
      <c r="O8" s="68"/>
      <c r="P8" s="9"/>
      <c r="Q8" s="97" t="s">
        <v>56</v>
      </c>
      <c r="R8" s="9">
        <v>950000</v>
      </c>
      <c r="S8" s="9">
        <v>175000</v>
      </c>
      <c r="T8" s="22">
        <v>175000</v>
      </c>
      <c r="U8" s="98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33" customHeight="1" spans="1:16384">
      <c r="A9" s="27"/>
      <c r="B9" s="20">
        <v>43733</v>
      </c>
      <c r="C9" s="21">
        <v>939132.6</v>
      </c>
      <c r="D9" s="28"/>
      <c r="E9" s="23" t="s">
        <v>52</v>
      </c>
      <c r="F9" s="24" t="s">
        <v>53</v>
      </c>
      <c r="G9" s="29"/>
      <c r="H9" s="26"/>
      <c r="I9" s="25"/>
      <c r="J9" s="38"/>
      <c r="K9" s="69">
        <v>517</v>
      </c>
      <c r="L9" s="27" t="s">
        <v>57</v>
      </c>
      <c r="M9" s="25"/>
      <c r="N9" s="67"/>
      <c r="O9" s="68"/>
      <c r="P9" s="9"/>
      <c r="Q9" s="97" t="s">
        <v>58</v>
      </c>
      <c r="R9" s="9">
        <v>330310</v>
      </c>
      <c r="S9" s="9">
        <v>330310</v>
      </c>
      <c r="T9" s="22">
        <v>330310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33" customHeight="1" spans="1:16384">
      <c r="A10" s="27"/>
      <c r="B10" s="20"/>
      <c r="C10" s="30"/>
      <c r="D10" s="28">
        <v>67158.33</v>
      </c>
      <c r="E10" s="23" t="s">
        <v>59</v>
      </c>
      <c r="F10" s="23"/>
      <c r="G10" s="29"/>
      <c r="H10" s="26"/>
      <c r="I10" s="25"/>
      <c r="J10" s="32"/>
      <c r="K10" s="27"/>
      <c r="L10" s="27"/>
      <c r="M10" s="25"/>
      <c r="N10" s="67"/>
      <c r="O10" s="68"/>
      <c r="P10" s="9"/>
      <c r="Q10" s="97" t="s">
        <v>60</v>
      </c>
      <c r="R10" s="9">
        <v>180690</v>
      </c>
      <c r="S10" s="9">
        <v>180690</v>
      </c>
      <c r="T10" s="22">
        <v>180690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3" customHeight="1" spans="1:16384">
      <c r="A11" s="27"/>
      <c r="B11" s="20"/>
      <c r="C11" s="31"/>
      <c r="D11" s="28"/>
      <c r="E11" s="23"/>
      <c r="F11" s="23"/>
      <c r="G11" s="32"/>
      <c r="H11" s="26"/>
      <c r="I11" s="25"/>
      <c r="J11" s="38"/>
      <c r="K11" s="69"/>
      <c r="L11" s="69"/>
      <c r="M11" s="25"/>
      <c r="N11" s="67"/>
      <c r="O11" s="70"/>
      <c r="P11" s="71"/>
      <c r="Q11" s="97" t="s">
        <v>61</v>
      </c>
      <c r="R11" s="9">
        <v>130000</v>
      </c>
      <c r="S11" s="9">
        <v>130000</v>
      </c>
      <c r="T11" s="22">
        <v>130000</v>
      </c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3" customHeight="1" spans="1:16384">
      <c r="A12" s="27"/>
      <c r="B12" s="20"/>
      <c r="C12" s="30"/>
      <c r="D12" s="28"/>
      <c r="E12" s="24"/>
      <c r="F12" s="23"/>
      <c r="G12" s="32"/>
      <c r="H12" s="26"/>
      <c r="I12" s="25"/>
      <c r="J12" s="32"/>
      <c r="K12" s="27"/>
      <c r="L12" s="27"/>
      <c r="M12" s="25"/>
      <c r="N12" s="67"/>
      <c r="O12" s="68"/>
      <c r="P12" s="9"/>
      <c r="Q12" s="97" t="s">
        <v>62</v>
      </c>
      <c r="R12" s="9">
        <v>28990</v>
      </c>
      <c r="S12" s="9">
        <v>28990</v>
      </c>
      <c r="T12" s="22">
        <v>28990</v>
      </c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3" customHeight="1" spans="1:16384">
      <c r="A13" s="27"/>
      <c r="B13" s="20"/>
      <c r="C13" s="30"/>
      <c r="D13" s="28"/>
      <c r="E13" s="23"/>
      <c r="F13" s="23"/>
      <c r="G13" s="32"/>
      <c r="H13" s="26"/>
      <c r="I13" s="25"/>
      <c r="J13" s="32"/>
      <c r="K13" s="69"/>
      <c r="L13" s="69"/>
      <c r="M13" s="25"/>
      <c r="N13" s="67"/>
      <c r="O13" s="72"/>
      <c r="P13" s="71"/>
      <c r="Q13" s="97" t="s">
        <v>62</v>
      </c>
      <c r="R13" s="9">
        <v>21742.5</v>
      </c>
      <c r="S13" s="9">
        <v>21742.5</v>
      </c>
      <c r="T13" s="22">
        <v>21742.5</v>
      </c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33" customHeight="1" spans="1:16384">
      <c r="A14" s="27"/>
      <c r="B14" s="33"/>
      <c r="C14" s="30"/>
      <c r="D14" s="28"/>
      <c r="E14" s="23"/>
      <c r="F14" s="23"/>
      <c r="G14" s="32"/>
      <c r="H14" s="26"/>
      <c r="I14" s="25"/>
      <c r="J14" s="32"/>
      <c r="K14" s="27"/>
      <c r="L14" s="27"/>
      <c r="M14" s="25"/>
      <c r="N14" s="67"/>
      <c r="O14" s="68"/>
      <c r="P14" s="9"/>
      <c r="Q14" s="99" t="s">
        <v>63</v>
      </c>
      <c r="R14" s="9">
        <v>23604</v>
      </c>
      <c r="S14" s="9">
        <v>23604</v>
      </c>
      <c r="T14" s="22">
        <v>23604</v>
      </c>
      <c r="U14" s="100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3" customHeight="1" spans="1:16384">
      <c r="A15" s="27"/>
      <c r="B15" s="34"/>
      <c r="C15" s="30"/>
      <c r="D15" s="35"/>
      <c r="E15" s="23"/>
      <c r="F15" s="23"/>
      <c r="G15" s="32"/>
      <c r="H15" s="26"/>
      <c r="I15" s="25"/>
      <c r="J15" s="32"/>
      <c r="K15" s="69"/>
      <c r="L15" s="69"/>
      <c r="M15" s="25"/>
      <c r="N15" s="67"/>
      <c r="O15" s="68"/>
      <c r="P15" s="9"/>
      <c r="Q15" s="97" t="s">
        <v>64</v>
      </c>
      <c r="R15" s="9">
        <v>72966.8</v>
      </c>
      <c r="S15" s="9">
        <v>72966.8</v>
      </c>
      <c r="T15" s="22">
        <v>72966.8</v>
      </c>
      <c r="U15" s="100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27"/>
      <c r="B16" s="33"/>
      <c r="C16" s="30"/>
      <c r="D16" s="36"/>
      <c r="E16" s="23"/>
      <c r="F16" s="23"/>
      <c r="G16" s="29"/>
      <c r="H16" s="26"/>
      <c r="I16" s="25"/>
      <c r="J16" s="25"/>
      <c r="K16" s="27"/>
      <c r="L16" s="27"/>
      <c r="M16" s="25"/>
      <c r="N16" s="67"/>
      <c r="O16" s="25"/>
      <c r="P16" s="67"/>
      <c r="Q16" s="99" t="s">
        <v>65</v>
      </c>
      <c r="R16" s="9">
        <v>41000</v>
      </c>
      <c r="S16" s="9">
        <v>41000</v>
      </c>
      <c r="T16" s="101">
        <v>41000</v>
      </c>
      <c r="U16" s="100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27"/>
      <c r="B17" s="37"/>
      <c r="C17" s="30"/>
      <c r="D17" s="36"/>
      <c r="E17" s="38"/>
      <c r="F17" s="39"/>
      <c r="G17" s="40"/>
      <c r="H17" s="41"/>
      <c r="I17" s="25"/>
      <c r="J17" s="25"/>
      <c r="K17" s="25"/>
      <c r="L17" s="25"/>
      <c r="M17" s="25"/>
      <c r="N17" s="67"/>
      <c r="O17" s="25"/>
      <c r="P17" s="67"/>
      <c r="Q17" s="99" t="s">
        <v>66</v>
      </c>
      <c r="R17" s="9">
        <v>163100</v>
      </c>
      <c r="S17" s="9">
        <v>163100</v>
      </c>
      <c r="T17" s="101">
        <v>163100</v>
      </c>
      <c r="U17" s="100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27"/>
      <c r="B18" s="37"/>
      <c r="C18" s="30"/>
      <c r="D18" s="36"/>
      <c r="E18" s="23"/>
      <c r="F18" s="23"/>
      <c r="G18" s="40"/>
      <c r="H18" s="42"/>
      <c r="I18" s="25"/>
      <c r="J18" s="25"/>
      <c r="K18" s="38"/>
      <c r="L18" s="38"/>
      <c r="M18" s="25"/>
      <c r="N18" s="67"/>
      <c r="O18" s="25"/>
      <c r="P18" s="67"/>
      <c r="Q18" s="99" t="s">
        <v>67</v>
      </c>
      <c r="R18" s="9">
        <v>41078.85</v>
      </c>
      <c r="S18" s="9">
        <v>41078.85</v>
      </c>
      <c r="T18" s="101">
        <v>41078.85</v>
      </c>
      <c r="U18" s="100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customHeight="1" spans="1:16384">
      <c r="A19" s="27"/>
      <c r="B19" s="37"/>
      <c r="C19" s="43"/>
      <c r="D19" s="36"/>
      <c r="E19" s="38"/>
      <c r="F19" s="39"/>
      <c r="G19" s="40"/>
      <c r="H19" s="41"/>
      <c r="I19" s="25"/>
      <c r="J19" s="25"/>
      <c r="K19" s="25"/>
      <c r="L19" s="25"/>
      <c r="M19" s="25"/>
      <c r="N19" s="67"/>
      <c r="O19" s="25"/>
      <c r="P19" s="67"/>
      <c r="Q19" s="102" t="s">
        <v>68</v>
      </c>
      <c r="R19" s="9">
        <v>16410</v>
      </c>
      <c r="S19" s="9">
        <v>16410</v>
      </c>
      <c r="T19" s="101">
        <v>16410</v>
      </c>
      <c r="U19" s="103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customHeight="1" spans="1:16384">
      <c r="A20" s="27"/>
      <c r="B20" s="37"/>
      <c r="C20" s="30"/>
      <c r="D20" s="36"/>
      <c r="E20" s="23"/>
      <c r="F20" s="23"/>
      <c r="G20" s="40"/>
      <c r="H20" s="42"/>
      <c r="I20" s="25"/>
      <c r="J20" s="25"/>
      <c r="K20" s="25"/>
      <c r="L20" s="25"/>
      <c r="M20" s="25"/>
      <c r="N20" s="67"/>
      <c r="O20" s="25"/>
      <c r="P20" s="67"/>
      <c r="Q20" s="102" t="s">
        <v>69</v>
      </c>
      <c r="R20" s="9">
        <v>50000.98</v>
      </c>
      <c r="S20" s="9">
        <v>50000.98</v>
      </c>
      <c r="T20" s="101">
        <v>50000.98</v>
      </c>
      <c r="U20" s="103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customHeight="1" spans="1:16384">
      <c r="A21" s="27"/>
      <c r="B21" s="37"/>
      <c r="C21" s="30"/>
      <c r="D21" s="36"/>
      <c r="E21" s="23"/>
      <c r="F21" s="23"/>
      <c r="G21" s="40"/>
      <c r="H21" s="42"/>
      <c r="I21" s="25"/>
      <c r="J21" s="25"/>
      <c r="K21" s="25"/>
      <c r="L21" s="25"/>
      <c r="M21" s="25"/>
      <c r="N21" s="67"/>
      <c r="O21" s="25"/>
      <c r="P21" s="67"/>
      <c r="Q21" s="102" t="s">
        <v>70</v>
      </c>
      <c r="R21" s="9">
        <v>180555.8</v>
      </c>
      <c r="S21" s="9">
        <v>180555.8</v>
      </c>
      <c r="T21" s="101">
        <v>180555.8</v>
      </c>
      <c r="U21" s="103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customHeight="1" spans="1:16384">
      <c r="A22" s="44"/>
      <c r="B22" s="45"/>
      <c r="C22" s="46"/>
      <c r="D22" s="47"/>
      <c r="E22" s="48"/>
      <c r="F22" s="48"/>
      <c r="G22" s="49"/>
      <c r="H22" s="50"/>
      <c r="I22" s="73"/>
      <c r="J22" s="73"/>
      <c r="K22" s="73"/>
      <c r="L22" s="73"/>
      <c r="M22" s="73"/>
      <c r="N22" s="74"/>
      <c r="O22" s="73"/>
      <c r="P22" s="74"/>
      <c r="Q22" s="102" t="s">
        <v>71</v>
      </c>
      <c r="R22" s="9">
        <v>180400</v>
      </c>
      <c r="S22" s="9">
        <v>180400</v>
      </c>
      <c r="T22" s="101">
        <v>180400</v>
      </c>
      <c r="U22" s="103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customHeight="1" spans="1:16384">
      <c r="A23" s="44"/>
      <c r="B23" s="45"/>
      <c r="C23" s="46"/>
      <c r="D23" s="47"/>
      <c r="E23" s="48"/>
      <c r="F23" s="48"/>
      <c r="G23" s="49"/>
      <c r="H23" s="50"/>
      <c r="I23" s="73"/>
      <c r="J23" s="73"/>
      <c r="K23" s="73"/>
      <c r="L23" s="73"/>
      <c r="M23" s="73"/>
      <c r="N23" s="74"/>
      <c r="O23" s="73"/>
      <c r="P23" s="67"/>
      <c r="Q23" s="102" t="s">
        <v>72</v>
      </c>
      <c r="R23" s="9">
        <v>20502</v>
      </c>
      <c r="S23" s="9">
        <v>20502</v>
      </c>
      <c r="T23" s="101">
        <v>20502</v>
      </c>
      <c r="U23" s="103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customHeight="1" spans="1:16384">
      <c r="A24" s="44"/>
      <c r="B24" s="45"/>
      <c r="C24" s="46"/>
      <c r="D24" s="47"/>
      <c r="E24" s="48"/>
      <c r="F24" s="48"/>
      <c r="G24" s="49"/>
      <c r="H24" s="50"/>
      <c r="I24" s="73"/>
      <c r="J24" s="73"/>
      <c r="K24" s="73"/>
      <c r="L24" s="73"/>
      <c r="M24" s="73"/>
      <c r="N24" s="74"/>
      <c r="O24" s="73"/>
      <c r="P24" s="67"/>
      <c r="Q24" s="102"/>
      <c r="R24" s="9"/>
      <c r="S24" s="9"/>
      <c r="T24" s="101"/>
      <c r="U24" s="103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customHeight="1" spans="1:16384">
      <c r="A25" s="44"/>
      <c r="B25" s="45"/>
      <c r="C25" s="46"/>
      <c r="D25" s="47"/>
      <c r="E25" s="48"/>
      <c r="F25" s="48"/>
      <c r="G25" s="49"/>
      <c r="H25" s="50"/>
      <c r="I25" s="73"/>
      <c r="J25" s="73"/>
      <c r="K25" s="73"/>
      <c r="L25" s="73"/>
      <c r="M25" s="73"/>
      <c r="N25" s="74"/>
      <c r="O25" s="73"/>
      <c r="P25" s="67"/>
      <c r="Q25" s="102"/>
      <c r="R25" s="9"/>
      <c r="S25" s="9"/>
      <c r="T25" s="101"/>
      <c r="U25" s="103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1" customHeight="1" spans="1:16384">
      <c r="A26" s="44"/>
      <c r="B26" s="45"/>
      <c r="C26" s="46"/>
      <c r="D26" s="47"/>
      <c r="E26" s="48"/>
      <c r="F26" s="48"/>
      <c r="G26" s="49"/>
      <c r="H26" s="50"/>
      <c r="I26" s="73"/>
      <c r="J26" s="73"/>
      <c r="K26" s="73"/>
      <c r="L26" s="73"/>
      <c r="M26" s="73"/>
      <c r="N26" s="74"/>
      <c r="O26" s="73"/>
      <c r="P26" s="67"/>
      <c r="Q26" s="102"/>
      <c r="R26" s="9"/>
      <c r="S26" s="9"/>
      <c r="T26" s="101"/>
      <c r="U26" s="103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1" customHeight="1" spans="1:16384">
      <c r="A27" s="44"/>
      <c r="B27" s="45"/>
      <c r="C27" s="46"/>
      <c r="D27" s="47"/>
      <c r="E27" s="48"/>
      <c r="F27" s="48"/>
      <c r="G27" s="49"/>
      <c r="H27" s="50"/>
      <c r="I27" s="73"/>
      <c r="J27" s="73"/>
      <c r="K27" s="73"/>
      <c r="L27" s="73"/>
      <c r="M27" s="73"/>
      <c r="N27" s="74"/>
      <c r="O27" s="73"/>
      <c r="P27" s="74"/>
      <c r="Q27" s="104"/>
      <c r="R27" s="105"/>
      <c r="S27" s="105"/>
      <c r="T27" s="106"/>
      <c r="U27" s="10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" t="s">
        <v>73</v>
      </c>
      <c r="B28" s="6"/>
      <c r="C28" s="55">
        <f>SUM(C8:C27)</f>
        <v>1639132.6</v>
      </c>
      <c r="D28" s="56">
        <f>SUM(D8:D27)</f>
        <v>67158.33</v>
      </c>
      <c r="E28" s="57"/>
      <c r="F28" s="57"/>
      <c r="G28" s="57"/>
      <c r="H28" s="55" t="s">
        <v>74</v>
      </c>
      <c r="I28" s="68">
        <f>SUM(I8:I27)</f>
        <v>46833</v>
      </c>
      <c r="J28" s="57"/>
      <c r="K28" s="68">
        <f>SUM(K8:K17)</f>
        <v>2607</v>
      </c>
      <c r="L28" s="68"/>
      <c r="M28" s="68">
        <f>SUM(M8:M27)</f>
        <v>500</v>
      </c>
      <c r="N28" s="55" t="s">
        <v>74</v>
      </c>
      <c r="O28" s="68">
        <f>SUM(O8:O27)</f>
        <v>0</v>
      </c>
      <c r="P28" s="55" t="s">
        <v>74</v>
      </c>
      <c r="Q28" s="55" t="s">
        <v>74</v>
      </c>
      <c r="R28" s="55"/>
      <c r="S28" s="55"/>
      <c r="T28" s="68">
        <f>SUM(T8:T27)</f>
        <v>1656350.93</v>
      </c>
      <c r="U28" s="107">
        <f>D28+C28-T28-I28-K28-M28-O28</f>
        <v>0</v>
      </c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ht="30" customHeight="1" spans="1:16384">
      <c r="A29" s="58" t="s">
        <v>75</v>
      </c>
      <c r="B29" s="58"/>
      <c r="C29" s="58" t="s">
        <v>76</v>
      </c>
      <c r="D29" s="58"/>
      <c r="E29" s="58"/>
      <c r="F29" s="59">
        <f>O29</f>
        <v>431778.44</v>
      </c>
      <c r="G29" s="60"/>
      <c r="H29" s="61" t="s">
        <v>77</v>
      </c>
      <c r="I29" s="76"/>
      <c r="J29" s="76"/>
      <c r="K29" s="76"/>
      <c r="L29" s="76"/>
      <c r="M29" s="77"/>
      <c r="N29" s="58" t="s">
        <v>78</v>
      </c>
      <c r="O29" s="78">
        <v>431778.44</v>
      </c>
      <c r="P29" s="79"/>
      <c r="Q29" s="79"/>
      <c r="R29" s="79"/>
      <c r="S29" s="79"/>
      <c r="T29" s="79"/>
      <c r="U29" s="108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ht="30" customHeight="1" spans="1:16384">
      <c r="A30" s="58"/>
      <c r="B30" s="58"/>
      <c r="C30" s="58" t="s">
        <v>79</v>
      </c>
      <c r="D30" s="58"/>
      <c r="E30" s="58"/>
      <c r="F30" s="59">
        <v>0</v>
      </c>
      <c r="G30" s="60"/>
      <c r="H30" s="62"/>
      <c r="I30" s="80"/>
      <c r="J30" s="80"/>
      <c r="K30" s="80"/>
      <c r="L30" s="80"/>
      <c r="M30" s="81"/>
      <c r="N30" s="58" t="s">
        <v>80</v>
      </c>
      <c r="O30" s="82">
        <f>O29</f>
        <v>431778.44</v>
      </c>
      <c r="P30" s="83"/>
      <c r="Q30" s="83"/>
      <c r="R30" s="83"/>
      <c r="S30" s="83"/>
      <c r="T30" s="83"/>
      <c r="U30" s="109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2"/>
      <c r="E34" s="3"/>
      <c r="F34" s="3"/>
      <c r="G34" s="3"/>
      <c r="I34" s="3"/>
      <c r="J34" s="3"/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2:16384">
      <c r="B35" s="2"/>
      <c r="E35" s="3"/>
      <c r="F35" s="3"/>
      <c r="G35" s="3"/>
      <c r="I35" s="3"/>
      <c r="J35" s="3"/>
      <c r="M35" s="3"/>
      <c r="T35" s="3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2:16384">
      <c r="B36" s="63"/>
      <c r="E36" s="3"/>
      <c r="F36" s="3"/>
      <c r="G36" s="3"/>
      <c r="I36" s="3"/>
      <c r="J36" s="3"/>
      <c r="M36" s="3"/>
      <c r="T36" s="3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8:B28"/>
    <mergeCell ref="C29:E29"/>
    <mergeCell ref="F29:G29"/>
    <mergeCell ref="O29:U29"/>
    <mergeCell ref="C30:E30"/>
    <mergeCell ref="F30:G30"/>
    <mergeCell ref="O30:U30"/>
    <mergeCell ref="A5:A7"/>
    <mergeCell ref="T5:T7"/>
    <mergeCell ref="U5:U7"/>
    <mergeCell ref="A29:B30"/>
    <mergeCell ref="H29:M3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topLeftCell="A19" workbookViewId="0">
      <selection activeCell="Q28" sqref="Q28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6.6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 t="s">
        <v>4</v>
      </c>
      <c r="K2" s="7"/>
      <c r="L2" s="7"/>
      <c r="M2" s="7"/>
      <c r="N2" s="7"/>
      <c r="O2" s="65" t="s">
        <v>5</v>
      </c>
      <c r="P2" s="65"/>
      <c r="Q2" s="84">
        <v>8324</v>
      </c>
      <c r="R2" s="66" t="s">
        <v>6</v>
      </c>
      <c r="S2" s="66"/>
      <c r="T2" s="85"/>
      <c r="U2" s="86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7</v>
      </c>
      <c r="B3" s="6"/>
      <c r="C3" s="9">
        <v>2341618</v>
      </c>
      <c r="D3" s="9"/>
      <c r="E3" s="9"/>
      <c r="F3" s="9" t="s">
        <v>8</v>
      </c>
      <c r="G3" s="10">
        <v>42998</v>
      </c>
      <c r="H3" s="6" t="s">
        <v>9</v>
      </c>
      <c r="I3" s="6"/>
      <c r="J3" s="27" t="s">
        <v>10</v>
      </c>
      <c r="K3" s="27"/>
      <c r="L3" s="27"/>
      <c r="M3" s="27"/>
      <c r="N3" s="27"/>
      <c r="O3" s="6" t="s">
        <v>11</v>
      </c>
      <c r="P3" s="6"/>
      <c r="Q3" s="27" t="s">
        <v>12</v>
      </c>
      <c r="R3" s="87" t="s">
        <v>13</v>
      </c>
      <c r="S3" s="88"/>
      <c r="T3" s="89" t="s">
        <v>14</v>
      </c>
      <c r="U3" s="89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2502750</v>
      </c>
      <c r="D4" s="9"/>
      <c r="E4" s="9"/>
      <c r="F4" s="9" t="s">
        <v>16</v>
      </c>
      <c r="G4" s="10">
        <v>44858</v>
      </c>
      <c r="H4" s="6" t="s">
        <v>17</v>
      </c>
      <c r="I4" s="6"/>
      <c r="J4" s="27" t="s">
        <v>18</v>
      </c>
      <c r="K4" s="27"/>
      <c r="L4" s="27"/>
      <c r="M4" s="27"/>
      <c r="N4" s="27"/>
      <c r="O4" s="6" t="s">
        <v>19</v>
      </c>
      <c r="P4" s="6"/>
      <c r="Q4" s="67" t="s">
        <v>20</v>
      </c>
      <c r="R4" s="9" t="s">
        <v>21</v>
      </c>
      <c r="S4" s="67" t="s">
        <v>22</v>
      </c>
      <c r="T4" s="90" t="s">
        <v>23</v>
      </c>
      <c r="U4" s="91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1" t="s">
        <v>25</v>
      </c>
      <c r="C5" s="12"/>
      <c r="D5" s="12"/>
      <c r="E5" s="12"/>
      <c r="F5" s="13"/>
      <c r="G5" s="14" t="s">
        <v>26</v>
      </c>
      <c r="H5" s="11" t="s">
        <v>25</v>
      </c>
      <c r="I5" s="12"/>
      <c r="J5" s="13"/>
      <c r="K5" s="11" t="s">
        <v>27</v>
      </c>
      <c r="L5" s="12"/>
      <c r="M5" s="11" t="s">
        <v>28</v>
      </c>
      <c r="N5" s="13"/>
      <c r="O5" s="11" t="s">
        <v>29</v>
      </c>
      <c r="P5" s="13"/>
      <c r="Q5" s="92" t="s">
        <v>30</v>
      </c>
      <c r="R5" s="93"/>
      <c r="S5" s="93"/>
      <c r="T5" s="90" t="s">
        <v>31</v>
      </c>
      <c r="U5" s="94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5" t="s">
        <v>33</v>
      </c>
      <c r="C6" s="16"/>
      <c r="D6" s="16"/>
      <c r="E6" s="16"/>
      <c r="F6" s="17"/>
      <c r="G6" s="6"/>
      <c r="H6" s="15" t="s">
        <v>34</v>
      </c>
      <c r="I6" s="16"/>
      <c r="J6" s="17"/>
      <c r="K6" s="15" t="s">
        <v>35</v>
      </c>
      <c r="L6" s="16"/>
      <c r="M6" s="15" t="s">
        <v>36</v>
      </c>
      <c r="N6" s="17"/>
      <c r="O6" s="15" t="s">
        <v>37</v>
      </c>
      <c r="P6" s="17"/>
      <c r="Q6" s="95" t="s">
        <v>38</v>
      </c>
      <c r="R6" s="96"/>
      <c r="S6" s="96"/>
      <c r="T6" s="90"/>
      <c r="U6" s="9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8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8" t="s">
        <v>44</v>
      </c>
      <c r="H7" s="6" t="s">
        <v>45</v>
      </c>
      <c r="I7" s="9" t="s">
        <v>46</v>
      </c>
      <c r="J7" s="9" t="s">
        <v>47</v>
      </c>
      <c r="K7" s="66" t="s">
        <v>46</v>
      </c>
      <c r="L7" s="66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0"/>
      <c r="U7" s="9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33" customHeight="1" spans="1:16384">
      <c r="A8" s="19" t="s">
        <v>51</v>
      </c>
      <c r="B8" s="20">
        <v>43140</v>
      </c>
      <c r="C8" s="21">
        <v>700000</v>
      </c>
      <c r="D8" s="22"/>
      <c r="E8" s="23" t="s">
        <v>52</v>
      </c>
      <c r="F8" s="24" t="s">
        <v>53</v>
      </c>
      <c r="G8" s="25"/>
      <c r="H8" s="26">
        <v>0.02</v>
      </c>
      <c r="I8" s="25">
        <v>46833</v>
      </c>
      <c r="J8" s="38"/>
      <c r="K8" s="27">
        <v>2090</v>
      </c>
      <c r="L8" s="27" t="s">
        <v>54</v>
      </c>
      <c r="M8" s="25">
        <v>500</v>
      </c>
      <c r="N8" s="67" t="s">
        <v>55</v>
      </c>
      <c r="O8" s="68"/>
      <c r="P8" s="9"/>
      <c r="Q8" s="97" t="s">
        <v>56</v>
      </c>
      <c r="R8" s="9">
        <v>950000</v>
      </c>
      <c r="S8" s="9">
        <v>175000</v>
      </c>
      <c r="T8" s="22">
        <v>175000</v>
      </c>
      <c r="U8" s="98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33" customHeight="1" spans="1:16384">
      <c r="A9" s="27"/>
      <c r="B9" s="20">
        <v>43733</v>
      </c>
      <c r="C9" s="21">
        <v>939132.6</v>
      </c>
      <c r="D9" s="28"/>
      <c r="E9" s="23" t="s">
        <v>52</v>
      </c>
      <c r="F9" s="24" t="s">
        <v>53</v>
      </c>
      <c r="G9" s="29"/>
      <c r="H9" s="26"/>
      <c r="I9" s="25"/>
      <c r="J9" s="38"/>
      <c r="K9" s="69">
        <v>517</v>
      </c>
      <c r="L9" s="27" t="s">
        <v>57</v>
      </c>
      <c r="M9" s="25"/>
      <c r="N9" s="67"/>
      <c r="O9" s="68"/>
      <c r="P9" s="9"/>
      <c r="Q9" s="97" t="s">
        <v>58</v>
      </c>
      <c r="R9" s="9">
        <v>330310</v>
      </c>
      <c r="S9" s="9">
        <v>330310</v>
      </c>
      <c r="T9" s="22">
        <v>330310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33" customHeight="1" spans="1:16384">
      <c r="A10" s="27"/>
      <c r="B10" s="20"/>
      <c r="C10" s="30"/>
      <c r="D10" s="28">
        <v>67158.33</v>
      </c>
      <c r="E10" s="23" t="s">
        <v>59</v>
      </c>
      <c r="F10" s="23"/>
      <c r="G10" s="29"/>
      <c r="H10" s="26"/>
      <c r="I10" s="25"/>
      <c r="J10" s="32"/>
      <c r="K10" s="27"/>
      <c r="L10" s="27"/>
      <c r="M10" s="25"/>
      <c r="N10" s="67"/>
      <c r="O10" s="68"/>
      <c r="P10" s="9"/>
      <c r="Q10" s="97" t="s">
        <v>60</v>
      </c>
      <c r="R10" s="9">
        <v>180690</v>
      </c>
      <c r="S10" s="9">
        <v>180690</v>
      </c>
      <c r="T10" s="22">
        <v>180690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3" customHeight="1" spans="1:16384">
      <c r="A11" s="27"/>
      <c r="B11" s="20"/>
      <c r="C11" s="31"/>
      <c r="D11" s="28"/>
      <c r="E11" s="23"/>
      <c r="F11" s="23"/>
      <c r="G11" s="32"/>
      <c r="H11" s="26"/>
      <c r="I11" s="25"/>
      <c r="J11" s="38"/>
      <c r="K11" s="69"/>
      <c r="L11" s="69"/>
      <c r="M11" s="25"/>
      <c r="N11" s="67"/>
      <c r="O11" s="70"/>
      <c r="P11" s="71"/>
      <c r="Q11" s="97" t="s">
        <v>61</v>
      </c>
      <c r="R11" s="9">
        <v>130000</v>
      </c>
      <c r="S11" s="9">
        <v>130000</v>
      </c>
      <c r="T11" s="22">
        <v>130000</v>
      </c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3" customHeight="1" spans="1:16384">
      <c r="A12" s="27"/>
      <c r="B12" s="20"/>
      <c r="C12" s="30"/>
      <c r="D12" s="28"/>
      <c r="E12" s="24"/>
      <c r="F12" s="23"/>
      <c r="G12" s="32"/>
      <c r="H12" s="26"/>
      <c r="I12" s="25"/>
      <c r="J12" s="32"/>
      <c r="K12" s="27"/>
      <c r="L12" s="27"/>
      <c r="M12" s="25"/>
      <c r="N12" s="67"/>
      <c r="O12" s="68"/>
      <c r="P12" s="9"/>
      <c r="Q12" s="97" t="s">
        <v>62</v>
      </c>
      <c r="R12" s="9">
        <v>28990</v>
      </c>
      <c r="S12" s="9">
        <v>28990</v>
      </c>
      <c r="T12" s="22">
        <v>28990</v>
      </c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3" customHeight="1" spans="1:16384">
      <c r="A13" s="27"/>
      <c r="B13" s="20"/>
      <c r="C13" s="30"/>
      <c r="D13" s="28"/>
      <c r="E13" s="23"/>
      <c r="F13" s="23"/>
      <c r="G13" s="32"/>
      <c r="H13" s="26"/>
      <c r="I13" s="25"/>
      <c r="J13" s="32"/>
      <c r="K13" s="69"/>
      <c r="L13" s="69"/>
      <c r="M13" s="25"/>
      <c r="N13" s="67"/>
      <c r="O13" s="72"/>
      <c r="P13" s="71"/>
      <c r="Q13" s="97" t="s">
        <v>62</v>
      </c>
      <c r="R13" s="9">
        <v>21742.5</v>
      </c>
      <c r="S13" s="9">
        <v>21742.5</v>
      </c>
      <c r="T13" s="22">
        <v>21742.5</v>
      </c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33" customHeight="1" spans="1:16384">
      <c r="A14" s="27"/>
      <c r="B14" s="33"/>
      <c r="C14" s="30"/>
      <c r="D14" s="28"/>
      <c r="E14" s="23"/>
      <c r="F14" s="23"/>
      <c r="G14" s="32"/>
      <c r="H14" s="26"/>
      <c r="I14" s="25"/>
      <c r="J14" s="32"/>
      <c r="K14" s="27"/>
      <c r="L14" s="27"/>
      <c r="M14" s="25"/>
      <c r="N14" s="67"/>
      <c r="O14" s="68"/>
      <c r="P14" s="9"/>
      <c r="Q14" s="99" t="s">
        <v>63</v>
      </c>
      <c r="R14" s="9">
        <v>23604</v>
      </c>
      <c r="S14" s="9">
        <v>23604</v>
      </c>
      <c r="T14" s="22">
        <v>23604</v>
      </c>
      <c r="U14" s="100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3" customHeight="1" spans="1:16384">
      <c r="A15" s="27"/>
      <c r="B15" s="34"/>
      <c r="C15" s="30"/>
      <c r="D15" s="35"/>
      <c r="E15" s="23"/>
      <c r="F15" s="23"/>
      <c r="G15" s="32"/>
      <c r="H15" s="26"/>
      <c r="I15" s="25"/>
      <c r="J15" s="32"/>
      <c r="K15" s="69"/>
      <c r="L15" s="69"/>
      <c r="M15" s="25"/>
      <c r="N15" s="67"/>
      <c r="O15" s="68"/>
      <c r="P15" s="9"/>
      <c r="Q15" s="97" t="s">
        <v>64</v>
      </c>
      <c r="R15" s="9">
        <v>72966.8</v>
      </c>
      <c r="S15" s="9">
        <v>72966.8</v>
      </c>
      <c r="T15" s="22">
        <v>72966.8</v>
      </c>
      <c r="U15" s="100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27"/>
      <c r="B16" s="33"/>
      <c r="C16" s="30"/>
      <c r="D16" s="36"/>
      <c r="E16" s="23"/>
      <c r="F16" s="23"/>
      <c r="G16" s="29"/>
      <c r="H16" s="26"/>
      <c r="I16" s="25"/>
      <c r="J16" s="25"/>
      <c r="K16" s="27"/>
      <c r="L16" s="27"/>
      <c r="M16" s="25"/>
      <c r="N16" s="67"/>
      <c r="O16" s="25"/>
      <c r="P16" s="67"/>
      <c r="Q16" s="99" t="s">
        <v>65</v>
      </c>
      <c r="R16" s="9">
        <v>41000</v>
      </c>
      <c r="S16" s="9">
        <v>41000</v>
      </c>
      <c r="T16" s="101">
        <v>41000</v>
      </c>
      <c r="U16" s="100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27"/>
      <c r="B17" s="37"/>
      <c r="C17" s="30"/>
      <c r="D17" s="36"/>
      <c r="E17" s="38"/>
      <c r="F17" s="39"/>
      <c r="G17" s="40"/>
      <c r="H17" s="41"/>
      <c r="I17" s="25"/>
      <c r="J17" s="25"/>
      <c r="K17" s="25"/>
      <c r="L17" s="25"/>
      <c r="M17" s="25"/>
      <c r="N17" s="67"/>
      <c r="O17" s="25"/>
      <c r="P17" s="67"/>
      <c r="Q17" s="99" t="s">
        <v>66</v>
      </c>
      <c r="R17" s="9">
        <v>163100</v>
      </c>
      <c r="S17" s="9">
        <v>163100</v>
      </c>
      <c r="T17" s="101">
        <v>163100</v>
      </c>
      <c r="U17" s="100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27"/>
      <c r="B18" s="37"/>
      <c r="C18" s="30"/>
      <c r="D18" s="36"/>
      <c r="E18" s="23"/>
      <c r="F18" s="23"/>
      <c r="G18" s="40"/>
      <c r="H18" s="42"/>
      <c r="I18" s="25"/>
      <c r="J18" s="25"/>
      <c r="K18" s="38"/>
      <c r="L18" s="38"/>
      <c r="M18" s="25"/>
      <c r="N18" s="67"/>
      <c r="O18" s="25"/>
      <c r="P18" s="67"/>
      <c r="Q18" s="99" t="s">
        <v>67</v>
      </c>
      <c r="R18" s="9">
        <v>41078.85</v>
      </c>
      <c r="S18" s="9">
        <v>41078.85</v>
      </c>
      <c r="T18" s="101">
        <v>41078.85</v>
      </c>
      <c r="U18" s="100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customHeight="1" spans="1:16384">
      <c r="A19" s="27"/>
      <c r="B19" s="37"/>
      <c r="C19" s="43"/>
      <c r="D19" s="36"/>
      <c r="E19" s="38"/>
      <c r="F19" s="39"/>
      <c r="G19" s="40"/>
      <c r="H19" s="41"/>
      <c r="I19" s="25"/>
      <c r="J19" s="25"/>
      <c r="K19" s="25"/>
      <c r="L19" s="25"/>
      <c r="M19" s="25"/>
      <c r="N19" s="67"/>
      <c r="O19" s="25"/>
      <c r="P19" s="67"/>
      <c r="Q19" s="102" t="s">
        <v>68</v>
      </c>
      <c r="R19" s="9">
        <v>16410</v>
      </c>
      <c r="S19" s="9">
        <v>16410</v>
      </c>
      <c r="T19" s="101">
        <v>16410</v>
      </c>
      <c r="U19" s="103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customHeight="1" spans="1:16384">
      <c r="A20" s="27"/>
      <c r="B20" s="37"/>
      <c r="C20" s="30"/>
      <c r="D20" s="36"/>
      <c r="E20" s="23"/>
      <c r="F20" s="23"/>
      <c r="G20" s="40"/>
      <c r="H20" s="42"/>
      <c r="I20" s="25"/>
      <c r="J20" s="25"/>
      <c r="K20" s="25"/>
      <c r="L20" s="25"/>
      <c r="M20" s="25"/>
      <c r="N20" s="67"/>
      <c r="O20" s="25"/>
      <c r="P20" s="67"/>
      <c r="Q20" s="102" t="s">
        <v>69</v>
      </c>
      <c r="R20" s="9">
        <v>50000.98</v>
      </c>
      <c r="S20" s="9">
        <v>50000.98</v>
      </c>
      <c r="T20" s="101">
        <v>50000.98</v>
      </c>
      <c r="U20" s="103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customHeight="1" spans="1:16384">
      <c r="A21" s="27"/>
      <c r="B21" s="37"/>
      <c r="C21" s="30"/>
      <c r="D21" s="36"/>
      <c r="E21" s="23"/>
      <c r="F21" s="23"/>
      <c r="G21" s="40"/>
      <c r="H21" s="42"/>
      <c r="I21" s="25"/>
      <c r="J21" s="25"/>
      <c r="K21" s="25"/>
      <c r="L21" s="25"/>
      <c r="M21" s="25"/>
      <c r="N21" s="67"/>
      <c r="O21" s="25"/>
      <c r="P21" s="67"/>
      <c r="Q21" s="102" t="s">
        <v>70</v>
      </c>
      <c r="R21" s="9">
        <v>180555.8</v>
      </c>
      <c r="S21" s="9">
        <v>180555.8</v>
      </c>
      <c r="T21" s="101">
        <v>180555.8</v>
      </c>
      <c r="U21" s="103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customHeight="1" spans="1:16384">
      <c r="A22" s="44"/>
      <c r="B22" s="45"/>
      <c r="C22" s="46"/>
      <c r="D22" s="47"/>
      <c r="E22" s="48"/>
      <c r="F22" s="48"/>
      <c r="G22" s="49"/>
      <c r="H22" s="50"/>
      <c r="I22" s="73"/>
      <c r="J22" s="73"/>
      <c r="K22" s="73"/>
      <c r="L22" s="73"/>
      <c r="M22" s="73"/>
      <c r="N22" s="74"/>
      <c r="O22" s="73"/>
      <c r="P22" s="74"/>
      <c r="Q22" s="102" t="s">
        <v>71</v>
      </c>
      <c r="R22" s="9">
        <v>180400</v>
      </c>
      <c r="S22" s="9">
        <v>180400</v>
      </c>
      <c r="T22" s="101">
        <v>180400</v>
      </c>
      <c r="U22" s="103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customHeight="1" spans="1:16384">
      <c r="A23" s="44"/>
      <c r="B23" s="45"/>
      <c r="C23" s="46"/>
      <c r="D23" s="47"/>
      <c r="E23" s="48"/>
      <c r="F23" s="48"/>
      <c r="G23" s="49"/>
      <c r="H23" s="50"/>
      <c r="I23" s="73"/>
      <c r="J23" s="73"/>
      <c r="K23" s="73"/>
      <c r="L23" s="73"/>
      <c r="M23" s="73"/>
      <c r="N23" s="74"/>
      <c r="O23" s="73"/>
      <c r="P23" s="67"/>
      <c r="Q23" s="102" t="s">
        <v>72</v>
      </c>
      <c r="R23" s="9">
        <v>20502</v>
      </c>
      <c r="S23" s="9">
        <v>20502</v>
      </c>
      <c r="T23" s="101">
        <v>20502</v>
      </c>
      <c r="U23" s="103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customHeight="1" spans="1:16384">
      <c r="A24" s="51">
        <v>2</v>
      </c>
      <c r="B24" s="52">
        <v>44911</v>
      </c>
      <c r="C24" s="53">
        <v>863617.4</v>
      </c>
      <c r="D24" s="47"/>
      <c r="E24" s="48" t="s">
        <v>81</v>
      </c>
      <c r="F24" s="48" t="s">
        <v>82</v>
      </c>
      <c r="G24" s="49"/>
      <c r="H24" s="50">
        <v>0.02</v>
      </c>
      <c r="I24" s="73">
        <v>3223</v>
      </c>
      <c r="J24" s="73"/>
      <c r="K24" s="73">
        <v>259.09</v>
      </c>
      <c r="L24" s="75" t="s">
        <v>83</v>
      </c>
      <c r="M24" s="73">
        <v>200</v>
      </c>
      <c r="N24" s="74" t="s">
        <v>84</v>
      </c>
      <c r="O24" s="73"/>
      <c r="P24" s="67"/>
      <c r="Q24" s="104" t="s">
        <v>85</v>
      </c>
      <c r="R24" s="105">
        <v>73868.04</v>
      </c>
      <c r="S24" s="105"/>
      <c r="T24" s="106">
        <v>73868.04</v>
      </c>
      <c r="U24" s="103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customHeight="1" spans="1:16384">
      <c r="A25" s="44"/>
      <c r="B25" s="45"/>
      <c r="C25" s="46"/>
      <c r="D25" s="54">
        <v>-63591.88</v>
      </c>
      <c r="E25" s="48" t="s">
        <v>86</v>
      </c>
      <c r="F25" s="48"/>
      <c r="G25" s="49"/>
      <c r="H25" s="50"/>
      <c r="I25" s="73"/>
      <c r="J25" s="73"/>
      <c r="K25" s="73">
        <v>475.39</v>
      </c>
      <c r="L25" s="75" t="s">
        <v>57</v>
      </c>
      <c r="M25" s="73"/>
      <c r="N25" s="74"/>
      <c r="O25" s="73"/>
      <c r="P25" s="67"/>
      <c r="Q25" s="104" t="s">
        <v>87</v>
      </c>
      <c r="R25" s="105">
        <v>897000</v>
      </c>
      <c r="S25" s="105"/>
      <c r="T25" s="106">
        <v>722000</v>
      </c>
      <c r="U25" s="103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1" customHeight="1" spans="1:16384">
      <c r="A26" s="44"/>
      <c r="B26" s="45"/>
      <c r="C26" s="46"/>
      <c r="D26" s="47"/>
      <c r="E26" s="48"/>
      <c r="F26" s="48"/>
      <c r="G26" s="49"/>
      <c r="H26" s="50"/>
      <c r="I26" s="73"/>
      <c r="J26" s="73"/>
      <c r="K26" s="73"/>
      <c r="L26" s="73"/>
      <c r="M26" s="73"/>
      <c r="N26" s="74"/>
      <c r="O26" s="73"/>
      <c r="P26" s="67"/>
      <c r="Q26" s="102"/>
      <c r="R26" s="9"/>
      <c r="S26" s="9"/>
      <c r="T26" s="101"/>
      <c r="U26" s="103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1" customHeight="1" spans="1:16384">
      <c r="A27" s="44"/>
      <c r="B27" s="45"/>
      <c r="C27" s="46"/>
      <c r="D27" s="47"/>
      <c r="E27" s="48"/>
      <c r="F27" s="48"/>
      <c r="G27" s="49"/>
      <c r="H27" s="50"/>
      <c r="I27" s="73"/>
      <c r="J27" s="73"/>
      <c r="K27" s="73"/>
      <c r="L27" s="73"/>
      <c r="M27" s="73"/>
      <c r="N27" s="74"/>
      <c r="O27" s="73"/>
      <c r="P27" s="74"/>
      <c r="Q27" s="104"/>
      <c r="R27" s="105"/>
      <c r="S27" s="105"/>
      <c r="T27" s="106"/>
      <c r="U27" s="10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" t="s">
        <v>73</v>
      </c>
      <c r="B28" s="6"/>
      <c r="C28" s="55">
        <f>SUM(C8:C27)</f>
        <v>2502750</v>
      </c>
      <c r="D28" s="56">
        <f>SUM(D8:D27)</f>
        <v>3566.45</v>
      </c>
      <c r="E28" s="57"/>
      <c r="F28" s="57"/>
      <c r="G28" s="57"/>
      <c r="H28" s="55" t="s">
        <v>74</v>
      </c>
      <c r="I28" s="68">
        <f>SUM(I8:I27)</f>
        <v>50056</v>
      </c>
      <c r="J28" s="57"/>
      <c r="K28" s="68">
        <f>SUM(K8:K27)</f>
        <v>3341.48</v>
      </c>
      <c r="L28" s="68"/>
      <c r="M28" s="68">
        <f>SUM(M8:M27)</f>
        <v>700</v>
      </c>
      <c r="N28" s="55" t="s">
        <v>74</v>
      </c>
      <c r="O28" s="68">
        <f>SUM(O8:O27)</f>
        <v>0</v>
      </c>
      <c r="P28" s="55" t="s">
        <v>74</v>
      </c>
      <c r="Q28" s="55" t="s">
        <v>74</v>
      </c>
      <c r="R28" s="55"/>
      <c r="S28" s="55"/>
      <c r="T28" s="68">
        <f>SUM(T8:T27)</f>
        <v>2452218.97</v>
      </c>
      <c r="U28" s="107">
        <f>D28+C28-T28-I28-K28-M28-O28</f>
        <v>-1.8644641386345e-11</v>
      </c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ht="30" customHeight="1" spans="1:16384">
      <c r="A29" s="58" t="s">
        <v>75</v>
      </c>
      <c r="B29" s="58"/>
      <c r="C29" s="58" t="s">
        <v>76</v>
      </c>
      <c r="D29" s="58"/>
      <c r="E29" s="58"/>
      <c r="F29" s="59">
        <f>O29</f>
        <v>859459.92</v>
      </c>
      <c r="G29" s="60"/>
      <c r="H29" s="61" t="s">
        <v>77</v>
      </c>
      <c r="I29" s="76"/>
      <c r="J29" s="76"/>
      <c r="K29" s="76"/>
      <c r="L29" s="76"/>
      <c r="M29" s="77"/>
      <c r="N29" s="58" t="s">
        <v>78</v>
      </c>
      <c r="O29" s="78">
        <f>T24+T25-D25</f>
        <v>859459.92</v>
      </c>
      <c r="P29" s="79"/>
      <c r="Q29" s="79"/>
      <c r="R29" s="79"/>
      <c r="S29" s="79"/>
      <c r="T29" s="79"/>
      <c r="U29" s="108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ht="30" customHeight="1" spans="1:16384">
      <c r="A30" s="58"/>
      <c r="B30" s="58"/>
      <c r="C30" s="58" t="s">
        <v>79</v>
      </c>
      <c r="D30" s="58"/>
      <c r="E30" s="58"/>
      <c r="F30" s="59">
        <v>0</v>
      </c>
      <c r="G30" s="60"/>
      <c r="H30" s="62"/>
      <c r="I30" s="80"/>
      <c r="J30" s="80"/>
      <c r="K30" s="80"/>
      <c r="L30" s="80"/>
      <c r="M30" s="81"/>
      <c r="N30" s="58" t="s">
        <v>80</v>
      </c>
      <c r="O30" s="82">
        <f>O29</f>
        <v>859459.92</v>
      </c>
      <c r="P30" s="83"/>
      <c r="Q30" s="83"/>
      <c r="R30" s="83"/>
      <c r="S30" s="83"/>
      <c r="T30" s="83"/>
      <c r="U30" s="109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2"/>
      <c r="E34" s="3"/>
      <c r="F34" s="3"/>
      <c r="G34" s="3"/>
      <c r="I34" s="3"/>
      <c r="J34" s="3"/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2:16384">
      <c r="B35" s="2"/>
      <c r="E35" s="3"/>
      <c r="F35" s="3"/>
      <c r="G35" s="3"/>
      <c r="I35" s="3"/>
      <c r="J35" s="3"/>
      <c r="M35" s="3"/>
      <c r="T35" s="3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2:16384">
      <c r="B36" s="63"/>
      <c r="E36" s="3"/>
      <c r="F36" s="3"/>
      <c r="G36" s="3"/>
      <c r="I36" s="3"/>
      <c r="J36" s="3"/>
      <c r="M36" s="3"/>
      <c r="T36" s="3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  <row r="40" spans="13:13">
      <c r="M40" s="3">
        <f>C4*0.02</f>
        <v>50055</v>
      </c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8:B28"/>
    <mergeCell ref="C29:E29"/>
    <mergeCell ref="F29:G29"/>
    <mergeCell ref="O29:U29"/>
    <mergeCell ref="C30:E30"/>
    <mergeCell ref="F30:G30"/>
    <mergeCell ref="O30:U30"/>
    <mergeCell ref="A5:A7"/>
    <mergeCell ref="T5:T7"/>
    <mergeCell ref="U5:U7"/>
    <mergeCell ref="A29:B30"/>
    <mergeCell ref="H29:M3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</vt:lpstr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2023-01-10T05:18:59Z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3F37E98531884951B6DF6B1578A6F1AE</vt:lpwstr>
  </property>
</Properties>
</file>