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22995" windowHeight="8760" activeTab="1"/>
  </bookViews>
  <sheets>
    <sheet name="0" sheetId="7" r:id="rId1"/>
    <sheet name="0 (1)" sheetId="8" r:id="rId2"/>
  </sheets>
  <calcPr calcId="145621"/>
</workbook>
</file>

<file path=xl/calcChain.xml><?xml version="1.0" encoding="utf-8"?>
<calcChain xmlns="http://schemas.openxmlformats.org/spreadsheetml/2006/main">
  <c r="O7" i="8" l="1"/>
  <c r="H7" i="8" l="1"/>
  <c r="E27" i="8" l="1"/>
  <c r="L25" i="8"/>
  <c r="J25" i="8"/>
  <c r="I25" i="8"/>
  <c r="F25" i="8"/>
  <c r="D25" i="8"/>
  <c r="H25" i="8"/>
  <c r="H7" i="7" l="1"/>
  <c r="O7" i="7" s="1"/>
  <c r="E26" i="8" l="1"/>
  <c r="L26" i="8" s="1"/>
  <c r="L27" i="8" s="1"/>
  <c r="O25" i="8"/>
  <c r="I4" i="7"/>
  <c r="I3" i="7"/>
  <c r="E27" i="7" l="1"/>
  <c r="L25" i="7"/>
  <c r="J25" i="7"/>
  <c r="I25" i="7"/>
  <c r="H25" i="7"/>
  <c r="F25" i="7"/>
  <c r="D25" i="7"/>
  <c r="E26" i="7"/>
  <c r="L26" i="7" s="1"/>
  <c r="L27" i="7" s="1"/>
  <c r="O4" i="7"/>
  <c r="O3" i="7"/>
  <c r="F3" i="7"/>
  <c r="C3" i="7"/>
  <c r="O2" i="7"/>
  <c r="M2" i="7"/>
  <c r="C2" i="7"/>
  <c r="O25" i="7" l="1"/>
</calcChain>
</file>

<file path=xl/sharedStrings.xml><?xml version="1.0" encoding="utf-8"?>
<sst xmlns="http://schemas.openxmlformats.org/spreadsheetml/2006/main" count="150" uniqueCount="77">
  <si>
    <t>工程名称</t>
  </si>
  <si>
    <t>合同金额</t>
  </si>
  <si>
    <t>决算金额</t>
    <phoneticPr fontId="3" type="noConversion"/>
  </si>
  <si>
    <t>ERP编号</t>
  </si>
  <si>
    <t>序号</t>
    <phoneticPr fontId="3" type="noConversion"/>
  </si>
  <si>
    <t>工程款到账</t>
    <phoneticPr fontId="3" type="noConversion"/>
  </si>
  <si>
    <t>开票情况</t>
    <phoneticPr fontId="3" type="noConversion"/>
  </si>
  <si>
    <t>其他扣款</t>
    <phoneticPr fontId="4" type="noConversion"/>
  </si>
  <si>
    <t>实际支付</t>
    <phoneticPr fontId="4" type="noConversion"/>
  </si>
  <si>
    <t>日期</t>
    <phoneticPr fontId="3" type="noConversion"/>
  </si>
  <si>
    <t>账户</t>
    <phoneticPr fontId="3" type="noConversion"/>
  </si>
  <si>
    <t>金额</t>
    <phoneticPr fontId="3" type="noConversion"/>
  </si>
  <si>
    <t>比例</t>
    <phoneticPr fontId="3" type="noConversion"/>
  </si>
  <si>
    <t>备注</t>
    <phoneticPr fontId="3" type="noConversion"/>
  </si>
  <si>
    <t>户名</t>
    <phoneticPr fontId="3" type="noConversion"/>
  </si>
  <si>
    <t>合计</t>
  </si>
  <si>
    <t>-</t>
    <phoneticPr fontId="3" type="noConversion"/>
  </si>
  <si>
    <t>申请部门
意见</t>
    <phoneticPr fontId="3" type="noConversion"/>
  </si>
  <si>
    <t>代缴税金</t>
    <phoneticPr fontId="4" type="noConversion"/>
  </si>
  <si>
    <t>竣工  日期</t>
    <phoneticPr fontId="3" type="noConversion"/>
  </si>
  <si>
    <t>责任人</t>
  </si>
  <si>
    <t>管理费</t>
    <phoneticPr fontId="4" type="noConversion"/>
  </si>
  <si>
    <t>中</t>
    <phoneticPr fontId="3" type="noConversion"/>
  </si>
  <si>
    <t>档案编号</t>
  </si>
  <si>
    <t>金额</t>
    <phoneticPr fontId="3" type="noConversion"/>
  </si>
  <si>
    <t>备注</t>
    <phoneticPr fontId="3" type="noConversion"/>
  </si>
  <si>
    <t>预留款</t>
    <phoneticPr fontId="3" type="noConversion"/>
  </si>
  <si>
    <t>董事长审批</t>
    <phoneticPr fontId="3" type="noConversion"/>
  </si>
  <si>
    <t>财务初审
意见</t>
    <phoneticPr fontId="3" type="noConversion"/>
  </si>
  <si>
    <t>财务审核
意见</t>
    <phoneticPr fontId="3" type="noConversion"/>
  </si>
  <si>
    <t>质安稽查
意见</t>
    <phoneticPr fontId="3" type="noConversion"/>
  </si>
  <si>
    <t>质安初审
意见</t>
    <phoneticPr fontId="3" type="noConversion"/>
  </si>
  <si>
    <t>-</t>
    <phoneticPr fontId="3" type="noConversion"/>
  </si>
  <si>
    <t>-</t>
    <phoneticPr fontId="3" type="noConversion"/>
  </si>
  <si>
    <t>中标  日期</t>
    <phoneticPr fontId="3" type="noConversion"/>
  </si>
  <si>
    <t>本次结算   支付明细</t>
    <phoneticPr fontId="3" type="noConversion"/>
  </si>
  <si>
    <t>应支付金额</t>
    <phoneticPr fontId="3" type="noConversion"/>
  </si>
  <si>
    <t>项目管理
意见</t>
    <phoneticPr fontId="3" type="noConversion"/>
  </si>
  <si>
    <t>何总、朱总已同意支付（附表背面截图）。</t>
    <phoneticPr fontId="3" type="noConversion"/>
  </si>
  <si>
    <t>总经理审批</t>
    <phoneticPr fontId="3" type="noConversion"/>
  </si>
  <si>
    <t>实际支付金额</t>
    <phoneticPr fontId="3" type="noConversion"/>
  </si>
  <si>
    <t>已支付金额</t>
    <phoneticPr fontId="3" type="noConversion"/>
  </si>
  <si>
    <t>大写</t>
    <phoneticPr fontId="3" type="noConversion"/>
  </si>
  <si>
    <t>小写</t>
    <phoneticPr fontId="3" type="noConversion"/>
  </si>
  <si>
    <t>CD2017-013</t>
  </si>
  <si>
    <t>颍上县农村道路畅通工程（撤并建制村路面硬化工程第三批）15标段（二次）</t>
  </si>
  <si>
    <t>2017.2.15</t>
  </si>
  <si>
    <t>汪顶嵩</t>
  </si>
  <si>
    <t>150日历天</t>
  </si>
  <si>
    <t>阜阳市
颍上县</t>
  </si>
  <si>
    <t>颍上公司夏伟18256593866</t>
  </si>
  <si>
    <t>吴  俊13696677563</t>
  </si>
  <si>
    <t>责任  单位</t>
    <phoneticPr fontId="3" type="noConversion"/>
  </si>
  <si>
    <t xml:space="preserve">工程款支付证书 </t>
    <phoneticPr fontId="4" type="noConversion"/>
  </si>
  <si>
    <t>成本不够暂扣</t>
    <phoneticPr fontId="3" type="noConversion"/>
  </si>
  <si>
    <t>2017.4.25办理外经证费用504</t>
  </si>
  <si>
    <t>？</t>
    <phoneticPr fontId="3" type="noConversion"/>
  </si>
  <si>
    <t>庐江</t>
    <phoneticPr fontId="3" type="noConversion"/>
  </si>
  <si>
    <t xml:space="preserve">合肥 </t>
    <phoneticPr fontId="3" type="noConversion"/>
  </si>
  <si>
    <t>已    供       工程资料</t>
    <phoneticPr fontId="3" type="noConversion"/>
  </si>
  <si>
    <t>？</t>
    <phoneticPr fontId="3" type="noConversion"/>
  </si>
  <si>
    <t>CD2017-048</t>
  </si>
  <si>
    <t>2017.6.1</t>
  </si>
  <si>
    <t>15日历天</t>
  </si>
  <si>
    <t>芜湖县
湾沚镇</t>
  </si>
  <si>
    <t>芜湖公司王冬汉13855369629</t>
  </si>
  <si>
    <t>杨荣深15655321673</t>
    <phoneticPr fontId="22" type="noConversion"/>
  </si>
  <si>
    <t>施工合同原件</t>
  </si>
  <si>
    <t>竣工验收单、审计报告6.29</t>
    <phoneticPr fontId="22" type="noConversion"/>
  </si>
  <si>
    <t>议标</t>
  </si>
  <si>
    <t>芜湖县湾沚镇老村村东村自然村开挖水塘工程</t>
    <phoneticPr fontId="3" type="noConversion"/>
  </si>
  <si>
    <t>议标无中标通知书，施工合同原件已供</t>
    <phoneticPr fontId="3" type="noConversion"/>
  </si>
  <si>
    <t>芜湖县湾沚镇老村村东村自然村开挖水塘工程</t>
    <phoneticPr fontId="3" type="noConversion"/>
  </si>
  <si>
    <t>竣工验收单、审计报告</t>
    <phoneticPr fontId="3" type="noConversion"/>
  </si>
  <si>
    <t>杨荣深15655321673</t>
    <phoneticPr fontId="3" type="noConversion"/>
  </si>
  <si>
    <t>管理费率2%全扣</t>
    <phoneticPr fontId="3" type="noConversion"/>
  </si>
  <si>
    <t>2017.6.1办理外经证费用500   +2017.6.30核销外经证费用500；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</si>
</sst>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yy/m/d;@"/>
    <numFmt numFmtId="178" formatCode="m/d;@"/>
    <numFmt numFmtId="179" formatCode="yyyy/m/d;@"/>
    <numFmt numFmtId="180" formatCode="0_ "/>
    <numFmt numFmtId="181" formatCode="0.00_ "/>
  </numFmts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Arial"/>
      <family val="2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B05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9"/>
      <color rgb="FF7030A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8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5" fillId="0" borderId="0"/>
    <xf numFmtId="0" fontId="8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176" fontId="6" fillId="0" borderId="1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178" fontId="4" fillId="2" borderId="1" xfId="1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0" fontId="4" fillId="3" borderId="1" xfId="1" applyFont="1" applyFill="1" applyBorder="1" applyAlignment="1">
      <alignment horizontal="center" vertical="center" shrinkToFit="1"/>
    </xf>
    <xf numFmtId="176" fontId="9" fillId="3" borderId="1" xfId="1" applyNumberFormat="1" applyFont="1" applyFill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vertical="center" shrinkToFit="1"/>
    </xf>
    <xf numFmtId="176" fontId="4" fillId="2" borderId="1" xfId="1" applyNumberFormat="1" applyFont="1" applyFill="1" applyBorder="1" applyAlignment="1">
      <alignment vertical="center" shrinkToFi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8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horizontal="center" vertical="center" shrinkToFit="1"/>
    </xf>
    <xf numFmtId="14" fontId="15" fillId="2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right" vertical="center" shrinkToFit="1"/>
    </xf>
    <xf numFmtId="178" fontId="15" fillId="2" borderId="1" xfId="1" applyNumberFormat="1" applyFont="1" applyFill="1" applyBorder="1" applyAlignment="1">
      <alignment horizontal="center" vertical="center" wrapText="1"/>
    </xf>
    <xf numFmtId="9" fontId="15" fillId="0" borderId="1" xfId="3" applyFont="1" applyFill="1" applyBorder="1" applyAlignment="1">
      <alignment horizontal="center" vertical="center" wrapText="1"/>
    </xf>
    <xf numFmtId="176" fontId="15" fillId="3" borderId="1" xfId="1" applyNumberFormat="1" applyFont="1" applyFill="1" applyBorder="1" applyAlignment="1">
      <alignment horizontal="right" vertical="center" shrinkToFit="1"/>
    </xf>
    <xf numFmtId="176" fontId="15" fillId="0" borderId="1" xfId="1" applyNumberFormat="1" applyFont="1" applyFill="1" applyBorder="1" applyAlignment="1">
      <alignment horizontal="right" vertical="center" shrinkToFit="1"/>
    </xf>
    <xf numFmtId="176" fontId="15" fillId="0" borderId="1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15" fillId="2" borderId="1" xfId="1" applyNumberFormat="1" applyFont="1" applyFill="1" applyBorder="1" applyAlignment="1">
      <alignment vertical="center" shrinkToFit="1"/>
    </xf>
    <xf numFmtId="176" fontId="15" fillId="2" borderId="1" xfId="1" applyNumberFormat="1" applyFont="1" applyFill="1" applyBorder="1" applyAlignment="1">
      <alignment vertical="center" shrinkToFit="1"/>
    </xf>
    <xf numFmtId="0" fontId="11" fillId="0" borderId="2" xfId="0" applyFont="1" applyBorder="1">
      <alignment vertical="center"/>
    </xf>
    <xf numFmtId="176" fontId="17" fillId="0" borderId="1" xfId="1" applyNumberFormat="1" applyFont="1" applyFill="1" applyBorder="1" applyAlignment="1">
      <alignment horizontal="right" vertical="center" shrinkToFit="1"/>
    </xf>
    <xf numFmtId="176" fontId="17" fillId="0" borderId="1" xfId="1" applyNumberFormat="1" applyFont="1" applyFill="1" applyBorder="1" applyAlignment="1">
      <alignment horizontal="center" vertical="center" wrapText="1"/>
    </xf>
    <xf numFmtId="180" fontId="18" fillId="0" borderId="1" xfId="11" applyNumberFormat="1" applyFont="1" applyFill="1" applyBorder="1" applyAlignment="1">
      <alignment horizontal="center" vertical="center"/>
    </xf>
    <xf numFmtId="176" fontId="18" fillId="0" borderId="1" xfId="1" applyNumberFormat="1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15" fillId="4" borderId="1" xfId="1" applyNumberFormat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81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80" fontId="6" fillId="0" borderId="1" xfId="11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shrinkToFit="1"/>
    </xf>
    <xf numFmtId="176" fontId="18" fillId="0" borderId="1" xfId="1" applyNumberFormat="1" applyFont="1" applyFill="1" applyBorder="1" applyAlignment="1">
      <alignment horizontal="center" vertical="center" wrapText="1"/>
    </xf>
    <xf numFmtId="179" fontId="15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9" fontId="4" fillId="0" borderId="1" xfId="1" applyNumberFormat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left" vertical="center" wrapText="1"/>
    </xf>
    <xf numFmtId="0" fontId="15" fillId="4" borderId="5" xfId="1" applyFont="1" applyFill="1" applyBorder="1" applyAlignment="1">
      <alignment horizontal="left" vertical="center" wrapText="1"/>
    </xf>
    <xf numFmtId="0" fontId="15" fillId="4" borderId="8" xfId="1" applyFont="1" applyFill="1" applyBorder="1" applyAlignment="1">
      <alignment horizontal="left" vertical="center" wrapText="1"/>
    </xf>
    <xf numFmtId="0" fontId="15" fillId="4" borderId="3" xfId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23" fillId="0" borderId="1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</cellXfs>
  <cellStyles count="12">
    <cellStyle name="百分比 2" xfId="4"/>
    <cellStyle name="百分比 2 2" xfId="3"/>
    <cellStyle name="百分比 2 2 2" xfId="5"/>
    <cellStyle name="百分比 2 3" xfId="6"/>
    <cellStyle name="常规" xfId="0" builtinId="0"/>
    <cellStyle name="常规 2" xfId="1"/>
    <cellStyle name="常规 2 2" xfId="7"/>
    <cellStyle name="常规 3" xfId="8"/>
    <cellStyle name="常规 4" xfId="9"/>
    <cellStyle name="常规 5" xfId="10"/>
    <cellStyle name="常规 6" xfId="2"/>
    <cellStyle name="千位分隔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219075</xdr:colOff>
      <xdr:row>2</xdr:row>
      <xdr:rowOff>171450</xdr:rowOff>
    </xdr:from>
    <xdr:to>
      <xdr:col>25</xdr:col>
      <xdr:colOff>9525</xdr:colOff>
      <xdr:row>15</xdr:row>
      <xdr:rowOff>57150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838200"/>
          <a:ext cx="7877175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1266825</xdr:colOff>
      <xdr:row>29</xdr:row>
      <xdr:rowOff>466725</xdr:rowOff>
    </xdr:from>
    <xdr:to>
      <xdr:col>22</xdr:col>
      <xdr:colOff>597675</xdr:colOff>
      <xdr:row>62</xdr:row>
      <xdr:rowOff>94575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7172325"/>
          <a:ext cx="3245625" cy="54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657225</xdr:colOff>
      <xdr:row>30</xdr:row>
      <xdr:rowOff>257175</xdr:rowOff>
    </xdr:from>
    <xdr:to>
      <xdr:col>19</xdr:col>
      <xdr:colOff>1102500</xdr:colOff>
      <xdr:row>65</xdr:row>
      <xdr:rowOff>85050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7591425"/>
          <a:ext cx="3245625" cy="54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466725</xdr:colOff>
      <xdr:row>6</xdr:row>
      <xdr:rowOff>933450</xdr:rowOff>
    </xdr:from>
    <xdr:to>
      <xdr:col>9</xdr:col>
      <xdr:colOff>323850</xdr:colOff>
      <xdr:row>11</xdr:row>
      <xdr:rowOff>9525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009900"/>
          <a:ext cx="230505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36</xdr:row>
      <xdr:rowOff>142874</xdr:rowOff>
    </xdr:from>
    <xdr:to>
      <xdr:col>14</xdr:col>
      <xdr:colOff>304433</xdr:colOff>
      <xdr:row>84</xdr:row>
      <xdr:rowOff>104774</xdr:rowOff>
    </xdr:to>
    <xdr:pic>
      <xdr:nvPicPr>
        <xdr:cNvPr id="6" name="图片 5" descr="C:\Users\Administrator\AppData\Roaming\Tencent\Users\501232853\QQ\WinTemp\RichOle\9AXWRJ4NX`@M5D@R72]U3JX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201524"/>
          <a:ext cx="7638683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37"/>
  <sheetViews>
    <sheetView zoomScaleNormal="100" workbookViewId="0">
      <selection activeCell="J10" sqref="J10"/>
    </sheetView>
  </sheetViews>
  <sheetFormatPr defaultColWidth="9" defaultRowHeight="11.25" x14ac:dyDescent="0.15"/>
  <cols>
    <col min="1" max="1" width="3.25" style="2" customWidth="1"/>
    <col min="2" max="2" width="4.875" style="11" customWidth="1"/>
    <col min="3" max="3" width="3.625" style="2" customWidth="1"/>
    <col min="4" max="4" width="9" style="12" customWidth="1"/>
    <col min="5" max="5" width="6.625" style="11" customWidth="1"/>
    <col min="6" max="6" width="8.125" style="12" customWidth="1"/>
    <col min="7" max="7" width="3.625" style="2" customWidth="1"/>
    <col min="8" max="8" width="11" style="12" customWidth="1"/>
    <col min="9" max="9" width="9.375" style="2" customWidth="1"/>
    <col min="10" max="10" width="9.625" style="12" customWidth="1"/>
    <col min="11" max="11" width="9" style="2" customWidth="1"/>
    <col min="12" max="12" width="8.25" style="2" customWidth="1"/>
    <col min="13" max="14" width="5.625" style="2" customWidth="1"/>
    <col min="15" max="15" width="9.125" style="12" customWidth="1"/>
    <col min="16" max="16" width="9" style="2"/>
    <col min="17" max="17" width="11.875" style="2" customWidth="1"/>
    <col min="18" max="18" width="6.75" style="2" customWidth="1"/>
    <col min="19" max="19" width="9.125" style="2" bestFit="1" customWidth="1"/>
    <col min="20" max="20" width="31.125" style="2" customWidth="1"/>
    <col min="21" max="21" width="9" style="2"/>
    <col min="22" max="22" width="11.25" style="2" bestFit="1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spans="1:30" ht="24.95" customHeight="1" x14ac:dyDescent="0.15">
      <c r="A1" s="68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30" ht="27.95" customHeight="1" x14ac:dyDescent="0.15">
      <c r="A2" s="69" t="s">
        <v>0</v>
      </c>
      <c r="B2" s="69"/>
      <c r="C2" s="70" t="str">
        <f>T2</f>
        <v>颍上县农村道路畅通工程（撤并建制村路面硬化工程第三批）15标段（二次）</v>
      </c>
      <c r="D2" s="70"/>
      <c r="E2" s="70"/>
      <c r="F2" s="70"/>
      <c r="G2" s="70"/>
      <c r="H2" s="70"/>
      <c r="I2" s="70"/>
      <c r="J2" s="70"/>
      <c r="K2" s="70"/>
      <c r="L2" s="16" t="s">
        <v>3</v>
      </c>
      <c r="M2" s="41">
        <f>S2</f>
        <v>6489</v>
      </c>
      <c r="N2" s="1" t="s">
        <v>23</v>
      </c>
      <c r="O2" s="42" t="str">
        <f>Q2</f>
        <v>CD2017-013</v>
      </c>
      <c r="Q2" s="38" t="s">
        <v>44</v>
      </c>
      <c r="R2" s="17">
        <v>13</v>
      </c>
      <c r="S2" s="18">
        <v>6489</v>
      </c>
      <c r="T2" s="19" t="s">
        <v>45</v>
      </c>
      <c r="U2" s="18" t="s">
        <v>46</v>
      </c>
      <c r="V2" s="20">
        <v>5028075</v>
      </c>
      <c r="W2" s="20" t="s">
        <v>47</v>
      </c>
      <c r="X2" s="20" t="s">
        <v>48</v>
      </c>
      <c r="Y2" s="21" t="s">
        <v>49</v>
      </c>
      <c r="Z2" s="22" t="s">
        <v>50</v>
      </c>
      <c r="AA2" s="22" t="s">
        <v>51</v>
      </c>
      <c r="AB2" s="23"/>
      <c r="AC2" s="22"/>
      <c r="AD2" s="24"/>
    </row>
    <row r="3" spans="1:30" ht="27.95" customHeight="1" x14ac:dyDescent="0.15">
      <c r="A3" s="69" t="s">
        <v>1</v>
      </c>
      <c r="B3" s="69"/>
      <c r="C3" s="71">
        <f>V2</f>
        <v>5028075</v>
      </c>
      <c r="D3" s="71"/>
      <c r="E3" s="46" t="s">
        <v>34</v>
      </c>
      <c r="F3" s="72" t="str">
        <f>U2</f>
        <v>2017.2.15</v>
      </c>
      <c r="G3" s="72"/>
      <c r="H3" s="66" t="s">
        <v>59</v>
      </c>
      <c r="I3" s="75">
        <f>AB2</f>
        <v>0</v>
      </c>
      <c r="J3" s="76"/>
      <c r="K3" s="76"/>
      <c r="L3" s="76"/>
      <c r="M3" s="49" t="s">
        <v>57</v>
      </c>
      <c r="N3" s="45" t="s">
        <v>52</v>
      </c>
      <c r="O3" s="43" t="str">
        <f>Z2</f>
        <v>颍上公司夏伟18256593866</v>
      </c>
    </row>
    <row r="4" spans="1:30" ht="27.95" customHeight="1" x14ac:dyDescent="0.15">
      <c r="A4" s="69" t="s">
        <v>2</v>
      </c>
      <c r="B4" s="69"/>
      <c r="C4" s="73"/>
      <c r="D4" s="73"/>
      <c r="E4" s="46" t="s">
        <v>19</v>
      </c>
      <c r="F4" s="74"/>
      <c r="G4" s="74"/>
      <c r="H4" s="67"/>
      <c r="I4" s="77">
        <f>AC2</f>
        <v>0</v>
      </c>
      <c r="J4" s="78"/>
      <c r="K4" s="78"/>
      <c r="L4" s="78"/>
      <c r="M4" s="50" t="s">
        <v>58</v>
      </c>
      <c r="N4" s="46" t="s">
        <v>20</v>
      </c>
      <c r="O4" s="44" t="str">
        <f>AA2</f>
        <v>吴  俊13696677563</v>
      </c>
    </row>
    <row r="5" spans="1:30" ht="27.95" customHeight="1" x14ac:dyDescent="0.15">
      <c r="A5" s="69" t="s">
        <v>4</v>
      </c>
      <c r="B5" s="69" t="s">
        <v>5</v>
      </c>
      <c r="C5" s="69"/>
      <c r="D5" s="69"/>
      <c r="E5" s="69" t="s">
        <v>6</v>
      </c>
      <c r="F5" s="69"/>
      <c r="G5" s="69" t="s">
        <v>21</v>
      </c>
      <c r="H5" s="69"/>
      <c r="I5" s="45" t="s">
        <v>18</v>
      </c>
      <c r="J5" s="69" t="s">
        <v>7</v>
      </c>
      <c r="K5" s="69"/>
      <c r="L5" s="69" t="s">
        <v>26</v>
      </c>
      <c r="M5" s="69"/>
      <c r="N5" s="79" t="s">
        <v>8</v>
      </c>
      <c r="O5" s="79"/>
    </row>
    <row r="6" spans="1:30" ht="27.95" customHeight="1" x14ac:dyDescent="0.15">
      <c r="A6" s="69"/>
      <c r="B6" s="15" t="s">
        <v>9</v>
      </c>
      <c r="C6" s="45" t="s">
        <v>10</v>
      </c>
      <c r="D6" s="46" t="s">
        <v>11</v>
      </c>
      <c r="E6" s="15" t="s">
        <v>9</v>
      </c>
      <c r="F6" s="46" t="s">
        <v>11</v>
      </c>
      <c r="G6" s="45" t="s">
        <v>12</v>
      </c>
      <c r="H6" s="46" t="s">
        <v>11</v>
      </c>
      <c r="I6" s="1" t="s">
        <v>11</v>
      </c>
      <c r="J6" s="46" t="s">
        <v>11</v>
      </c>
      <c r="K6" s="45" t="s">
        <v>13</v>
      </c>
      <c r="L6" s="45" t="s">
        <v>24</v>
      </c>
      <c r="M6" s="45" t="s">
        <v>25</v>
      </c>
      <c r="N6" s="46" t="s">
        <v>14</v>
      </c>
      <c r="O6" s="46" t="s">
        <v>11</v>
      </c>
    </row>
    <row r="7" spans="1:30" s="34" customFormat="1" ht="34.5" customHeight="1" x14ac:dyDescent="0.15">
      <c r="A7" s="25">
        <v>1</v>
      </c>
      <c r="B7" s="26"/>
      <c r="C7" s="27" t="s">
        <v>22</v>
      </c>
      <c r="D7" s="28"/>
      <c r="E7" s="29"/>
      <c r="F7" s="28"/>
      <c r="G7" s="30" t="s">
        <v>60</v>
      </c>
      <c r="H7" s="31" t="e">
        <f>ROUNDUP(D7*G7,2)</f>
        <v>#VALUE!</v>
      </c>
      <c r="I7" s="31" t="s">
        <v>60</v>
      </c>
      <c r="J7" s="32" t="s">
        <v>60</v>
      </c>
      <c r="K7" s="33" t="s">
        <v>56</v>
      </c>
      <c r="L7" s="39" t="s">
        <v>56</v>
      </c>
      <c r="M7" s="40"/>
      <c r="N7" s="48"/>
      <c r="O7" s="31" t="e">
        <f>ROUNDUP(D7-H7-J7-L7-O8,2)</f>
        <v>#VALUE!</v>
      </c>
      <c r="Q7" s="35"/>
    </row>
    <row r="8" spans="1:30" s="34" customFormat="1" ht="33.75" customHeight="1" x14ac:dyDescent="0.15">
      <c r="A8" s="25"/>
      <c r="B8" s="36"/>
      <c r="C8" s="27"/>
      <c r="D8" s="37"/>
      <c r="E8" s="29"/>
      <c r="F8" s="37"/>
      <c r="G8" s="30"/>
      <c r="H8" s="31"/>
      <c r="I8" s="31"/>
      <c r="J8" s="32"/>
      <c r="K8" s="33"/>
      <c r="L8" s="32"/>
      <c r="M8" s="40"/>
      <c r="N8" s="33"/>
      <c r="O8" s="31"/>
    </row>
    <row r="9" spans="1:30" ht="20.100000000000001" customHeight="1" x14ac:dyDescent="0.15">
      <c r="A9" s="3"/>
      <c r="B9" s="13"/>
      <c r="C9" s="4"/>
      <c r="D9" s="14"/>
      <c r="E9" s="5"/>
      <c r="F9" s="14"/>
      <c r="G9" s="6"/>
      <c r="H9" s="7"/>
      <c r="I9" s="7"/>
      <c r="J9" s="8"/>
      <c r="K9" s="33"/>
      <c r="L9" s="8"/>
      <c r="M9" s="40"/>
      <c r="N9" s="47"/>
      <c r="O9" s="31"/>
    </row>
    <row r="10" spans="1:30" ht="20.100000000000001" customHeight="1" x14ac:dyDescent="0.15">
      <c r="A10" s="3"/>
      <c r="B10" s="13"/>
      <c r="C10" s="4"/>
      <c r="D10" s="14"/>
      <c r="E10" s="5"/>
      <c r="F10" s="14"/>
      <c r="G10" s="6"/>
      <c r="H10" s="7"/>
      <c r="I10" s="7"/>
      <c r="J10" s="8"/>
      <c r="K10" s="33"/>
      <c r="L10" s="8"/>
      <c r="M10" s="40"/>
      <c r="N10" s="47"/>
      <c r="O10" s="31"/>
    </row>
    <row r="11" spans="1:30" ht="20.100000000000001" customHeight="1" x14ac:dyDescent="0.15">
      <c r="A11" s="3"/>
      <c r="B11" s="13"/>
      <c r="C11" s="4"/>
      <c r="D11" s="14"/>
      <c r="E11" s="5"/>
      <c r="F11" s="14"/>
      <c r="G11" s="6"/>
      <c r="H11" s="7"/>
      <c r="I11" s="7"/>
      <c r="J11" s="8"/>
      <c r="K11" s="33" t="s">
        <v>55</v>
      </c>
      <c r="L11" s="8"/>
      <c r="M11" s="40" t="s">
        <v>54</v>
      </c>
      <c r="N11" s="47"/>
      <c r="O11" s="7"/>
      <c r="Q11"/>
    </row>
    <row r="12" spans="1:30" ht="21" customHeight="1" x14ac:dyDescent="0.15">
      <c r="A12" s="3"/>
      <c r="B12" s="13"/>
      <c r="C12" s="4"/>
      <c r="D12" s="14"/>
      <c r="E12" s="5"/>
      <c r="F12" s="14"/>
      <c r="G12" s="6"/>
      <c r="H12" s="7"/>
      <c r="I12" s="7"/>
      <c r="J12" s="8"/>
      <c r="K12" s="47"/>
      <c r="L12" s="8"/>
      <c r="M12" s="47"/>
      <c r="N12" s="47"/>
      <c r="O12" s="7"/>
    </row>
    <row r="13" spans="1:30" ht="20.100000000000001" customHeight="1" x14ac:dyDescent="0.15">
      <c r="A13" s="3"/>
      <c r="B13" s="13"/>
      <c r="C13" s="4"/>
      <c r="D13" s="14"/>
      <c r="E13" s="5"/>
      <c r="F13" s="14"/>
      <c r="G13" s="6"/>
      <c r="H13" s="7"/>
      <c r="I13" s="7"/>
      <c r="J13" s="8"/>
      <c r="K13" s="47"/>
      <c r="L13" s="8"/>
      <c r="M13" s="47"/>
      <c r="N13" s="47"/>
      <c r="O13" s="7"/>
    </row>
    <row r="14" spans="1:30" ht="20.100000000000001" customHeight="1" x14ac:dyDescent="0.15">
      <c r="A14" s="3"/>
      <c r="B14" s="13"/>
      <c r="C14" s="4"/>
      <c r="D14" s="14"/>
      <c r="E14" s="5"/>
      <c r="F14" s="14"/>
      <c r="G14" s="6"/>
      <c r="H14" s="7"/>
      <c r="I14" s="7"/>
      <c r="J14" s="8"/>
      <c r="K14" s="47"/>
      <c r="L14" s="8"/>
      <c r="M14" s="47"/>
      <c r="N14" s="47"/>
      <c r="O14" s="7"/>
    </row>
    <row r="15" spans="1:30" ht="20.100000000000001" customHeight="1" x14ac:dyDescent="0.15">
      <c r="A15" s="3"/>
      <c r="B15" s="13"/>
      <c r="C15" s="4"/>
      <c r="D15" s="14"/>
      <c r="E15" s="5"/>
      <c r="F15" s="14"/>
      <c r="G15" s="6"/>
      <c r="H15" s="7"/>
      <c r="I15" s="7"/>
      <c r="J15" s="8"/>
      <c r="K15" s="47"/>
      <c r="L15" s="8"/>
      <c r="M15" s="47"/>
      <c r="N15" s="47"/>
      <c r="O15" s="7"/>
    </row>
    <row r="16" spans="1:30" ht="20.100000000000001" customHeight="1" x14ac:dyDescent="0.15">
      <c r="A16" s="3"/>
      <c r="B16" s="13"/>
      <c r="C16" s="4"/>
      <c r="D16" s="14"/>
      <c r="E16" s="5"/>
      <c r="F16" s="14"/>
      <c r="G16" s="6"/>
      <c r="H16" s="7"/>
      <c r="I16" s="7"/>
      <c r="J16" s="8"/>
      <c r="K16" s="47"/>
      <c r="L16" s="8"/>
      <c r="M16" s="47"/>
      <c r="N16" s="47"/>
      <c r="O16" s="7"/>
    </row>
    <row r="17" spans="1:15" ht="20.100000000000001" customHeight="1" x14ac:dyDescent="0.15">
      <c r="A17" s="3"/>
      <c r="B17" s="13"/>
      <c r="C17" s="4"/>
      <c r="D17" s="14"/>
      <c r="E17" s="5"/>
      <c r="F17" s="14"/>
      <c r="G17" s="6"/>
      <c r="H17" s="7"/>
      <c r="I17" s="7"/>
      <c r="J17" s="8"/>
      <c r="K17" s="47"/>
      <c r="L17" s="8"/>
      <c r="M17" s="47"/>
      <c r="N17" s="47"/>
      <c r="O17" s="7"/>
    </row>
    <row r="18" spans="1:15" ht="20.100000000000001" customHeight="1" x14ac:dyDescent="0.15">
      <c r="A18" s="3"/>
      <c r="B18" s="13"/>
      <c r="C18" s="4"/>
      <c r="D18" s="14"/>
      <c r="E18" s="5"/>
      <c r="F18" s="14"/>
      <c r="G18" s="6"/>
      <c r="H18" s="7"/>
      <c r="I18" s="7"/>
      <c r="J18" s="8"/>
      <c r="K18" s="47"/>
      <c r="L18" s="8"/>
      <c r="M18" s="47"/>
      <c r="N18" s="47"/>
      <c r="O18" s="7"/>
    </row>
    <row r="19" spans="1:15" ht="20.100000000000001" customHeight="1" x14ac:dyDescent="0.15">
      <c r="A19" s="3"/>
      <c r="B19" s="13"/>
      <c r="C19" s="4"/>
      <c r="D19" s="14"/>
      <c r="E19" s="5"/>
      <c r="F19" s="14"/>
      <c r="G19" s="6"/>
      <c r="H19" s="7"/>
      <c r="I19" s="7"/>
      <c r="J19" s="8"/>
      <c r="K19" s="47"/>
      <c r="L19" s="8"/>
      <c r="M19" s="47"/>
      <c r="N19" s="47"/>
      <c r="O19" s="7"/>
    </row>
    <row r="20" spans="1:15" ht="20.100000000000001" customHeight="1" x14ac:dyDescent="0.15">
      <c r="A20" s="3"/>
      <c r="B20" s="13"/>
      <c r="C20" s="4"/>
      <c r="D20" s="14"/>
      <c r="E20" s="5"/>
      <c r="F20" s="14"/>
      <c r="G20" s="6"/>
      <c r="H20" s="7"/>
      <c r="I20" s="7"/>
      <c r="J20" s="8"/>
      <c r="K20" s="47"/>
      <c r="L20" s="8"/>
      <c r="M20" s="47"/>
      <c r="N20" s="47"/>
      <c r="O20" s="7"/>
    </row>
    <row r="21" spans="1:15" ht="20.100000000000001" customHeight="1" x14ac:dyDescent="0.15">
      <c r="A21" s="3"/>
      <c r="B21" s="13"/>
      <c r="C21" s="4"/>
      <c r="D21" s="14"/>
      <c r="E21" s="5"/>
      <c r="F21" s="14"/>
      <c r="G21" s="6"/>
      <c r="H21" s="7"/>
      <c r="I21" s="7"/>
      <c r="J21" s="8"/>
      <c r="K21" s="47"/>
      <c r="L21" s="8"/>
      <c r="M21" s="47"/>
      <c r="N21" s="47"/>
      <c r="O21" s="7"/>
    </row>
    <row r="22" spans="1:15" ht="20.100000000000001" customHeight="1" x14ac:dyDescent="0.15">
      <c r="A22" s="3"/>
      <c r="B22" s="13"/>
      <c r="C22" s="4"/>
      <c r="D22" s="14"/>
      <c r="E22" s="5"/>
      <c r="F22" s="14"/>
      <c r="G22" s="6"/>
      <c r="H22" s="7"/>
      <c r="I22" s="7"/>
      <c r="J22" s="8"/>
      <c r="K22" s="47"/>
      <c r="L22" s="8"/>
      <c r="M22" s="47"/>
      <c r="N22" s="47"/>
      <c r="O22" s="7"/>
    </row>
    <row r="23" spans="1:15" ht="20.100000000000001" customHeight="1" x14ac:dyDescent="0.15">
      <c r="A23" s="3"/>
      <c r="B23" s="13"/>
      <c r="C23" s="4"/>
      <c r="D23" s="14"/>
      <c r="E23" s="5"/>
      <c r="F23" s="14"/>
      <c r="G23" s="6"/>
      <c r="H23" s="7"/>
      <c r="I23" s="7"/>
      <c r="J23" s="8"/>
      <c r="K23" s="47"/>
      <c r="L23" s="8"/>
      <c r="M23" s="47"/>
      <c r="N23" s="47"/>
      <c r="O23" s="7"/>
    </row>
    <row r="24" spans="1:15" ht="20.100000000000001" customHeight="1" x14ac:dyDescent="0.15">
      <c r="A24" s="3"/>
      <c r="B24" s="13"/>
      <c r="C24" s="4"/>
      <c r="D24" s="14"/>
      <c r="E24" s="5"/>
      <c r="F24" s="14"/>
      <c r="G24" s="6"/>
      <c r="H24" s="7"/>
      <c r="I24" s="7"/>
      <c r="J24" s="8"/>
      <c r="K24" s="47"/>
      <c r="L24" s="8"/>
      <c r="M24" s="47"/>
      <c r="N24" s="47"/>
      <c r="O24" s="7"/>
    </row>
    <row r="25" spans="1:15" ht="30" customHeight="1" x14ac:dyDescent="0.15">
      <c r="A25" s="69" t="s">
        <v>15</v>
      </c>
      <c r="B25" s="69"/>
      <c r="C25" s="9" t="s">
        <v>16</v>
      </c>
      <c r="D25" s="10">
        <f>SUM(D7:D24)</f>
        <v>0</v>
      </c>
      <c r="E25" s="9" t="s">
        <v>16</v>
      </c>
      <c r="F25" s="10">
        <f>SUM(F7:F24)</f>
        <v>0</v>
      </c>
      <c r="G25" s="9" t="s">
        <v>16</v>
      </c>
      <c r="H25" s="10" t="e">
        <f>SUM(H7:H24)</f>
        <v>#VALUE!</v>
      </c>
      <c r="I25" s="10">
        <f>SUM(I7:I24)</f>
        <v>0</v>
      </c>
      <c r="J25" s="10">
        <f>SUM(J7:J24)</f>
        <v>0</v>
      </c>
      <c r="K25" s="9" t="s">
        <v>16</v>
      </c>
      <c r="L25" s="10">
        <f>SUM(L7:L24)</f>
        <v>0</v>
      </c>
      <c r="M25" s="9" t="s">
        <v>32</v>
      </c>
      <c r="N25" s="9" t="s">
        <v>33</v>
      </c>
      <c r="O25" s="10" t="e">
        <f>SUM(O7:O24)</f>
        <v>#VALUE!</v>
      </c>
    </row>
    <row r="26" spans="1:15" ht="30" customHeight="1" x14ac:dyDescent="0.15">
      <c r="A26" s="69" t="s">
        <v>35</v>
      </c>
      <c r="B26" s="69"/>
      <c r="C26" s="69" t="s">
        <v>36</v>
      </c>
      <c r="D26" s="69"/>
      <c r="E26" s="80" t="e">
        <f>O7+O8</f>
        <v>#VALUE!</v>
      </c>
      <c r="F26" s="80"/>
      <c r="G26" s="80"/>
      <c r="H26" s="80"/>
      <c r="I26" s="69" t="s">
        <v>40</v>
      </c>
      <c r="J26" s="69"/>
      <c r="K26" s="45" t="s">
        <v>43</v>
      </c>
      <c r="L26" s="81" t="e">
        <f>E26-E27</f>
        <v>#VALUE!</v>
      </c>
      <c r="M26" s="81"/>
      <c r="N26" s="81"/>
      <c r="O26" s="81"/>
    </row>
    <row r="27" spans="1:15" ht="30" customHeight="1" x14ac:dyDescent="0.15">
      <c r="A27" s="69"/>
      <c r="B27" s="69"/>
      <c r="C27" s="69" t="s">
        <v>41</v>
      </c>
      <c r="D27" s="69"/>
      <c r="E27" s="82">
        <f>O8</f>
        <v>0</v>
      </c>
      <c r="F27" s="82"/>
      <c r="G27" s="82"/>
      <c r="H27" s="82"/>
      <c r="I27" s="69"/>
      <c r="J27" s="69"/>
      <c r="K27" s="45" t="s">
        <v>42</v>
      </c>
      <c r="L27" s="83" t="e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#VALUE!</v>
      </c>
      <c r="M27" s="83"/>
      <c r="N27" s="83"/>
      <c r="O27" s="83"/>
    </row>
    <row r="28" spans="1:15" ht="50.1" customHeight="1" x14ac:dyDescent="0.15">
      <c r="A28" s="69" t="s">
        <v>17</v>
      </c>
      <c r="B28" s="69"/>
      <c r="C28" s="84"/>
      <c r="D28" s="84"/>
      <c r="E28" s="84"/>
      <c r="F28" s="84"/>
      <c r="G28" s="84"/>
      <c r="H28" s="84"/>
      <c r="I28" s="69" t="s">
        <v>37</v>
      </c>
      <c r="J28" s="69"/>
      <c r="K28" s="69" t="s">
        <v>38</v>
      </c>
      <c r="L28" s="69"/>
      <c r="M28" s="69"/>
      <c r="N28" s="69"/>
      <c r="O28" s="69"/>
    </row>
    <row r="29" spans="1:15" ht="50.1" customHeight="1" x14ac:dyDescent="0.15">
      <c r="A29" s="69" t="s">
        <v>28</v>
      </c>
      <c r="B29" s="69"/>
      <c r="C29" s="84"/>
      <c r="D29" s="84"/>
      <c r="E29" s="84"/>
      <c r="F29" s="84"/>
      <c r="G29" s="84"/>
      <c r="H29" s="84"/>
      <c r="I29" s="69" t="s">
        <v>29</v>
      </c>
      <c r="J29" s="69"/>
      <c r="K29" s="84"/>
      <c r="L29" s="84"/>
      <c r="M29" s="84"/>
      <c r="N29" s="84"/>
      <c r="O29" s="84"/>
    </row>
    <row r="30" spans="1:15" ht="50.1" customHeight="1" x14ac:dyDescent="0.15">
      <c r="A30" s="69" t="s">
        <v>31</v>
      </c>
      <c r="B30" s="69"/>
      <c r="C30" s="85"/>
      <c r="D30" s="85"/>
      <c r="E30" s="85"/>
      <c r="F30" s="85"/>
      <c r="G30" s="85"/>
      <c r="H30" s="85"/>
      <c r="I30" s="69" t="s">
        <v>30</v>
      </c>
      <c r="J30" s="69"/>
      <c r="K30" s="85"/>
      <c r="L30" s="85"/>
      <c r="M30" s="85"/>
      <c r="N30" s="85"/>
      <c r="O30" s="85"/>
    </row>
    <row r="31" spans="1:15" ht="50.1" customHeight="1" x14ac:dyDescent="0.15">
      <c r="A31" s="69" t="s">
        <v>39</v>
      </c>
      <c r="B31" s="69"/>
      <c r="C31" s="85"/>
      <c r="D31" s="85"/>
      <c r="E31" s="85"/>
      <c r="F31" s="85"/>
      <c r="G31" s="85"/>
      <c r="H31" s="85"/>
      <c r="I31" s="69" t="s">
        <v>27</v>
      </c>
      <c r="J31" s="69"/>
      <c r="K31" s="85"/>
      <c r="L31" s="85"/>
      <c r="M31" s="85"/>
      <c r="N31" s="85"/>
      <c r="O31" s="85"/>
    </row>
    <row r="34" spans="2:17" ht="13.5" x14ac:dyDescent="0.15">
      <c r="Q34"/>
    </row>
    <row r="37" spans="2:17" ht="13.5" x14ac:dyDescent="0.15">
      <c r="B37"/>
    </row>
  </sheetData>
  <mergeCells count="44">
    <mergeCell ref="A28:B28"/>
    <mergeCell ref="C28:H28"/>
    <mergeCell ref="I28:J28"/>
    <mergeCell ref="K28:O28"/>
    <mergeCell ref="A31:B31"/>
    <mergeCell ref="C31:H31"/>
    <mergeCell ref="I31:J31"/>
    <mergeCell ref="K31:O31"/>
    <mergeCell ref="A29:B29"/>
    <mergeCell ref="C29:H29"/>
    <mergeCell ref="I29:J29"/>
    <mergeCell ref="K29:O29"/>
    <mergeCell ref="A30:B30"/>
    <mergeCell ref="C30:H30"/>
    <mergeCell ref="I30:J30"/>
    <mergeCell ref="K30:O30"/>
    <mergeCell ref="L5:M5"/>
    <mergeCell ref="N5:O5"/>
    <mergeCell ref="A25:B25"/>
    <mergeCell ref="A26:B27"/>
    <mergeCell ref="C26:D26"/>
    <mergeCell ref="E26:H26"/>
    <mergeCell ref="I26:J27"/>
    <mergeCell ref="L26:O26"/>
    <mergeCell ref="C27:D27"/>
    <mergeCell ref="E27:H27"/>
    <mergeCell ref="L27:O27"/>
    <mergeCell ref="A5:A6"/>
    <mergeCell ref="B5:D5"/>
    <mergeCell ref="E5:F5"/>
    <mergeCell ref="G5:H5"/>
    <mergeCell ref="J5:K5"/>
    <mergeCell ref="H3:H4"/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I3:L3"/>
    <mergeCell ref="I4:L4"/>
  </mergeCells>
  <phoneticPr fontId="3" type="noConversion"/>
  <printOptions horizontalCentered="1" verticalCentered="1"/>
  <pageMargins left="0" right="0" top="0" bottom="0" header="0" footer="0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37"/>
  <sheetViews>
    <sheetView tabSelected="1" zoomScaleNormal="100" workbookViewId="0">
      <selection activeCell="L11" sqref="L11"/>
    </sheetView>
  </sheetViews>
  <sheetFormatPr defaultColWidth="9" defaultRowHeight="11.25" x14ac:dyDescent="0.15"/>
  <cols>
    <col min="1" max="1" width="3.25" style="2" customWidth="1"/>
    <col min="2" max="2" width="4.875" style="11" customWidth="1"/>
    <col min="3" max="3" width="3.625" style="2" customWidth="1"/>
    <col min="4" max="4" width="9" style="12" customWidth="1"/>
    <col min="5" max="5" width="6.625" style="11" customWidth="1"/>
    <col min="6" max="6" width="8.125" style="12" customWidth="1"/>
    <col min="7" max="7" width="3.625" style="2" customWidth="1"/>
    <col min="8" max="8" width="11" style="12" customWidth="1"/>
    <col min="9" max="9" width="9.375" style="2" customWidth="1"/>
    <col min="10" max="10" width="9.625" style="12" customWidth="1"/>
    <col min="11" max="11" width="11" style="2" customWidth="1"/>
    <col min="12" max="12" width="6.625" style="2" customWidth="1"/>
    <col min="13" max="14" width="5.625" style="2" customWidth="1"/>
    <col min="15" max="15" width="9.125" style="12" customWidth="1"/>
    <col min="16" max="16" width="9" style="2"/>
    <col min="17" max="17" width="11.875" style="2" customWidth="1"/>
    <col min="18" max="18" width="6.75" style="2" customWidth="1"/>
    <col min="19" max="19" width="9.125" style="2" bestFit="1" customWidth="1"/>
    <col min="20" max="20" width="31.125" style="2" customWidth="1"/>
    <col min="21" max="21" width="9" style="2"/>
    <col min="22" max="22" width="11.25" style="2" bestFit="1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spans="1:30" ht="24.95" customHeight="1" x14ac:dyDescent="0.15">
      <c r="A1" s="68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30" ht="27.95" customHeight="1" x14ac:dyDescent="0.15">
      <c r="A2" s="69" t="s">
        <v>0</v>
      </c>
      <c r="B2" s="69"/>
      <c r="C2" s="86" t="s">
        <v>72</v>
      </c>
      <c r="D2" s="86"/>
      <c r="E2" s="86"/>
      <c r="F2" s="86"/>
      <c r="G2" s="86"/>
      <c r="H2" s="86"/>
      <c r="I2" s="86"/>
      <c r="J2" s="86"/>
      <c r="K2" s="86"/>
      <c r="L2" s="16" t="s">
        <v>3</v>
      </c>
      <c r="M2" s="60">
        <v>7328</v>
      </c>
      <c r="N2" s="1" t="s">
        <v>23</v>
      </c>
      <c r="O2" s="1" t="s">
        <v>61</v>
      </c>
      <c r="Q2" s="55" t="s">
        <v>61</v>
      </c>
      <c r="R2" s="17">
        <v>48</v>
      </c>
      <c r="S2" s="18">
        <v>7328</v>
      </c>
      <c r="T2" s="19" t="s">
        <v>70</v>
      </c>
      <c r="U2" s="18" t="s">
        <v>62</v>
      </c>
      <c r="V2" s="56">
        <v>46775.199999999997</v>
      </c>
      <c r="W2" s="20"/>
      <c r="X2" s="20" t="s">
        <v>63</v>
      </c>
      <c r="Y2" s="21" t="s">
        <v>64</v>
      </c>
      <c r="Z2" s="57" t="s">
        <v>65</v>
      </c>
      <c r="AA2" s="58" t="s">
        <v>66</v>
      </c>
      <c r="AB2" s="59" t="s">
        <v>67</v>
      </c>
      <c r="AC2" s="57" t="s">
        <v>68</v>
      </c>
      <c r="AD2" s="24" t="s">
        <v>69</v>
      </c>
    </row>
    <row r="3" spans="1:30" ht="27.95" customHeight="1" x14ac:dyDescent="0.15">
      <c r="A3" s="69" t="s">
        <v>1</v>
      </c>
      <c r="B3" s="69"/>
      <c r="C3" s="79">
        <v>46775.199999999997</v>
      </c>
      <c r="D3" s="79"/>
      <c r="E3" s="54" t="s">
        <v>34</v>
      </c>
      <c r="F3" s="74" t="s">
        <v>62</v>
      </c>
      <c r="G3" s="74"/>
      <c r="H3" s="66" t="s">
        <v>59</v>
      </c>
      <c r="I3" s="87" t="s">
        <v>71</v>
      </c>
      <c r="J3" s="88"/>
      <c r="K3" s="88"/>
      <c r="L3" s="88"/>
      <c r="M3" s="64" t="s">
        <v>57</v>
      </c>
      <c r="N3" s="53" t="s">
        <v>52</v>
      </c>
      <c r="O3" s="61" t="s">
        <v>65</v>
      </c>
    </row>
    <row r="4" spans="1:30" ht="27.95" customHeight="1" x14ac:dyDescent="0.15">
      <c r="A4" s="69" t="s">
        <v>2</v>
      </c>
      <c r="B4" s="69"/>
      <c r="C4" s="71">
        <v>45131.81</v>
      </c>
      <c r="D4" s="71"/>
      <c r="E4" s="54" t="s">
        <v>19</v>
      </c>
      <c r="F4" s="74"/>
      <c r="G4" s="74"/>
      <c r="H4" s="67"/>
      <c r="I4" s="89" t="s">
        <v>73</v>
      </c>
      <c r="J4" s="90"/>
      <c r="K4" s="90"/>
      <c r="L4" s="90"/>
      <c r="M4" s="64" t="s">
        <v>58</v>
      </c>
      <c r="N4" s="54" t="s">
        <v>20</v>
      </c>
      <c r="O4" s="62" t="s">
        <v>74</v>
      </c>
    </row>
    <row r="5" spans="1:30" ht="27.95" customHeight="1" x14ac:dyDescent="0.15">
      <c r="A5" s="69" t="s">
        <v>4</v>
      </c>
      <c r="B5" s="69" t="s">
        <v>5</v>
      </c>
      <c r="C5" s="69"/>
      <c r="D5" s="69"/>
      <c r="E5" s="69" t="s">
        <v>6</v>
      </c>
      <c r="F5" s="69"/>
      <c r="G5" s="69" t="s">
        <v>21</v>
      </c>
      <c r="H5" s="69"/>
      <c r="I5" s="53" t="s">
        <v>18</v>
      </c>
      <c r="J5" s="69" t="s">
        <v>7</v>
      </c>
      <c r="K5" s="69"/>
      <c r="L5" s="69" t="s">
        <v>26</v>
      </c>
      <c r="M5" s="69"/>
      <c r="N5" s="79" t="s">
        <v>8</v>
      </c>
      <c r="O5" s="79"/>
    </row>
    <row r="6" spans="1:30" ht="27.95" customHeight="1" x14ac:dyDescent="0.15">
      <c r="A6" s="69"/>
      <c r="B6" s="15" t="s">
        <v>9</v>
      </c>
      <c r="C6" s="53" t="s">
        <v>10</v>
      </c>
      <c r="D6" s="54" t="s">
        <v>11</v>
      </c>
      <c r="E6" s="15" t="s">
        <v>9</v>
      </c>
      <c r="F6" s="54" t="s">
        <v>11</v>
      </c>
      <c r="G6" s="53" t="s">
        <v>12</v>
      </c>
      <c r="H6" s="54" t="s">
        <v>11</v>
      </c>
      <c r="I6" s="1" t="s">
        <v>11</v>
      </c>
      <c r="J6" s="54" t="s">
        <v>11</v>
      </c>
      <c r="K6" s="53" t="s">
        <v>13</v>
      </c>
      <c r="L6" s="53" t="s">
        <v>11</v>
      </c>
      <c r="M6" s="53" t="s">
        <v>25</v>
      </c>
      <c r="N6" s="54" t="s">
        <v>14</v>
      </c>
      <c r="O6" s="54" t="s">
        <v>11</v>
      </c>
    </row>
    <row r="7" spans="1:30" s="34" customFormat="1" ht="91.5" customHeight="1" x14ac:dyDescent="0.15">
      <c r="A7" s="25">
        <v>1</v>
      </c>
      <c r="B7" s="26">
        <v>42969</v>
      </c>
      <c r="C7" s="27" t="s">
        <v>22</v>
      </c>
      <c r="D7" s="28">
        <v>45131.81</v>
      </c>
      <c r="E7" s="29">
        <v>42915</v>
      </c>
      <c r="F7" s="28">
        <v>45131.81</v>
      </c>
      <c r="G7" s="30" t="s">
        <v>75</v>
      </c>
      <c r="H7" s="31">
        <f>C3*0.02</f>
        <v>935.50399999999991</v>
      </c>
      <c r="I7" s="31">
        <v>2942.35</v>
      </c>
      <c r="J7" s="32">
        <v>1000</v>
      </c>
      <c r="K7" s="63" t="s">
        <v>76</v>
      </c>
      <c r="L7" s="39"/>
      <c r="M7" s="40"/>
      <c r="N7" s="65"/>
      <c r="O7" s="31">
        <f>ROUNDUP(D7-H7-I7-J7-L7-O8,2)</f>
        <v>40253.96</v>
      </c>
      <c r="Q7" s="35"/>
    </row>
    <row r="8" spans="1:30" s="34" customFormat="1" ht="33.75" customHeight="1" x14ac:dyDescent="0.15">
      <c r="A8" s="25"/>
      <c r="B8" s="36"/>
      <c r="C8" s="27"/>
      <c r="D8" s="37"/>
      <c r="E8" s="29"/>
      <c r="F8" s="37"/>
      <c r="G8" s="30"/>
      <c r="H8" s="31"/>
      <c r="I8" s="31"/>
      <c r="J8" s="32"/>
      <c r="K8" s="33"/>
      <c r="L8" s="32"/>
      <c r="M8" s="40"/>
      <c r="N8" s="33"/>
      <c r="O8" s="31"/>
    </row>
    <row r="9" spans="1:30" ht="20.100000000000001" customHeight="1" x14ac:dyDescent="0.15">
      <c r="A9" s="3"/>
      <c r="B9" s="13"/>
      <c r="C9" s="4"/>
      <c r="D9" s="14"/>
      <c r="E9" s="5"/>
      <c r="F9" s="14"/>
      <c r="G9" s="6"/>
      <c r="H9" s="7"/>
      <c r="I9" s="7"/>
      <c r="J9" s="8"/>
      <c r="K9" s="33"/>
      <c r="L9" s="8"/>
      <c r="M9" s="40"/>
      <c r="N9" s="52"/>
      <c r="O9" s="31"/>
    </row>
    <row r="10" spans="1:30" ht="20.100000000000001" customHeight="1" x14ac:dyDescent="0.15">
      <c r="A10" s="3"/>
      <c r="B10" s="13"/>
      <c r="C10" s="4"/>
      <c r="D10" s="14"/>
      <c r="E10" s="5"/>
      <c r="F10" s="14"/>
      <c r="G10" s="6"/>
      <c r="H10" s="7"/>
      <c r="I10" s="7"/>
      <c r="J10" s="8"/>
      <c r="K10" s="33"/>
      <c r="L10" s="8"/>
      <c r="M10" s="40"/>
      <c r="N10" s="52"/>
      <c r="O10" s="31"/>
    </row>
    <row r="11" spans="1:30" ht="20.100000000000001" customHeight="1" x14ac:dyDescent="0.15">
      <c r="A11" s="3"/>
      <c r="B11" s="13"/>
      <c r="C11" s="4"/>
      <c r="D11" s="14"/>
      <c r="E11" s="5"/>
      <c r="F11" s="14"/>
      <c r="G11" s="6"/>
      <c r="H11" s="7"/>
      <c r="I11" s="7"/>
      <c r="J11" s="8"/>
      <c r="K11" s="33"/>
      <c r="L11" s="8"/>
      <c r="M11" s="40"/>
      <c r="N11" s="52"/>
      <c r="O11" s="7"/>
      <c r="Q11"/>
    </row>
    <row r="12" spans="1:30" ht="20.100000000000001" customHeight="1" x14ac:dyDescent="0.15">
      <c r="A12" s="3"/>
      <c r="B12" s="13"/>
      <c r="C12" s="4"/>
      <c r="D12" s="14"/>
      <c r="E12" s="5"/>
      <c r="F12" s="14"/>
      <c r="G12" s="6"/>
      <c r="H12" s="7"/>
      <c r="I12" s="7"/>
      <c r="J12" s="8"/>
      <c r="K12" s="52"/>
      <c r="L12" s="8"/>
      <c r="M12" s="52"/>
      <c r="N12" s="52"/>
      <c r="O12" s="7"/>
    </row>
    <row r="13" spans="1:30" ht="20.100000000000001" customHeight="1" x14ac:dyDescent="0.15">
      <c r="A13" s="3"/>
      <c r="B13" s="13"/>
      <c r="C13" s="4"/>
      <c r="D13" s="14"/>
      <c r="E13" s="5"/>
      <c r="F13" s="14"/>
      <c r="G13" s="6"/>
      <c r="H13" s="7"/>
      <c r="I13" s="7"/>
      <c r="J13" s="8"/>
      <c r="K13" s="52"/>
      <c r="L13" s="8"/>
      <c r="M13" s="52"/>
      <c r="N13" s="52"/>
      <c r="O13" s="7"/>
    </row>
    <row r="14" spans="1:30" ht="20.100000000000001" customHeight="1" x14ac:dyDescent="0.15">
      <c r="A14" s="3"/>
      <c r="B14" s="13"/>
      <c r="C14" s="4"/>
      <c r="D14" s="14"/>
      <c r="E14" s="5"/>
      <c r="F14" s="14"/>
      <c r="G14" s="6"/>
      <c r="H14" s="7"/>
      <c r="I14" s="7"/>
      <c r="J14" s="8"/>
      <c r="K14" s="52"/>
      <c r="L14" s="8"/>
      <c r="M14" s="52"/>
      <c r="N14" s="52"/>
      <c r="O14" s="7"/>
    </row>
    <row r="15" spans="1:30" ht="20.100000000000001" customHeight="1" x14ac:dyDescent="0.15">
      <c r="A15" s="3"/>
      <c r="B15" s="13"/>
      <c r="C15" s="4"/>
      <c r="D15" s="14"/>
      <c r="E15" s="5"/>
      <c r="F15" s="14"/>
      <c r="G15" s="6"/>
      <c r="H15" s="7"/>
      <c r="I15" s="7"/>
      <c r="J15" s="8"/>
      <c r="K15" s="52"/>
      <c r="L15" s="8"/>
      <c r="M15" s="52"/>
      <c r="N15" s="52"/>
      <c r="O15" s="7"/>
    </row>
    <row r="16" spans="1:30" ht="20.100000000000001" customHeight="1" x14ac:dyDescent="0.15">
      <c r="A16" s="3"/>
      <c r="B16" s="13"/>
      <c r="C16" s="4"/>
      <c r="D16" s="14"/>
      <c r="E16" s="5"/>
      <c r="F16" s="14"/>
      <c r="G16" s="6"/>
      <c r="H16" s="7"/>
      <c r="I16" s="7"/>
      <c r="J16" s="8"/>
      <c r="K16" s="52"/>
      <c r="L16" s="8"/>
      <c r="M16" s="52"/>
      <c r="N16" s="52"/>
      <c r="O16" s="7"/>
    </row>
    <row r="17" spans="1:15" ht="20.100000000000001" customHeight="1" x14ac:dyDescent="0.15">
      <c r="A17" s="3"/>
      <c r="B17" s="13"/>
      <c r="C17" s="4"/>
      <c r="D17" s="14"/>
      <c r="E17" s="5"/>
      <c r="F17" s="14"/>
      <c r="G17" s="6"/>
      <c r="H17" s="7"/>
      <c r="I17" s="7"/>
      <c r="J17" s="8"/>
      <c r="K17" s="52"/>
      <c r="L17" s="8"/>
      <c r="M17" s="52"/>
      <c r="N17" s="52"/>
      <c r="O17" s="7"/>
    </row>
    <row r="18" spans="1:15" ht="20.100000000000001" customHeight="1" x14ac:dyDescent="0.15">
      <c r="A18" s="3"/>
      <c r="B18" s="13"/>
      <c r="C18" s="4"/>
      <c r="D18" s="14"/>
      <c r="E18" s="5"/>
      <c r="F18" s="14"/>
      <c r="G18" s="6"/>
      <c r="H18" s="7"/>
      <c r="I18" s="7"/>
      <c r="J18" s="8"/>
      <c r="K18" s="52"/>
      <c r="L18" s="8"/>
      <c r="M18" s="52"/>
      <c r="N18" s="52"/>
      <c r="O18" s="7"/>
    </row>
    <row r="19" spans="1:15" ht="20.100000000000001" customHeight="1" x14ac:dyDescent="0.15">
      <c r="A19" s="3"/>
      <c r="B19" s="13"/>
      <c r="C19" s="4"/>
      <c r="D19" s="14"/>
      <c r="E19" s="5"/>
      <c r="F19" s="14"/>
      <c r="G19" s="6"/>
      <c r="H19" s="7"/>
      <c r="I19" s="7"/>
      <c r="J19" s="8"/>
      <c r="K19" s="52"/>
      <c r="L19" s="8"/>
      <c r="M19" s="52"/>
      <c r="N19" s="52"/>
      <c r="O19" s="7"/>
    </row>
    <row r="20" spans="1:15" ht="20.100000000000001" customHeight="1" x14ac:dyDescent="0.15">
      <c r="A20" s="3"/>
      <c r="B20" s="13"/>
      <c r="C20" s="4"/>
      <c r="D20" s="14"/>
      <c r="E20" s="5"/>
      <c r="F20" s="14"/>
      <c r="G20" s="6"/>
      <c r="H20" s="7"/>
      <c r="I20" s="7"/>
      <c r="J20" s="8"/>
      <c r="K20" s="52"/>
      <c r="L20" s="8"/>
      <c r="M20" s="52"/>
      <c r="N20" s="52"/>
      <c r="O20" s="7"/>
    </row>
    <row r="21" spans="1:15" ht="20.100000000000001" customHeight="1" x14ac:dyDescent="0.15">
      <c r="A21" s="3"/>
      <c r="B21" s="13"/>
      <c r="C21" s="4"/>
      <c r="D21" s="14"/>
      <c r="E21" s="5"/>
      <c r="F21" s="14"/>
      <c r="G21" s="6"/>
      <c r="H21" s="7"/>
      <c r="I21" s="7"/>
      <c r="J21" s="8"/>
      <c r="K21" s="52"/>
      <c r="L21" s="8"/>
      <c r="M21" s="52"/>
      <c r="N21" s="52"/>
      <c r="O21" s="7"/>
    </row>
    <row r="22" spans="1:15" ht="20.100000000000001" customHeight="1" x14ac:dyDescent="0.15">
      <c r="A22" s="3"/>
      <c r="B22" s="13"/>
      <c r="C22" s="4"/>
      <c r="D22" s="14"/>
      <c r="E22" s="5"/>
      <c r="F22" s="14"/>
      <c r="G22" s="6"/>
      <c r="H22" s="7"/>
      <c r="I22" s="7"/>
      <c r="J22" s="8"/>
      <c r="K22" s="52"/>
      <c r="L22" s="8"/>
      <c r="M22" s="52"/>
      <c r="N22" s="52"/>
      <c r="O22" s="7"/>
    </row>
    <row r="23" spans="1:15" ht="20.100000000000001" hidden="1" customHeight="1" x14ac:dyDescent="0.15">
      <c r="A23" s="3"/>
      <c r="B23" s="13"/>
      <c r="C23" s="4"/>
      <c r="D23" s="14"/>
      <c r="E23" s="5"/>
      <c r="F23" s="14"/>
      <c r="G23" s="6"/>
      <c r="H23" s="7"/>
      <c r="I23" s="7"/>
      <c r="J23" s="8"/>
      <c r="K23" s="52"/>
      <c r="L23" s="8"/>
      <c r="M23" s="52"/>
      <c r="N23" s="52"/>
      <c r="O23" s="7"/>
    </row>
    <row r="24" spans="1:15" ht="20.100000000000001" hidden="1" customHeight="1" x14ac:dyDescent="0.15">
      <c r="A24" s="3"/>
      <c r="B24" s="13"/>
      <c r="C24" s="4"/>
      <c r="D24" s="14"/>
      <c r="E24" s="5"/>
      <c r="F24" s="14"/>
      <c r="G24" s="6"/>
      <c r="H24" s="7"/>
      <c r="I24" s="7"/>
      <c r="J24" s="8"/>
      <c r="K24" s="52"/>
      <c r="L24" s="8"/>
      <c r="M24" s="52"/>
      <c r="N24" s="52"/>
      <c r="O24" s="7"/>
    </row>
    <row r="25" spans="1:15" ht="30" customHeight="1" x14ac:dyDescent="0.15">
      <c r="A25" s="69" t="s">
        <v>15</v>
      </c>
      <c r="B25" s="69"/>
      <c r="C25" s="9" t="s">
        <v>16</v>
      </c>
      <c r="D25" s="10">
        <f>SUM(D7:D24)</f>
        <v>45131.81</v>
      </c>
      <c r="E25" s="9" t="s">
        <v>16</v>
      </c>
      <c r="F25" s="10">
        <f>SUM(F7:F24)</f>
        <v>45131.81</v>
      </c>
      <c r="G25" s="9" t="s">
        <v>16</v>
      </c>
      <c r="H25" s="10">
        <f>SUM(H7:H24)</f>
        <v>935.50399999999991</v>
      </c>
      <c r="I25" s="10">
        <f>SUM(I7:I24)</f>
        <v>2942.35</v>
      </c>
      <c r="J25" s="10">
        <f>SUM(J7:J24)</f>
        <v>1000</v>
      </c>
      <c r="K25" s="9" t="s">
        <v>16</v>
      </c>
      <c r="L25" s="10">
        <f>SUM(L7:L24)</f>
        <v>0</v>
      </c>
      <c r="M25" s="9" t="s">
        <v>32</v>
      </c>
      <c r="N25" s="9" t="s">
        <v>33</v>
      </c>
      <c r="O25" s="10">
        <f>SUM(O7:O24)</f>
        <v>40253.96</v>
      </c>
    </row>
    <row r="26" spans="1:15" ht="30" customHeight="1" x14ac:dyDescent="0.15">
      <c r="A26" s="69" t="s">
        <v>35</v>
      </c>
      <c r="B26" s="69"/>
      <c r="C26" s="69" t="s">
        <v>36</v>
      </c>
      <c r="D26" s="69"/>
      <c r="E26" s="81">
        <f>O7+O8</f>
        <v>40253.96</v>
      </c>
      <c r="F26" s="81"/>
      <c r="G26" s="81"/>
      <c r="H26" s="81"/>
      <c r="I26" s="69" t="s">
        <v>40</v>
      </c>
      <c r="J26" s="69"/>
      <c r="K26" s="51" t="s">
        <v>43</v>
      </c>
      <c r="L26" s="81">
        <f>E26-E27</f>
        <v>40253.96</v>
      </c>
      <c r="M26" s="81"/>
      <c r="N26" s="81"/>
      <c r="O26" s="81"/>
    </row>
    <row r="27" spans="1:15" ht="30" customHeight="1" x14ac:dyDescent="0.15">
      <c r="A27" s="69"/>
      <c r="B27" s="69"/>
      <c r="C27" s="69" t="s">
        <v>41</v>
      </c>
      <c r="D27" s="69"/>
      <c r="E27" s="82">
        <f>O8</f>
        <v>0</v>
      </c>
      <c r="F27" s="82"/>
      <c r="G27" s="82"/>
      <c r="H27" s="82"/>
      <c r="I27" s="69"/>
      <c r="J27" s="69"/>
      <c r="K27" s="51" t="s">
        <v>42</v>
      </c>
      <c r="L27" s="83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肆万零贰佰伍拾叁元玖角陆分</v>
      </c>
      <c r="M27" s="83"/>
      <c r="N27" s="83"/>
      <c r="O27" s="83"/>
    </row>
    <row r="28" spans="1:15" ht="50.1" customHeight="1" x14ac:dyDescent="0.15">
      <c r="A28" s="69" t="s">
        <v>17</v>
      </c>
      <c r="B28" s="69"/>
      <c r="C28" s="84"/>
      <c r="D28" s="84"/>
      <c r="E28" s="84"/>
      <c r="F28" s="84"/>
      <c r="G28" s="84"/>
      <c r="H28" s="84"/>
      <c r="I28" s="69" t="s">
        <v>37</v>
      </c>
      <c r="J28" s="69"/>
      <c r="K28" s="69" t="s">
        <v>38</v>
      </c>
      <c r="L28" s="69"/>
      <c r="M28" s="69"/>
      <c r="N28" s="69"/>
      <c r="O28" s="69"/>
    </row>
    <row r="29" spans="1:15" ht="50.1" customHeight="1" x14ac:dyDescent="0.15">
      <c r="A29" s="69" t="s">
        <v>28</v>
      </c>
      <c r="B29" s="69"/>
      <c r="C29" s="84"/>
      <c r="D29" s="84"/>
      <c r="E29" s="84"/>
      <c r="F29" s="84"/>
      <c r="G29" s="84"/>
      <c r="H29" s="84"/>
      <c r="I29" s="69" t="s">
        <v>29</v>
      </c>
      <c r="J29" s="69"/>
      <c r="K29" s="84"/>
      <c r="L29" s="84"/>
      <c r="M29" s="84"/>
      <c r="N29" s="84"/>
      <c r="O29" s="84"/>
    </row>
    <row r="30" spans="1:15" ht="50.1" customHeight="1" x14ac:dyDescent="0.15">
      <c r="A30" s="69" t="s">
        <v>31</v>
      </c>
      <c r="B30" s="69"/>
      <c r="C30" s="85"/>
      <c r="D30" s="85"/>
      <c r="E30" s="85"/>
      <c r="F30" s="85"/>
      <c r="G30" s="85"/>
      <c r="H30" s="85"/>
      <c r="I30" s="69" t="s">
        <v>30</v>
      </c>
      <c r="J30" s="69"/>
      <c r="K30" s="85"/>
      <c r="L30" s="85"/>
      <c r="M30" s="85"/>
      <c r="N30" s="85"/>
      <c r="O30" s="85"/>
    </row>
    <row r="31" spans="1:15" ht="50.1" customHeight="1" x14ac:dyDescent="0.15">
      <c r="A31" s="69" t="s">
        <v>39</v>
      </c>
      <c r="B31" s="69"/>
      <c r="C31" s="85"/>
      <c r="D31" s="85"/>
      <c r="E31" s="85"/>
      <c r="F31" s="85"/>
      <c r="G31" s="85"/>
      <c r="H31" s="85"/>
      <c r="I31" s="69" t="s">
        <v>27</v>
      </c>
      <c r="J31" s="69"/>
      <c r="K31" s="85"/>
      <c r="L31" s="85"/>
      <c r="M31" s="85"/>
      <c r="N31" s="85"/>
      <c r="O31" s="85"/>
    </row>
    <row r="34" spans="2:17" ht="13.5" x14ac:dyDescent="0.15">
      <c r="Q34"/>
    </row>
    <row r="36" spans="2:17" ht="13.5" x14ac:dyDescent="0.15">
      <c r="B36"/>
    </row>
    <row r="37" spans="2:17" ht="13.5" x14ac:dyDescent="0.15">
      <c r="B37"/>
    </row>
  </sheetData>
  <mergeCells count="44">
    <mergeCell ref="A30:B30"/>
    <mergeCell ref="C30:H30"/>
    <mergeCell ref="I30:J30"/>
    <mergeCell ref="K30:O30"/>
    <mergeCell ref="A31:B31"/>
    <mergeCell ref="C31:H31"/>
    <mergeCell ref="I31:J31"/>
    <mergeCell ref="K31:O31"/>
    <mergeCell ref="A28:B28"/>
    <mergeCell ref="C28:H28"/>
    <mergeCell ref="I28:J28"/>
    <mergeCell ref="K28:O28"/>
    <mergeCell ref="A29:B29"/>
    <mergeCell ref="C29:H29"/>
    <mergeCell ref="I29:J29"/>
    <mergeCell ref="K29:O29"/>
    <mergeCell ref="L5:M5"/>
    <mergeCell ref="N5:O5"/>
    <mergeCell ref="A25:B25"/>
    <mergeCell ref="A26:B27"/>
    <mergeCell ref="C26:D26"/>
    <mergeCell ref="E26:H26"/>
    <mergeCell ref="I26:J27"/>
    <mergeCell ref="L26:O26"/>
    <mergeCell ref="C27:D27"/>
    <mergeCell ref="E27:H27"/>
    <mergeCell ref="L27:O27"/>
    <mergeCell ref="A5:A6"/>
    <mergeCell ref="B5:D5"/>
    <mergeCell ref="E5:F5"/>
    <mergeCell ref="G5:H5"/>
    <mergeCell ref="J5:K5"/>
    <mergeCell ref="A1:O1"/>
    <mergeCell ref="A2:B2"/>
    <mergeCell ref="C2:K2"/>
    <mergeCell ref="A3:B3"/>
    <mergeCell ref="C3:D3"/>
    <mergeCell ref="F3:G3"/>
    <mergeCell ref="H3:H4"/>
    <mergeCell ref="I3:L3"/>
    <mergeCell ref="A4:B4"/>
    <mergeCell ref="C4:D4"/>
    <mergeCell ref="F4:G4"/>
    <mergeCell ref="I4:L4"/>
  </mergeCells>
  <phoneticPr fontId="3" type="noConversion"/>
  <printOptions horizontalCentered="1" verticalCentered="1"/>
  <pageMargins left="0" right="0" top="0" bottom="0" header="0" footer="0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0 (1)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2017-08-23T05:29:22Z</cp:lastPrinted>
  <dcterms:created xsi:type="dcterms:W3CDTF">2017-01-17T04:48:41Z</dcterms:created>
  <dcterms:modified xsi:type="dcterms:W3CDTF">2017-08-23T05:50:07Z</dcterms:modified>
</cp:coreProperties>
</file>