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30" activeTab="4"/>
  </bookViews>
  <sheets>
    <sheet name="00" sheetId="5" r:id="rId1"/>
    <sheet name="1" sheetId="4" r:id="rId2"/>
    <sheet name="(2)" sheetId="6" r:id="rId3"/>
    <sheet name="( 2)" sheetId="7" r:id="rId4"/>
    <sheet name="(3)" sheetId="8" r:id="rId5"/>
  </sheets>
  <calcPr calcId="144525" concurrentCalc="0"/>
</workbook>
</file>

<file path=xl/sharedStrings.xml><?xml version="1.0" encoding="utf-8"?>
<sst xmlns="http://schemas.openxmlformats.org/spreadsheetml/2006/main" count="87">
  <si>
    <t xml:space="preserve">工程款支付证书 </t>
  </si>
  <si>
    <t>工程名称</t>
  </si>
  <si>
    <t>ERP编号</t>
  </si>
  <si>
    <t>档案编号</t>
  </si>
  <si>
    <t>CD2017-013</t>
  </si>
  <si>
    <t>颍上县农村道路畅通工程（撤并建制村路面硬化工程第三批）15标段（二次）</t>
  </si>
  <si>
    <t>2017.2.15</t>
  </si>
  <si>
    <t>汪顶嵩</t>
  </si>
  <si>
    <t>150日历天</t>
  </si>
  <si>
    <t>阜阳市
颍上县</t>
  </si>
  <si>
    <t>颍上公司夏伟18256593866</t>
  </si>
  <si>
    <t>吴  俊13696677563</t>
  </si>
  <si>
    <t>中标书和施
工合同原件</t>
  </si>
  <si>
    <t>中标</t>
  </si>
  <si>
    <t>合同金额</t>
  </si>
  <si>
    <t>中标  日期</t>
  </si>
  <si>
    <t>中标通知书</t>
  </si>
  <si>
    <t>庐江</t>
  </si>
  <si>
    <t>交工证书</t>
  </si>
  <si>
    <t>投资协议</t>
  </si>
  <si>
    <t>责任  单位</t>
  </si>
  <si>
    <t>决算金额</t>
  </si>
  <si>
    <t>竣工  日期</t>
  </si>
  <si>
    <t>合同</t>
  </si>
  <si>
    <t>审计报告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</si>
  <si>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</si>
  <si>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</si>
  <si>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</si>
  <si>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</si>
  <si>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</si>
  <si>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</si>
  <si>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</si>
  <si>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</si>
  <si>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</si>
  <si>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</si>
  <si>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</si>
  <si>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</si>
  <si>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</si>
  <si>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</si>
  <si>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</si>
  <si>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</si>
  <si>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吴俊</t>
  </si>
  <si>
    <t>淮南市八公山水泥厂</t>
  </si>
  <si>
    <t>2017.4.25办理外经证费用504</t>
  </si>
  <si>
    <t>成本不够暂扣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</si>
  <si>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</si>
  <si>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</si>
  <si>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</si>
  <si>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</si>
  <si>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</si>
  <si>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</si>
  <si>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</si>
  <si>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</si>
  <si>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</si>
  <si>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</si>
  <si>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</si>
  <si>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</si>
  <si>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</si>
  <si>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</si>
  <si>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</si>
  <si>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</si>
  <si>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</si>
  <si>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芜湖县红杨镇万福村水泥路工程三标段</t>
  </si>
  <si>
    <t>CD2017-017</t>
  </si>
  <si>
    <t>2017.3.6</t>
  </si>
  <si>
    <t>陈雁雁</t>
  </si>
  <si>
    <t>30日历天</t>
  </si>
  <si>
    <t>芜湖县
红杨镇</t>
  </si>
  <si>
    <t>芜湖公司王冬汉13855369629</t>
  </si>
  <si>
    <t>王冬汉13855369629</t>
  </si>
  <si>
    <t>中标书、施工合同和内部承包协议原件</t>
  </si>
  <si>
    <t>竣工质量及验收报告6.12</t>
  </si>
  <si>
    <t>已   供     工程资料</t>
  </si>
  <si>
    <t>中标通知书、施工合同和内部承包协议原件</t>
  </si>
  <si>
    <t>（庐江）</t>
  </si>
  <si>
    <t>芜湖公司</t>
  </si>
  <si>
    <t>竣工质量及验收报告</t>
  </si>
  <si>
    <t xml:space="preserve">（合肥） </t>
  </si>
  <si>
    <t>年费内</t>
  </si>
  <si>
    <t>2017.5.19办理外经证费用500</t>
  </si>
  <si>
    <t>王冬汉</t>
  </si>
  <si>
    <t>本工程隶属芜湖分公司的中标项目，且是分公司负责人王冬汉自行施工，属2017年年费范围内，不扣管理费</t>
  </si>
  <si>
    <t>材料</t>
  </si>
  <si>
    <r>
      <rPr>
        <sz val="9"/>
        <color rgb="FF00B050"/>
        <rFont val="宋体"/>
        <charset val="134"/>
      </rPr>
      <t>竣工质量及验收、</t>
    </r>
    <r>
      <rPr>
        <sz val="9"/>
        <color rgb="FFFF0000"/>
        <rFont val="宋体"/>
        <charset val="134"/>
      </rPr>
      <t>审核报告</t>
    </r>
  </si>
  <si>
    <t>合肥</t>
  </si>
  <si>
    <t>本次</t>
  </si>
  <si>
    <t xml:space="preserve">2018.4.16办理涉税事项报告表费用500
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</si>
</sst>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m/d;@"/>
    <numFmt numFmtId="178" formatCode="#,##0.00_ "/>
    <numFmt numFmtId="179" formatCode="yyyy/m/d;@"/>
    <numFmt numFmtId="180" formatCode="yy/m/d;@"/>
    <numFmt numFmtId="181" formatCode="0_ "/>
  </numFmts>
  <fonts count="45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</font>
    <font>
      <sz val="9"/>
      <color rgb="FFFF0000"/>
      <name val="宋体"/>
      <charset val="134"/>
    </font>
    <font>
      <sz val="9"/>
      <name val="Arial"/>
      <charset val="134"/>
    </font>
    <font>
      <sz val="9"/>
      <color rgb="FF00B05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rgb="FFFF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3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7" fillId="7" borderId="17" applyNumberFormat="0" applyAlignment="0" applyProtection="0">
      <alignment vertical="center"/>
    </xf>
    <xf numFmtId="0" fontId="29" fillId="7" borderId="13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4" fillId="0" borderId="0"/>
    <xf numFmtId="0" fontId="25" fillId="1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180" fontId="2" fillId="0" borderId="0" xfId="55" applyNumberFormat="1" applyFont="1" applyFill="1" applyBorder="1" applyAlignment="1">
      <alignment horizontal="center" vertical="center"/>
    </xf>
    <xf numFmtId="178" fontId="2" fillId="0" borderId="0" xfId="55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4" fillId="0" borderId="2" xfId="55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shrinkToFit="1"/>
    </xf>
    <xf numFmtId="0" fontId="6" fillId="0" borderId="2" xfId="55" applyFont="1" applyFill="1" applyBorder="1" applyAlignment="1">
      <alignment horizontal="center" vertical="center" shrinkToFit="1"/>
    </xf>
    <xf numFmtId="178" fontId="4" fillId="0" borderId="2" xfId="55" applyNumberFormat="1" applyFont="1" applyFill="1" applyBorder="1" applyAlignment="1">
      <alignment horizontal="center" vertical="center" wrapText="1"/>
    </xf>
    <xf numFmtId="179" fontId="2" fillId="0" borderId="2" xfId="55" applyNumberFormat="1" applyFont="1" applyFill="1" applyBorder="1" applyAlignment="1">
      <alignment horizontal="center" vertical="center" wrapText="1"/>
    </xf>
    <xf numFmtId="0" fontId="4" fillId="2" borderId="3" xfId="55" applyFont="1" applyFill="1" applyBorder="1" applyAlignment="1">
      <alignment horizontal="center" vertical="center" wrapText="1"/>
    </xf>
    <xf numFmtId="0" fontId="7" fillId="0" borderId="2" xfId="55" applyFont="1" applyFill="1" applyBorder="1" applyAlignment="1">
      <alignment horizontal="center" vertical="center" shrinkToFit="1"/>
    </xf>
    <xf numFmtId="0" fontId="4" fillId="2" borderId="4" xfId="55" applyFont="1" applyFill="1" applyBorder="1" applyAlignment="1">
      <alignment horizontal="center" vertical="center" wrapText="1"/>
    </xf>
    <xf numFmtId="180" fontId="4" fillId="0" borderId="2" xfId="55" applyNumberFormat="1" applyFont="1" applyFill="1" applyBorder="1" applyAlignment="1">
      <alignment horizontal="center" vertical="center" wrapText="1"/>
    </xf>
    <xf numFmtId="0" fontId="2" fillId="2" borderId="2" xfId="55" applyFont="1" applyFill="1" applyBorder="1" applyAlignment="1">
      <alignment horizontal="center" vertical="center" wrapText="1"/>
    </xf>
    <xf numFmtId="180" fontId="2" fillId="2" borderId="2" xfId="55" applyNumberFormat="1" applyFont="1" applyFill="1" applyBorder="1" applyAlignment="1">
      <alignment horizontal="center" vertical="center" shrinkToFit="1"/>
    </xf>
    <xf numFmtId="14" fontId="2" fillId="2" borderId="2" xfId="55" applyNumberFormat="1" applyFont="1" applyFill="1" applyBorder="1" applyAlignment="1">
      <alignment horizontal="center" vertical="center" wrapText="1"/>
    </xf>
    <xf numFmtId="178" fontId="2" fillId="2" borderId="2" xfId="55" applyNumberFormat="1" applyFont="1" applyFill="1" applyBorder="1" applyAlignment="1">
      <alignment horizontal="right" vertical="center" shrinkToFit="1"/>
    </xf>
    <xf numFmtId="177" fontId="2" fillId="2" borderId="2" xfId="55" applyNumberFormat="1" applyFont="1" applyFill="1" applyBorder="1" applyAlignment="1">
      <alignment horizontal="center" vertical="center" wrapText="1"/>
    </xf>
    <xf numFmtId="9" fontId="2" fillId="0" borderId="2" xfId="21" applyFont="1" applyFill="1" applyBorder="1" applyAlignment="1">
      <alignment horizontal="center" vertical="center" wrapText="1"/>
    </xf>
    <xf numFmtId="178" fontId="2" fillId="3" borderId="2" xfId="55" applyNumberFormat="1" applyFont="1" applyFill="1" applyBorder="1" applyAlignment="1">
      <alignment horizontal="right" vertical="center" shrinkToFit="1"/>
    </xf>
    <xf numFmtId="180" fontId="2" fillId="2" borderId="2" xfId="55" applyNumberFormat="1" applyFont="1" applyFill="1" applyBorder="1" applyAlignment="1">
      <alignment vertical="center" shrinkToFit="1"/>
    </xf>
    <xf numFmtId="178" fontId="2" fillId="2" borderId="2" xfId="55" applyNumberFormat="1" applyFont="1" applyFill="1" applyBorder="1" applyAlignment="1">
      <alignment vertical="center" shrinkToFit="1"/>
    </xf>
    <xf numFmtId="9" fontId="2" fillId="0" borderId="2" xfId="21" applyFont="1" applyFill="1" applyBorder="1" applyAlignment="1">
      <alignment horizontal="center" vertical="center"/>
    </xf>
    <xf numFmtId="180" fontId="8" fillId="2" borderId="2" xfId="55" applyNumberFormat="1" applyFont="1" applyFill="1" applyBorder="1" applyAlignment="1">
      <alignment vertical="center" shrinkToFit="1"/>
    </xf>
    <xf numFmtId="0" fontId="1" fillId="2" borderId="2" xfId="55" applyFont="1" applyFill="1" applyBorder="1" applyAlignment="1">
      <alignment horizontal="center" vertical="center" wrapText="1"/>
    </xf>
    <xf numFmtId="180" fontId="1" fillId="2" borderId="2" xfId="55" applyNumberFormat="1" applyFont="1" applyFill="1" applyBorder="1" applyAlignment="1">
      <alignment horizontal="center" vertical="center" shrinkToFit="1"/>
    </xf>
    <xf numFmtId="14" fontId="1" fillId="2" borderId="2" xfId="55" applyNumberFormat="1" applyFont="1" applyFill="1" applyBorder="1" applyAlignment="1">
      <alignment horizontal="center" vertical="center" wrapText="1"/>
    </xf>
    <xf numFmtId="178" fontId="1" fillId="2" borderId="2" xfId="55" applyNumberFormat="1" applyFont="1" applyFill="1" applyBorder="1" applyAlignment="1">
      <alignment horizontal="right" vertical="center" shrinkToFit="1"/>
    </xf>
    <xf numFmtId="177" fontId="1" fillId="2" borderId="2" xfId="55" applyNumberFormat="1" applyFont="1" applyFill="1" applyBorder="1" applyAlignment="1">
      <alignment horizontal="center" vertical="center" wrapText="1"/>
    </xf>
    <xf numFmtId="9" fontId="1" fillId="0" borderId="2" xfId="21" applyFont="1" applyFill="1" applyBorder="1" applyAlignment="1">
      <alignment horizontal="center" vertical="center" wrapText="1"/>
    </xf>
    <xf numFmtId="178" fontId="1" fillId="3" borderId="2" xfId="55" applyNumberFormat="1" applyFont="1" applyFill="1" applyBorder="1" applyAlignment="1">
      <alignment horizontal="right" vertical="center" shrinkToFit="1"/>
    </xf>
    <xf numFmtId="0" fontId="9" fillId="2" borderId="2" xfId="55" applyFont="1" applyFill="1" applyBorder="1" applyAlignment="1">
      <alignment horizontal="center" vertical="center" wrapText="1"/>
    </xf>
    <xf numFmtId="180" fontId="9" fillId="2" borderId="2" xfId="55" applyNumberFormat="1" applyFont="1" applyFill="1" applyBorder="1" applyAlignment="1">
      <alignment horizontal="center" vertical="center" shrinkToFit="1"/>
    </xf>
    <xf numFmtId="14" fontId="9" fillId="2" borderId="2" xfId="55" applyNumberFormat="1" applyFont="1" applyFill="1" applyBorder="1" applyAlignment="1">
      <alignment horizontal="center" vertical="center" wrapText="1"/>
    </xf>
    <xf numFmtId="178" fontId="9" fillId="2" borderId="2" xfId="55" applyNumberFormat="1" applyFont="1" applyFill="1" applyBorder="1" applyAlignment="1">
      <alignment horizontal="right" vertical="center" shrinkToFit="1"/>
    </xf>
    <xf numFmtId="177" fontId="9" fillId="2" borderId="2" xfId="55" applyNumberFormat="1" applyFont="1" applyFill="1" applyBorder="1" applyAlignment="1">
      <alignment horizontal="center" vertical="center" wrapText="1"/>
    </xf>
    <xf numFmtId="9" fontId="9" fillId="0" borderId="2" xfId="21" applyFont="1" applyFill="1" applyBorder="1" applyAlignment="1">
      <alignment horizontal="center" vertical="center" wrapText="1"/>
    </xf>
    <xf numFmtId="178" fontId="9" fillId="3" borderId="2" xfId="55" applyNumberFormat="1" applyFont="1" applyFill="1" applyBorder="1" applyAlignment="1">
      <alignment horizontal="right" vertical="center" shrinkToFit="1"/>
    </xf>
    <xf numFmtId="0" fontId="2" fillId="3" borderId="2" xfId="55" applyFont="1" applyFill="1" applyBorder="1" applyAlignment="1">
      <alignment horizontal="center" vertical="center" shrinkToFit="1"/>
    </xf>
    <xf numFmtId="178" fontId="10" fillId="3" borderId="2" xfId="55" applyNumberFormat="1" applyFont="1" applyFill="1" applyBorder="1" applyAlignment="1">
      <alignment horizontal="right" vertical="center" shrinkToFit="1"/>
    </xf>
    <xf numFmtId="178" fontId="4" fillId="3" borderId="2" xfId="55" applyNumberFormat="1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top" wrapText="1"/>
    </xf>
    <xf numFmtId="178" fontId="2" fillId="4" borderId="0" xfId="55" applyNumberFormat="1" applyFont="1" applyFill="1" applyBorder="1" applyAlignment="1">
      <alignment horizontal="center" vertical="center"/>
    </xf>
    <xf numFmtId="0" fontId="6" fillId="0" borderId="5" xfId="55" applyFont="1" applyFill="1" applyBorder="1" applyAlignment="1">
      <alignment horizontal="center" vertical="center" shrinkToFit="1"/>
    </xf>
    <xf numFmtId="0" fontId="4" fillId="0" borderId="5" xfId="55" applyFont="1" applyFill="1" applyBorder="1" applyAlignment="1">
      <alignment horizontal="center" vertical="center"/>
    </xf>
    <xf numFmtId="181" fontId="4" fillId="0" borderId="5" xfId="8" applyNumberFormat="1" applyFont="1" applyFill="1" applyBorder="1" applyAlignment="1">
      <alignment horizontal="center" vertical="center"/>
    </xf>
    <xf numFmtId="178" fontId="4" fillId="0" borderId="2" xfId="55" applyNumberFormat="1" applyFont="1" applyFill="1" applyBorder="1" applyAlignment="1">
      <alignment horizontal="center" vertical="center" shrinkToFit="1"/>
    </xf>
    <xf numFmtId="0" fontId="11" fillId="2" borderId="6" xfId="55" applyFont="1" applyFill="1" applyBorder="1" applyAlignment="1">
      <alignment horizontal="left" vertical="center" wrapText="1"/>
    </xf>
    <xf numFmtId="0" fontId="11" fillId="2" borderId="7" xfId="55" applyFont="1" applyFill="1" applyBorder="1" applyAlignment="1">
      <alignment horizontal="left" vertical="center" wrapText="1"/>
    </xf>
    <xf numFmtId="0" fontId="12" fillId="2" borderId="2" xfId="55" applyFont="1" applyFill="1" applyBorder="1" applyAlignment="1">
      <alignment horizontal="center" vertical="center" wrapText="1"/>
    </xf>
    <xf numFmtId="0" fontId="4" fillId="0" borderId="8" xfId="55" applyFont="1" applyFill="1" applyBorder="1" applyAlignment="1">
      <alignment horizontal="center" vertical="center" wrapText="1"/>
    </xf>
    <xf numFmtId="0" fontId="12" fillId="0" borderId="2" xfId="55" applyFont="1" applyFill="1" applyBorder="1" applyAlignment="1">
      <alignment horizontal="center" vertical="center" wrapText="1"/>
    </xf>
    <xf numFmtId="0" fontId="11" fillId="2" borderId="4" xfId="55" applyFont="1" applyFill="1" applyBorder="1" applyAlignment="1">
      <alignment horizontal="left" vertical="center" wrapText="1"/>
    </xf>
    <xf numFmtId="0" fontId="11" fillId="2" borderId="1" xfId="55" applyFont="1" applyFill="1" applyBorder="1" applyAlignment="1">
      <alignment horizontal="left" vertical="center" wrapText="1"/>
    </xf>
    <xf numFmtId="178" fontId="4" fillId="0" borderId="8" xfId="55" applyNumberFormat="1" applyFont="1" applyFill="1" applyBorder="1" applyAlignment="1">
      <alignment horizontal="center" vertical="center" wrapText="1"/>
    </xf>
    <xf numFmtId="178" fontId="12" fillId="0" borderId="2" xfId="55" applyNumberFormat="1" applyFont="1" applyFill="1" applyBorder="1" applyAlignment="1">
      <alignment horizontal="center" vertical="center" wrapText="1"/>
    </xf>
    <xf numFmtId="0" fontId="4" fillId="0" borderId="9" xfId="55" applyFont="1" applyFill="1" applyBorder="1" applyAlignment="1">
      <alignment horizontal="center" vertical="center" wrapText="1"/>
    </xf>
    <xf numFmtId="178" fontId="2" fillId="0" borderId="2" xfId="55" applyNumberFormat="1" applyFont="1" applyFill="1" applyBorder="1" applyAlignment="1">
      <alignment horizontal="right" vertical="center" shrinkToFit="1"/>
    </xf>
    <xf numFmtId="178" fontId="2" fillId="0" borderId="2" xfId="55" applyNumberFormat="1" applyFont="1" applyFill="1" applyBorder="1" applyAlignment="1">
      <alignment horizontal="center" vertical="center" wrapText="1"/>
    </xf>
    <xf numFmtId="178" fontId="4" fillId="0" borderId="2" xfId="55" applyNumberFormat="1" applyFont="1" applyFill="1" applyBorder="1" applyAlignment="1">
      <alignment horizontal="right" vertical="center" shrinkToFit="1"/>
    </xf>
    <xf numFmtId="178" fontId="2" fillId="2" borderId="2" xfId="55" applyNumberFormat="1" applyFont="1" applyFill="1" applyBorder="1" applyAlignment="1">
      <alignment horizontal="center" vertical="center" textRotation="255" wrapText="1"/>
    </xf>
    <xf numFmtId="178" fontId="9" fillId="0" borderId="2" xfId="55" applyNumberFormat="1" applyFont="1" applyFill="1" applyBorder="1" applyAlignment="1">
      <alignment horizontal="center" vertical="center" wrapText="1"/>
    </xf>
    <xf numFmtId="178" fontId="13" fillId="0" borderId="2" xfId="55" applyNumberFormat="1" applyFont="1" applyFill="1" applyBorder="1" applyAlignment="1">
      <alignment horizontal="center" vertical="center" wrapText="1"/>
    </xf>
    <xf numFmtId="178" fontId="1" fillId="0" borderId="2" xfId="55" applyNumberFormat="1" applyFont="1" applyFill="1" applyBorder="1" applyAlignment="1">
      <alignment horizontal="right" vertical="center" shrinkToFit="1"/>
    </xf>
    <xf numFmtId="178" fontId="1" fillId="0" borderId="2" xfId="55" applyNumberFormat="1" applyFont="1" applyFill="1" applyBorder="1" applyAlignment="1">
      <alignment horizontal="center" vertical="center" wrapText="1"/>
    </xf>
    <xf numFmtId="178" fontId="14" fillId="0" borderId="2" xfId="55" applyNumberFormat="1" applyFont="1" applyFill="1" applyBorder="1" applyAlignment="1">
      <alignment horizontal="right" vertical="center" shrinkToFit="1"/>
    </xf>
    <xf numFmtId="178" fontId="14" fillId="0" borderId="2" xfId="55" applyNumberFormat="1" applyFont="1" applyFill="1" applyBorder="1" applyAlignment="1">
      <alignment horizontal="center" vertical="center" wrapText="1"/>
    </xf>
    <xf numFmtId="178" fontId="1" fillId="2" borderId="2" xfId="55" applyNumberFormat="1" applyFont="1" applyFill="1" applyBorder="1" applyAlignment="1">
      <alignment horizontal="center" vertical="center" textRotation="255" wrapText="1"/>
    </xf>
    <xf numFmtId="178" fontId="9" fillId="0" borderId="2" xfId="55" applyNumberFormat="1" applyFont="1" applyFill="1" applyBorder="1" applyAlignment="1">
      <alignment horizontal="right" vertical="center" shrinkToFit="1"/>
    </xf>
    <xf numFmtId="178" fontId="13" fillId="0" borderId="2" xfId="55" applyNumberFormat="1" applyFont="1" applyFill="1" applyBorder="1" applyAlignment="1">
      <alignment horizontal="right" vertical="center" shrinkToFit="1"/>
    </xf>
    <xf numFmtId="178" fontId="9" fillId="2" borderId="2" xfId="55" applyNumberFormat="1" applyFont="1" applyFill="1" applyBorder="1" applyAlignment="1">
      <alignment horizontal="center" vertical="center" textRotation="255" wrapText="1"/>
    </xf>
    <xf numFmtId="178" fontId="15" fillId="3" borderId="2" xfId="55" applyNumberFormat="1" applyFont="1" applyFill="1" applyBorder="1" applyAlignment="1">
      <alignment horizontal="center" vertical="center" wrapText="1"/>
    </xf>
    <xf numFmtId="0" fontId="4" fillId="3" borderId="2" xfId="55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0" fontId="19" fillId="0" borderId="0" xfId="0" applyFo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9" fillId="0" borderId="0" xfId="55" applyFont="1" applyFill="1" applyBorder="1" applyAlignment="1">
      <alignment horizontal="center" vertical="center"/>
    </xf>
    <xf numFmtId="180" fontId="9" fillId="2" borderId="2" xfId="55" applyNumberFormat="1" applyFont="1" applyFill="1" applyBorder="1" applyAlignment="1">
      <alignment vertical="center" shrinkToFit="1"/>
    </xf>
    <xf numFmtId="178" fontId="9" fillId="2" borderId="2" xfId="55" applyNumberFormat="1" applyFont="1" applyFill="1" applyBorder="1" applyAlignment="1">
      <alignment vertical="center" shrinkToFit="1"/>
    </xf>
    <xf numFmtId="9" fontId="9" fillId="0" borderId="2" xfId="21" applyFont="1" applyFill="1" applyBorder="1" applyAlignment="1">
      <alignment horizontal="center" vertical="center"/>
    </xf>
    <xf numFmtId="0" fontId="22" fillId="0" borderId="0" xfId="0" applyFont="1">
      <alignment vertical="center"/>
    </xf>
    <xf numFmtId="178" fontId="2" fillId="0" borderId="2" xfId="55" applyNumberFormat="1" applyFont="1" applyFill="1" applyBorder="1" applyAlignment="1">
      <alignment horizontal="right" vertical="center" wrapText="1"/>
    </xf>
    <xf numFmtId="0" fontId="12" fillId="2" borderId="8" xfId="55" applyFont="1" applyFill="1" applyBorder="1" applyAlignment="1">
      <alignment horizontal="center" vertical="center" wrapText="1"/>
    </xf>
    <xf numFmtId="0" fontId="12" fillId="2" borderId="10" xfId="55" applyFont="1" applyFill="1" applyBorder="1" applyAlignment="1">
      <alignment horizontal="center" vertical="center" wrapText="1"/>
    </xf>
    <xf numFmtId="178" fontId="15" fillId="0" borderId="2" xfId="55" applyNumberFormat="1" applyFont="1" applyFill="1" applyBorder="1" applyAlignment="1">
      <alignment horizontal="center" vertical="center" wrapText="1"/>
    </xf>
    <xf numFmtId="179" fontId="9" fillId="0" borderId="2" xfId="55" applyNumberFormat="1" applyFont="1" applyFill="1" applyBorder="1" applyAlignment="1">
      <alignment horizontal="center" vertical="center" wrapText="1"/>
    </xf>
    <xf numFmtId="178" fontId="2" fillId="3" borderId="2" xfId="55" applyNumberFormat="1" applyFont="1" applyFill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center" vertical="center"/>
    </xf>
    <xf numFmtId="181" fontId="15" fillId="0" borderId="2" xfId="8" applyNumberFormat="1" applyFont="1" applyFill="1" applyBorder="1" applyAlignment="1">
      <alignment horizontal="center" vertical="center"/>
    </xf>
    <xf numFmtId="178" fontId="15" fillId="0" borderId="2" xfId="55" applyNumberFormat="1" applyFont="1" applyFill="1" applyBorder="1" applyAlignment="1">
      <alignment horizontal="center" vertical="center" shrinkToFit="1"/>
    </xf>
    <xf numFmtId="0" fontId="23" fillId="0" borderId="2" xfId="55" applyFont="1" applyFill="1" applyBorder="1" applyAlignment="1">
      <alignment horizontal="center" vertical="center" wrapText="1"/>
    </xf>
    <xf numFmtId="178" fontId="23" fillId="0" borderId="2" xfId="55" applyNumberFormat="1" applyFont="1" applyFill="1" applyBorder="1" applyAlignment="1">
      <alignment horizontal="center" vertical="center" wrapText="1"/>
    </xf>
    <xf numFmtId="0" fontId="16" fillId="0" borderId="9" xfId="0" applyFont="1" applyBorder="1">
      <alignment vertical="center"/>
    </xf>
    <xf numFmtId="0" fontId="17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7.pn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5" Type="http://schemas.openxmlformats.org/officeDocument/2006/relationships/image" Target="../media/image10.png"/><Relationship Id="rId4" Type="http://schemas.openxmlformats.org/officeDocument/2006/relationships/image" Target="../media/image7.pn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100607</xdr:colOff>
      <xdr:row>109</xdr:row>
      <xdr:rowOff>133349</xdr:rowOff>
    </xdr:from>
    <xdr:to>
      <xdr:col>10</xdr:col>
      <xdr:colOff>131399</xdr:colOff>
      <xdr:row>180</xdr:row>
      <xdr:rowOff>17699</xdr:rowOff>
    </xdr:to>
    <xdr:pic>
      <xdr:nvPicPr>
        <xdr:cNvPr id="2" name="图片 1" descr="C:\Users\Administrator\Documents\Tencent Files\501232853\Image\C2C\Image4\6AD94FC75CC3A694B778CA6E91DEC347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980" y="22076410"/>
          <a:ext cx="5640705" cy="10028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590550</xdr:colOff>
      <xdr:row>5</xdr:row>
      <xdr:rowOff>276225</xdr:rowOff>
    </xdr:from>
    <xdr:to>
      <xdr:col>24</xdr:col>
      <xdr:colOff>427634</xdr:colOff>
      <xdr:row>22</xdr:row>
      <xdr:rowOff>53376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981835"/>
          <a:ext cx="7923530" cy="4890770"/>
        </a:xfrm>
        <a:prstGeom prst="rect">
          <a:avLst/>
        </a:prstGeom>
      </xdr:spPr>
    </xdr:pic>
    <xdr:clientData/>
  </xdr:twoCellAnchor>
  <xdr:twoCellAnchor editAs="oneCell">
    <xdr:from>
      <xdr:col>16</xdr:col>
      <xdr:colOff>180975</xdr:colOff>
      <xdr:row>2</xdr:row>
      <xdr:rowOff>152400</xdr:rowOff>
    </xdr:from>
    <xdr:to>
      <xdr:col>19</xdr:col>
      <xdr:colOff>2152650</xdr:colOff>
      <xdr:row>5</xdr:row>
      <xdr:rowOff>133350</xdr:rowOff>
    </xdr:to>
    <xdr:pic>
      <xdr:nvPicPr>
        <xdr:cNvPr id="5" name="图片 4" descr="C:\Users\Administrator\AppData\Roaming\Tencent\Users\501232853\QQ\WinTemp\RichOle\695JCIK34VFTBL8{)%D[P~W.pn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96425" y="793115"/>
          <a:ext cx="4086225" cy="1045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3175</xdr:colOff>
      <xdr:row>22</xdr:row>
      <xdr:rowOff>228600</xdr:rowOff>
    </xdr:from>
    <xdr:to>
      <xdr:col>21</xdr:col>
      <xdr:colOff>300718</xdr:colOff>
      <xdr:row>52</xdr:row>
      <xdr:rowOff>110225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37850" y="7047865"/>
          <a:ext cx="4050030" cy="719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15</xdr:col>
      <xdr:colOff>307068</xdr:colOff>
      <xdr:row>116</xdr:row>
      <xdr:rowOff>56250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1434" t="64029" r="101434" b="-64029"/>
        <a:stretch>
          <a:fillRect/>
        </a:stretch>
      </xdr:blipFill>
      <xdr:spPr>
        <a:xfrm>
          <a:off x="4895850" y="16132810"/>
          <a:ext cx="4040505" cy="719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2028825</xdr:colOff>
      <xdr:row>24</xdr:row>
      <xdr:rowOff>304800</xdr:rowOff>
    </xdr:from>
    <xdr:to>
      <xdr:col>25</xdr:col>
      <xdr:colOff>103868</xdr:colOff>
      <xdr:row>56</xdr:row>
      <xdr:rowOff>138800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458825" y="7634605"/>
          <a:ext cx="4046855" cy="7207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533400</xdr:colOff>
      <xdr:row>8</xdr:row>
      <xdr:rowOff>76200</xdr:rowOff>
    </xdr:from>
    <xdr:to>
      <xdr:col>10</xdr:col>
      <xdr:colOff>438150</xdr:colOff>
      <xdr:row>20</xdr:row>
      <xdr:rowOff>209550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62100" y="3308350"/>
          <a:ext cx="4581525" cy="320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438150</xdr:colOff>
      <xdr:row>12</xdr:row>
      <xdr:rowOff>0</xdr:rowOff>
    </xdr:from>
    <xdr:to>
      <xdr:col>32</xdr:col>
      <xdr:colOff>257175</xdr:colOff>
      <xdr:row>72</xdr:row>
      <xdr:rowOff>41275</xdr:rowOff>
    </xdr:to>
    <xdr:pic>
      <xdr:nvPicPr>
        <xdr:cNvPr id="15" name="图片 14" descr="C:\Users\Administrator\Documents\Tencent Files\501232853\Image\C2C\A08EDDE773064A8756000C79B5A6C68D.png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468725" y="4264660"/>
          <a:ext cx="7143750" cy="127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266700</xdr:colOff>
      <xdr:row>12</xdr:row>
      <xdr:rowOff>0</xdr:rowOff>
    </xdr:from>
    <xdr:to>
      <xdr:col>36</xdr:col>
      <xdr:colOff>533400</xdr:colOff>
      <xdr:row>15</xdr:row>
      <xdr:rowOff>57150</xdr:rowOff>
    </xdr:to>
    <xdr:pic>
      <xdr:nvPicPr>
        <xdr:cNvPr id="16" name="图片 15" descr="C:\Users\Administrator\AppData\Roaming\Tencent\Users\501232853\QQ\WinTemp\RichOle\S%NZ]RFMTHGIEUSPT51)WKR.png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622000" y="4264660"/>
          <a:ext cx="300990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368300</xdr:colOff>
      <xdr:row>11</xdr:row>
      <xdr:rowOff>165100</xdr:rowOff>
    </xdr:from>
    <xdr:to>
      <xdr:col>20</xdr:col>
      <xdr:colOff>628650</xdr:colOff>
      <xdr:row>16</xdr:row>
      <xdr:rowOff>120650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83750" y="4163060"/>
          <a:ext cx="4746625" cy="1243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10</xdr:col>
      <xdr:colOff>133350</xdr:colOff>
      <xdr:row>80</xdr:row>
      <xdr:rowOff>66675</xdr:rowOff>
    </xdr:to>
    <xdr:pic>
      <xdr:nvPicPr>
        <xdr:cNvPr id="13" name="图片 12" descr="C:\Users\Administrator\AppData\Roaming\Tencent\Users\501232853\QQ\WinTemp\RichOle\ZZ@%$87BY83FKW(ZT07ET~R.png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11932285"/>
          <a:ext cx="5591175" cy="626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590550</xdr:colOff>
      <xdr:row>5</xdr:row>
      <xdr:rowOff>276225</xdr:rowOff>
    </xdr:from>
    <xdr:to>
      <xdr:col>24</xdr:col>
      <xdr:colOff>427634</xdr:colOff>
      <xdr:row>22</xdr:row>
      <xdr:rowOff>53376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981835"/>
          <a:ext cx="7923530" cy="4890770"/>
        </a:xfrm>
        <a:prstGeom prst="rect">
          <a:avLst/>
        </a:prstGeom>
      </xdr:spPr>
    </xdr:pic>
    <xdr:clientData/>
  </xdr:twoCellAnchor>
  <xdr:twoCellAnchor editAs="oneCell">
    <xdr:from>
      <xdr:col>16</xdr:col>
      <xdr:colOff>180975</xdr:colOff>
      <xdr:row>2</xdr:row>
      <xdr:rowOff>152400</xdr:rowOff>
    </xdr:from>
    <xdr:to>
      <xdr:col>19</xdr:col>
      <xdr:colOff>2152650</xdr:colOff>
      <xdr:row>5</xdr:row>
      <xdr:rowOff>133350</xdr:rowOff>
    </xdr:to>
    <xdr:pic>
      <xdr:nvPicPr>
        <xdr:cNvPr id="3" name="图片 2" descr="C:\Users\Administrator\AppData\Roaming\Tencent\Users\501232853\QQ\WinTemp\RichOle\695JCIK34VFTBL8{)%D[P~W.pn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96425" y="793115"/>
          <a:ext cx="4086225" cy="1045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3175</xdr:colOff>
      <xdr:row>22</xdr:row>
      <xdr:rowOff>228600</xdr:rowOff>
    </xdr:from>
    <xdr:to>
      <xdr:col>21</xdr:col>
      <xdr:colOff>300718</xdr:colOff>
      <xdr:row>52</xdr:row>
      <xdr:rowOff>110225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37850" y="7047865"/>
          <a:ext cx="4050030" cy="719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15</xdr:col>
      <xdr:colOff>307068</xdr:colOff>
      <xdr:row>116</xdr:row>
      <xdr:rowOff>56250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1434" t="64029" r="101434" b="-64029"/>
        <a:stretch>
          <a:fillRect/>
        </a:stretch>
      </xdr:blipFill>
      <xdr:spPr>
        <a:xfrm>
          <a:off x="4895850" y="16132810"/>
          <a:ext cx="4040505" cy="719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2028825</xdr:colOff>
      <xdr:row>24</xdr:row>
      <xdr:rowOff>304800</xdr:rowOff>
    </xdr:from>
    <xdr:to>
      <xdr:col>25</xdr:col>
      <xdr:colOff>103868</xdr:colOff>
      <xdr:row>56</xdr:row>
      <xdr:rowOff>138800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458825" y="7634605"/>
          <a:ext cx="4046855" cy="7207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533400</xdr:colOff>
      <xdr:row>8</xdr:row>
      <xdr:rowOff>76200</xdr:rowOff>
    </xdr:from>
    <xdr:to>
      <xdr:col>10</xdr:col>
      <xdr:colOff>438150</xdr:colOff>
      <xdr:row>20</xdr:row>
      <xdr:rowOff>209550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62100" y="3308350"/>
          <a:ext cx="4581525" cy="320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438150</xdr:colOff>
      <xdr:row>12</xdr:row>
      <xdr:rowOff>0</xdr:rowOff>
    </xdr:from>
    <xdr:to>
      <xdr:col>32</xdr:col>
      <xdr:colOff>257175</xdr:colOff>
      <xdr:row>72</xdr:row>
      <xdr:rowOff>41275</xdr:rowOff>
    </xdr:to>
    <xdr:pic>
      <xdr:nvPicPr>
        <xdr:cNvPr id="8" name="图片 7" descr="C:\Users\Administrator\Documents\Tencent Files\501232853\Image\C2C\A08EDDE773064A8756000C79B5A6C68D.png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468725" y="4264660"/>
          <a:ext cx="7143750" cy="127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266700</xdr:colOff>
      <xdr:row>12</xdr:row>
      <xdr:rowOff>0</xdr:rowOff>
    </xdr:from>
    <xdr:to>
      <xdr:col>36</xdr:col>
      <xdr:colOff>533400</xdr:colOff>
      <xdr:row>15</xdr:row>
      <xdr:rowOff>57150</xdr:rowOff>
    </xdr:to>
    <xdr:pic>
      <xdr:nvPicPr>
        <xdr:cNvPr id="9" name="图片 8" descr="C:\Users\Administrator\AppData\Roaming\Tencent\Users\501232853\QQ\WinTemp\RichOle\S%NZ]RFMTHGIEUSPT51)WKR.png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622000" y="4264660"/>
          <a:ext cx="300990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368300</xdr:colOff>
      <xdr:row>11</xdr:row>
      <xdr:rowOff>165100</xdr:rowOff>
    </xdr:from>
    <xdr:to>
      <xdr:col>20</xdr:col>
      <xdr:colOff>628650</xdr:colOff>
      <xdr:row>16</xdr:row>
      <xdr:rowOff>120650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83750" y="4163060"/>
          <a:ext cx="4746625" cy="1243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10</xdr:col>
      <xdr:colOff>133350</xdr:colOff>
      <xdr:row>80</xdr:row>
      <xdr:rowOff>66675</xdr:rowOff>
    </xdr:to>
    <xdr:pic>
      <xdr:nvPicPr>
        <xdr:cNvPr id="11" name="图片 10" descr="C:\Users\Administrator\AppData\Roaming\Tencent\Users\501232853\QQ\WinTemp\RichOle\ZZ@%$87BY83FKW(ZT07ET~R.png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11932285"/>
          <a:ext cx="5591175" cy="626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180975</xdr:colOff>
      <xdr:row>2</xdr:row>
      <xdr:rowOff>152400</xdr:rowOff>
    </xdr:from>
    <xdr:to>
      <xdr:col>19</xdr:col>
      <xdr:colOff>2152650</xdr:colOff>
      <xdr:row>5</xdr:row>
      <xdr:rowOff>133350</xdr:rowOff>
    </xdr:to>
    <xdr:pic>
      <xdr:nvPicPr>
        <xdr:cNvPr id="3" name="图片 2" descr="C:\Users\Administrator\AppData\Roaming\Tencent\Users\501232853\QQ\WinTemp\RichOle\695JCIK34VFTBL8{)%D[P~W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10700" y="793115"/>
          <a:ext cx="4086225" cy="1045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3175</xdr:colOff>
      <xdr:row>22</xdr:row>
      <xdr:rowOff>228600</xdr:rowOff>
    </xdr:from>
    <xdr:to>
      <xdr:col>21</xdr:col>
      <xdr:colOff>300355</xdr:colOff>
      <xdr:row>52</xdr:row>
      <xdr:rowOff>112395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652125" y="7350760"/>
          <a:ext cx="4050030" cy="7197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15</xdr:col>
      <xdr:colOff>392430</xdr:colOff>
      <xdr:row>116</xdr:row>
      <xdr:rowOff>55880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1434" t="64029" r="101434" b="-64029"/>
        <a:stretch>
          <a:fillRect/>
        </a:stretch>
      </xdr:blipFill>
      <xdr:spPr>
        <a:xfrm>
          <a:off x="4895850" y="16435705"/>
          <a:ext cx="4040505" cy="719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2028825</xdr:colOff>
      <xdr:row>24</xdr:row>
      <xdr:rowOff>304800</xdr:rowOff>
    </xdr:from>
    <xdr:to>
      <xdr:col>25</xdr:col>
      <xdr:colOff>103505</xdr:colOff>
      <xdr:row>56</xdr:row>
      <xdr:rowOff>138430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73100" y="7937500"/>
          <a:ext cx="4046855" cy="7207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438150</xdr:colOff>
      <xdr:row>12</xdr:row>
      <xdr:rowOff>0</xdr:rowOff>
    </xdr:from>
    <xdr:to>
      <xdr:col>32</xdr:col>
      <xdr:colOff>257175</xdr:colOff>
      <xdr:row>72</xdr:row>
      <xdr:rowOff>58420</xdr:rowOff>
    </xdr:to>
    <xdr:pic>
      <xdr:nvPicPr>
        <xdr:cNvPr id="8" name="图片 7" descr="C:\Users\Administrator\Documents\Tencent Files\501232853\Image\C2C\A08EDDE773064A8756000C79B5A6C68D.pn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83000" y="4569460"/>
          <a:ext cx="7143750" cy="12781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266700</xdr:colOff>
      <xdr:row>12</xdr:row>
      <xdr:rowOff>0</xdr:rowOff>
    </xdr:from>
    <xdr:to>
      <xdr:col>36</xdr:col>
      <xdr:colOff>533400</xdr:colOff>
      <xdr:row>15</xdr:row>
      <xdr:rowOff>60960</xdr:rowOff>
    </xdr:to>
    <xdr:pic>
      <xdr:nvPicPr>
        <xdr:cNvPr id="9" name="图片 8" descr="C:\Users\Administrator\AppData\Roaming\Tencent\Users\501232853\QQ\WinTemp\RichOle\S%NZ]RFMTHGIEUSPT51)WKR.png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536275" y="4569460"/>
          <a:ext cx="3009900" cy="826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628015</xdr:colOff>
      <xdr:row>1</xdr:row>
      <xdr:rowOff>228600</xdr:rowOff>
    </xdr:from>
    <xdr:to>
      <xdr:col>24</xdr:col>
      <xdr:colOff>341630</xdr:colOff>
      <xdr:row>13</xdr:row>
      <xdr:rowOff>5080</xdr:rowOff>
    </xdr:to>
    <xdr:pic>
      <xdr:nvPicPr>
        <xdr:cNvPr id="12" name="图片 11" descr="_G~(U7BAG0IAK$M9CO_)G@S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9857740" y="514350"/>
          <a:ext cx="7114540" cy="431546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35</xdr:row>
      <xdr:rowOff>9525</xdr:rowOff>
    </xdr:from>
    <xdr:to>
      <xdr:col>12</xdr:col>
      <xdr:colOff>94615</xdr:colOff>
      <xdr:row>75</xdr:row>
      <xdr:rowOff>85090</xdr:rowOff>
    </xdr:to>
    <xdr:pic>
      <xdr:nvPicPr>
        <xdr:cNvPr id="2" name="图片 1" descr="44DZYXZGNS365SF%IK46]AN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762000" y="11930380"/>
          <a:ext cx="6219190" cy="5876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180975</xdr:colOff>
      <xdr:row>2</xdr:row>
      <xdr:rowOff>152400</xdr:rowOff>
    </xdr:from>
    <xdr:to>
      <xdr:col>19</xdr:col>
      <xdr:colOff>2152650</xdr:colOff>
      <xdr:row>5</xdr:row>
      <xdr:rowOff>133350</xdr:rowOff>
    </xdr:to>
    <xdr:pic>
      <xdr:nvPicPr>
        <xdr:cNvPr id="2" name="图片 1" descr="C:\Users\Administrator\AppData\Roaming\Tencent\Users\501232853\QQ\WinTemp\RichOle\695JCIK34VFTBL8{)%D[P~W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10700" y="793115"/>
          <a:ext cx="4086225" cy="1045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3175</xdr:colOff>
      <xdr:row>22</xdr:row>
      <xdr:rowOff>228600</xdr:rowOff>
    </xdr:from>
    <xdr:to>
      <xdr:col>21</xdr:col>
      <xdr:colOff>300355</xdr:colOff>
      <xdr:row>52</xdr:row>
      <xdr:rowOff>112395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652125" y="7781290"/>
          <a:ext cx="4050030" cy="7197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15</xdr:col>
      <xdr:colOff>392430</xdr:colOff>
      <xdr:row>116</xdr:row>
      <xdr:rowOff>55880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1434" t="64029" r="101434" b="-64029"/>
        <a:stretch>
          <a:fillRect/>
        </a:stretch>
      </xdr:blipFill>
      <xdr:spPr>
        <a:xfrm>
          <a:off x="4895850" y="16866235"/>
          <a:ext cx="4040505" cy="719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2028825</xdr:colOff>
      <xdr:row>24</xdr:row>
      <xdr:rowOff>304800</xdr:rowOff>
    </xdr:from>
    <xdr:to>
      <xdr:col>25</xdr:col>
      <xdr:colOff>103505</xdr:colOff>
      <xdr:row>56</xdr:row>
      <xdr:rowOff>138430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73100" y="8368030"/>
          <a:ext cx="4046855" cy="7207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438150</xdr:colOff>
      <xdr:row>12</xdr:row>
      <xdr:rowOff>0</xdr:rowOff>
    </xdr:from>
    <xdr:to>
      <xdr:col>32</xdr:col>
      <xdr:colOff>257175</xdr:colOff>
      <xdr:row>72</xdr:row>
      <xdr:rowOff>58420</xdr:rowOff>
    </xdr:to>
    <xdr:pic>
      <xdr:nvPicPr>
        <xdr:cNvPr id="6" name="图片 5" descr="C:\Users\Administrator\Documents\Tencent Files\501232853\Image\C2C\A08EDDE773064A8756000C79B5A6C68D.pn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83000" y="4999990"/>
          <a:ext cx="7143750" cy="12781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266700</xdr:colOff>
      <xdr:row>12</xdr:row>
      <xdr:rowOff>0</xdr:rowOff>
    </xdr:from>
    <xdr:to>
      <xdr:col>36</xdr:col>
      <xdr:colOff>533400</xdr:colOff>
      <xdr:row>15</xdr:row>
      <xdr:rowOff>60960</xdr:rowOff>
    </xdr:to>
    <xdr:pic>
      <xdr:nvPicPr>
        <xdr:cNvPr id="7" name="图片 6" descr="C:\Users\Administrator\AppData\Roaming\Tencent\Users\501232853\QQ\WinTemp\RichOle\S%NZ]RFMTHGIEUSPT51)WKR.png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536275" y="4999990"/>
          <a:ext cx="3009900" cy="826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628015</xdr:colOff>
      <xdr:row>1</xdr:row>
      <xdr:rowOff>228600</xdr:rowOff>
    </xdr:from>
    <xdr:to>
      <xdr:col>24</xdr:col>
      <xdr:colOff>341630</xdr:colOff>
      <xdr:row>11</xdr:row>
      <xdr:rowOff>500380</xdr:rowOff>
    </xdr:to>
    <xdr:pic>
      <xdr:nvPicPr>
        <xdr:cNvPr id="8" name="图片 7" descr="_G~(U7BAG0IAK$M9CO_)G@S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9857740" y="514350"/>
          <a:ext cx="7114540" cy="430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37"/>
  <sheetViews>
    <sheetView workbookViewId="0">
      <selection activeCell="J3" sqref="J3"/>
    </sheetView>
  </sheetViews>
  <sheetFormatPr defaultColWidth="9" defaultRowHeight="11.25"/>
  <cols>
    <col min="1" max="1" width="3.25" style="2" customWidth="1"/>
    <col min="2" max="2" width="6.625" style="3" customWidth="1"/>
    <col min="3" max="3" width="3.625" style="2" customWidth="1"/>
    <col min="4" max="4" width="10.625" style="4" customWidth="1"/>
    <col min="5" max="5" width="6.625" style="3" customWidth="1"/>
    <col min="6" max="6" width="10.625" style="4" customWidth="1"/>
    <col min="7" max="7" width="3.625" style="2" customWidth="1"/>
    <col min="8" max="8" width="10.625" style="4" customWidth="1"/>
    <col min="9" max="9" width="10.625" style="2" customWidth="1"/>
    <col min="10" max="10" width="10.625" style="4" customWidth="1"/>
    <col min="11" max="11" width="9" style="2" customWidth="1"/>
    <col min="12" max="12" width="9.125" style="2" customWidth="1"/>
    <col min="13" max="13" width="6.875" style="2" customWidth="1"/>
    <col min="14" max="14" width="6.375" style="2" customWidth="1"/>
    <col min="15" max="15" width="10.75" style="4" customWidth="1"/>
    <col min="16" max="16" width="9" style="2"/>
    <col min="17" max="17" width="11.875" style="2" customWidth="1"/>
    <col min="18" max="18" width="6.75" style="2" customWidth="1"/>
    <col min="19" max="19" width="9.125" style="2" customWidth="1"/>
    <col min="20" max="20" width="31.125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25" style="2" customWidth="1"/>
    <col min="28" max="28" width="14.5" style="2" customWidth="1"/>
    <col min="29" max="16384" width="9" style="2"/>
  </cols>
  <sheetData>
    <row r="1" ht="2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0">
      <c r="A2" s="6" t="s">
        <v>1</v>
      </c>
      <c r="B2" s="6"/>
      <c r="C2" s="12" t="str">
        <f>T2</f>
        <v>颍上县农村道路畅通工程（撤并建制村路面硬化工程第三批）15标段（二次）</v>
      </c>
      <c r="D2" s="12"/>
      <c r="E2" s="12"/>
      <c r="F2" s="12"/>
      <c r="G2" s="12"/>
      <c r="H2" s="12"/>
      <c r="I2" s="12"/>
      <c r="J2" s="12"/>
      <c r="K2" s="12"/>
      <c r="L2" s="99" t="s">
        <v>2</v>
      </c>
      <c r="M2" s="100">
        <f>S2</f>
        <v>6489</v>
      </c>
      <c r="N2" s="49" t="s">
        <v>3</v>
      </c>
      <c r="O2" s="101" t="str">
        <f>Q2</f>
        <v>CD2017-013</v>
      </c>
      <c r="Q2" s="104" t="s">
        <v>4</v>
      </c>
      <c r="R2" s="105">
        <v>13</v>
      </c>
      <c r="S2" s="80">
        <v>6489</v>
      </c>
      <c r="T2" s="106" t="s">
        <v>5</v>
      </c>
      <c r="U2" s="80" t="s">
        <v>6</v>
      </c>
      <c r="V2" s="81">
        <v>5028075</v>
      </c>
      <c r="W2" s="81" t="s">
        <v>7</v>
      </c>
      <c r="X2" s="81" t="s">
        <v>8</v>
      </c>
      <c r="Y2" s="83" t="s">
        <v>9</v>
      </c>
      <c r="Z2" s="107" t="s">
        <v>10</v>
      </c>
      <c r="AA2" s="107" t="s">
        <v>11</v>
      </c>
      <c r="AB2" s="86" t="s">
        <v>12</v>
      </c>
      <c r="AC2" s="107"/>
      <c r="AD2" s="87" t="s">
        <v>13</v>
      </c>
    </row>
    <row r="3" ht="27.95" customHeight="1" spans="1:15">
      <c r="A3" s="6" t="s">
        <v>14</v>
      </c>
      <c r="B3" s="6"/>
      <c r="C3" s="96">
        <f>V2</f>
        <v>5028075</v>
      </c>
      <c r="D3" s="96"/>
      <c r="E3" s="9" t="s">
        <v>15</v>
      </c>
      <c r="F3" s="97" t="str">
        <f>U2</f>
        <v>2017.2.15</v>
      </c>
      <c r="G3" s="97"/>
      <c r="H3" s="6" t="s">
        <v>16</v>
      </c>
      <c r="I3" s="43" t="s">
        <v>17</v>
      </c>
      <c r="J3" s="6" t="s">
        <v>18</v>
      </c>
      <c r="K3" s="43"/>
      <c r="L3" s="6" t="s">
        <v>19</v>
      </c>
      <c r="M3" s="43" t="s">
        <v>17</v>
      </c>
      <c r="N3" s="6" t="s">
        <v>20</v>
      </c>
      <c r="O3" s="102" t="str">
        <f>Z2</f>
        <v>颍上公司夏伟18256593866</v>
      </c>
    </row>
    <row r="4" ht="27.95" customHeight="1" spans="1:15">
      <c r="A4" s="6" t="s">
        <v>21</v>
      </c>
      <c r="B4" s="6"/>
      <c r="C4" s="93"/>
      <c r="D4" s="93"/>
      <c r="E4" s="9" t="s">
        <v>22</v>
      </c>
      <c r="F4" s="10"/>
      <c r="G4" s="10"/>
      <c r="H4" s="6" t="s">
        <v>23</v>
      </c>
      <c r="I4" s="43" t="s">
        <v>17</v>
      </c>
      <c r="J4" s="6" t="s">
        <v>24</v>
      </c>
      <c r="K4" s="43"/>
      <c r="L4" s="43"/>
      <c r="M4" s="43"/>
      <c r="N4" s="9" t="s">
        <v>25</v>
      </c>
      <c r="O4" s="103" t="str">
        <f>AA2</f>
        <v>吴  俊13696677563</v>
      </c>
    </row>
    <row r="5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6" t="s">
        <v>30</v>
      </c>
      <c r="J5" s="6" t="s">
        <v>31</v>
      </c>
      <c r="K5" s="6"/>
      <c r="L5" s="6" t="s">
        <v>32</v>
      </c>
      <c r="M5" s="6"/>
      <c r="N5" s="9" t="s">
        <v>33</v>
      </c>
      <c r="O5" s="9"/>
    </row>
    <row r="6" ht="27.95" customHeight="1" spans="1:15">
      <c r="A6" s="6"/>
      <c r="B6" s="14" t="s">
        <v>34</v>
      </c>
      <c r="C6" s="6" t="s">
        <v>35</v>
      </c>
      <c r="D6" s="9" t="s">
        <v>36</v>
      </c>
      <c r="E6" s="14" t="s">
        <v>34</v>
      </c>
      <c r="F6" s="9" t="s">
        <v>36</v>
      </c>
      <c r="G6" s="6" t="s">
        <v>37</v>
      </c>
      <c r="H6" s="9" t="s">
        <v>36</v>
      </c>
      <c r="I6" s="49" t="s">
        <v>36</v>
      </c>
      <c r="J6" s="9" t="s">
        <v>36</v>
      </c>
      <c r="K6" s="6" t="s">
        <v>38</v>
      </c>
      <c r="L6" s="6" t="s">
        <v>36</v>
      </c>
      <c r="M6" s="6" t="s">
        <v>38</v>
      </c>
      <c r="N6" s="9" t="s">
        <v>39</v>
      </c>
      <c r="O6" s="9" t="s">
        <v>36</v>
      </c>
    </row>
    <row r="7" s="88" customFormat="1" ht="34.5" customHeight="1" spans="1:17">
      <c r="A7" s="33">
        <v>1</v>
      </c>
      <c r="B7" s="34">
        <v>42871</v>
      </c>
      <c r="C7" s="35" t="s">
        <v>40</v>
      </c>
      <c r="D7" s="36">
        <v>0</v>
      </c>
      <c r="E7" s="37">
        <v>42866</v>
      </c>
      <c r="F7" s="36">
        <v>0</v>
      </c>
      <c r="G7" s="38">
        <v>0</v>
      </c>
      <c r="H7" s="39">
        <v>0</v>
      </c>
      <c r="I7" s="39">
        <v>0</v>
      </c>
      <c r="J7" s="71">
        <v>0</v>
      </c>
      <c r="K7" s="64"/>
      <c r="L7" s="72"/>
      <c r="M7" s="65"/>
      <c r="N7" s="64" t="s">
        <v>41</v>
      </c>
      <c r="O7" s="39">
        <f>D7-H7-J7-L7-O8</f>
        <v>-800000</v>
      </c>
      <c r="Q7" s="92"/>
    </row>
    <row r="8" s="88" customFormat="1" ht="33.75" customHeight="1" spans="1:15">
      <c r="A8" s="33"/>
      <c r="B8" s="89"/>
      <c r="C8" s="35"/>
      <c r="D8" s="90"/>
      <c r="E8" s="37"/>
      <c r="F8" s="90"/>
      <c r="G8" s="38"/>
      <c r="H8" s="39"/>
      <c r="I8" s="39"/>
      <c r="J8" s="71"/>
      <c r="K8" s="64"/>
      <c r="L8" s="71"/>
      <c r="M8" s="65"/>
      <c r="N8" s="64" t="s">
        <v>42</v>
      </c>
      <c r="O8" s="36">
        <v>800000</v>
      </c>
    </row>
    <row r="9" ht="20.1" customHeight="1" spans="1:15">
      <c r="A9" s="15"/>
      <c r="B9" s="22"/>
      <c r="C9" s="17"/>
      <c r="D9" s="23"/>
      <c r="E9" s="19"/>
      <c r="F9" s="23"/>
      <c r="G9" s="20"/>
      <c r="H9" s="21"/>
      <c r="I9" s="21"/>
      <c r="J9" s="60"/>
      <c r="K9" s="64"/>
      <c r="L9" s="60"/>
      <c r="M9" s="65"/>
      <c r="N9" s="61"/>
      <c r="O9" s="21"/>
    </row>
    <row r="10" ht="20.1" customHeight="1" spans="1:15">
      <c r="A10" s="15"/>
      <c r="B10" s="22"/>
      <c r="C10" s="17"/>
      <c r="D10" s="23"/>
      <c r="E10" s="19"/>
      <c r="F10" s="23"/>
      <c r="G10" s="20"/>
      <c r="H10" s="21"/>
      <c r="I10" s="21"/>
      <c r="J10" s="60"/>
      <c r="K10" s="64"/>
      <c r="L10" s="60"/>
      <c r="M10" s="65"/>
      <c r="N10" s="61"/>
      <c r="O10" s="21"/>
    </row>
    <row r="11" ht="20.1" customHeight="1" spans="1:17">
      <c r="A11" s="15"/>
      <c r="B11" s="22"/>
      <c r="C11" s="17"/>
      <c r="D11" s="23"/>
      <c r="E11" s="19"/>
      <c r="F11" s="23"/>
      <c r="G11" s="20"/>
      <c r="H11" s="21"/>
      <c r="I11" s="21"/>
      <c r="J11" s="60"/>
      <c r="K11" s="64" t="s">
        <v>43</v>
      </c>
      <c r="L11" s="60"/>
      <c r="M11" s="65" t="s">
        <v>44</v>
      </c>
      <c r="N11" s="61"/>
      <c r="O11" s="21"/>
      <c r="Q11"/>
    </row>
    <row r="12" ht="21" customHeight="1" spans="1:15">
      <c r="A12" s="15"/>
      <c r="B12" s="22"/>
      <c r="C12" s="17"/>
      <c r="D12" s="23"/>
      <c r="E12" s="19"/>
      <c r="F12" s="23"/>
      <c r="G12" s="20"/>
      <c r="H12" s="21"/>
      <c r="I12" s="21"/>
      <c r="J12" s="60"/>
      <c r="K12" s="61"/>
      <c r="L12" s="60"/>
      <c r="M12" s="61"/>
      <c r="N12" s="61"/>
      <c r="O12" s="21"/>
    </row>
    <row r="13" ht="20.1" customHeight="1" spans="1:15">
      <c r="A13" s="15"/>
      <c r="B13" s="22"/>
      <c r="C13" s="17"/>
      <c r="D13" s="23"/>
      <c r="E13" s="19"/>
      <c r="F13" s="23"/>
      <c r="G13" s="20"/>
      <c r="H13" s="21"/>
      <c r="I13" s="21"/>
      <c r="J13" s="60"/>
      <c r="K13" s="61"/>
      <c r="L13" s="60"/>
      <c r="M13" s="61"/>
      <c r="N13" s="61"/>
      <c r="O13" s="21"/>
    </row>
    <row r="14" ht="20.1" customHeight="1" spans="1:15">
      <c r="A14" s="15"/>
      <c r="B14" s="22"/>
      <c r="C14" s="17"/>
      <c r="D14" s="23"/>
      <c r="E14" s="19"/>
      <c r="F14" s="23"/>
      <c r="G14" s="20"/>
      <c r="H14" s="21"/>
      <c r="I14" s="21"/>
      <c r="J14" s="60"/>
      <c r="K14" s="61"/>
      <c r="L14" s="60"/>
      <c r="M14" s="61"/>
      <c r="N14" s="61"/>
      <c r="O14" s="21"/>
    </row>
    <row r="15" ht="20.1" customHeight="1" spans="1:15">
      <c r="A15" s="15"/>
      <c r="B15" s="22"/>
      <c r="C15" s="17"/>
      <c r="D15" s="23"/>
      <c r="E15" s="19"/>
      <c r="F15" s="23"/>
      <c r="G15" s="20"/>
      <c r="H15" s="21"/>
      <c r="I15" s="21"/>
      <c r="J15" s="60"/>
      <c r="K15" s="61"/>
      <c r="L15" s="60"/>
      <c r="M15" s="61"/>
      <c r="N15" s="61"/>
      <c r="O15" s="21"/>
    </row>
    <row r="16" ht="20.1" customHeight="1" spans="1:15">
      <c r="A16" s="15"/>
      <c r="B16" s="22"/>
      <c r="C16" s="17"/>
      <c r="D16" s="23"/>
      <c r="E16" s="19"/>
      <c r="F16" s="23"/>
      <c r="G16" s="20"/>
      <c r="H16" s="21"/>
      <c r="I16" s="21"/>
      <c r="J16" s="60"/>
      <c r="K16" s="61"/>
      <c r="L16" s="60"/>
      <c r="M16" s="61"/>
      <c r="N16" s="61"/>
      <c r="O16" s="21"/>
    </row>
    <row r="17" ht="20.1" customHeight="1" spans="1:15">
      <c r="A17" s="15"/>
      <c r="B17" s="22"/>
      <c r="C17" s="17"/>
      <c r="D17" s="23"/>
      <c r="E17" s="19"/>
      <c r="F17" s="23"/>
      <c r="G17" s="20"/>
      <c r="H17" s="21"/>
      <c r="I17" s="21"/>
      <c r="J17" s="60"/>
      <c r="K17" s="61"/>
      <c r="L17" s="60"/>
      <c r="M17" s="61"/>
      <c r="N17" s="61"/>
      <c r="O17" s="21"/>
    </row>
    <row r="18" ht="20.1" customHeight="1" spans="1:15">
      <c r="A18" s="15"/>
      <c r="B18" s="22"/>
      <c r="C18" s="17"/>
      <c r="D18" s="23"/>
      <c r="E18" s="19"/>
      <c r="F18" s="23"/>
      <c r="G18" s="20"/>
      <c r="H18" s="21"/>
      <c r="I18" s="21"/>
      <c r="J18" s="60"/>
      <c r="K18" s="61"/>
      <c r="L18" s="60"/>
      <c r="M18" s="61"/>
      <c r="N18" s="61"/>
      <c r="O18" s="21"/>
    </row>
    <row r="19" ht="20.1" customHeight="1" spans="1:15">
      <c r="A19" s="15"/>
      <c r="B19" s="22"/>
      <c r="C19" s="17"/>
      <c r="D19" s="23"/>
      <c r="E19" s="19"/>
      <c r="F19" s="23"/>
      <c r="G19" s="20"/>
      <c r="H19" s="21"/>
      <c r="I19" s="21"/>
      <c r="J19" s="60"/>
      <c r="K19" s="61"/>
      <c r="L19" s="60"/>
      <c r="M19" s="61"/>
      <c r="N19" s="61"/>
      <c r="O19" s="21"/>
    </row>
    <row r="20" ht="20.1" customHeight="1" spans="1:15">
      <c r="A20" s="15"/>
      <c r="B20" s="22"/>
      <c r="C20" s="17"/>
      <c r="D20" s="23"/>
      <c r="E20" s="19"/>
      <c r="F20" s="23"/>
      <c r="G20" s="20"/>
      <c r="H20" s="21"/>
      <c r="I20" s="21"/>
      <c r="J20" s="60"/>
      <c r="K20" s="61"/>
      <c r="L20" s="60"/>
      <c r="M20" s="61"/>
      <c r="N20" s="61"/>
      <c r="O20" s="21"/>
    </row>
    <row r="21" ht="20.1" customHeight="1" spans="1:15">
      <c r="A21" s="15"/>
      <c r="B21" s="22"/>
      <c r="C21" s="17"/>
      <c r="D21" s="23"/>
      <c r="E21" s="19"/>
      <c r="F21" s="23"/>
      <c r="G21" s="20"/>
      <c r="H21" s="21"/>
      <c r="I21" s="21"/>
      <c r="J21" s="60"/>
      <c r="K21" s="61"/>
      <c r="L21" s="60"/>
      <c r="M21" s="61"/>
      <c r="N21" s="61"/>
      <c r="O21" s="21"/>
    </row>
    <row r="22" ht="20.1" customHeight="1" spans="1:15">
      <c r="A22" s="15"/>
      <c r="B22" s="22"/>
      <c r="C22" s="17"/>
      <c r="D22" s="23"/>
      <c r="E22" s="19"/>
      <c r="F22" s="23"/>
      <c r="G22" s="20"/>
      <c r="H22" s="21"/>
      <c r="I22" s="21"/>
      <c r="J22" s="60"/>
      <c r="K22" s="61"/>
      <c r="L22" s="60"/>
      <c r="M22" s="61"/>
      <c r="N22" s="61"/>
      <c r="O22" s="21"/>
    </row>
    <row r="23" ht="20.1" customHeight="1" spans="1:15">
      <c r="A23" s="15"/>
      <c r="B23" s="22"/>
      <c r="C23" s="17"/>
      <c r="D23" s="23"/>
      <c r="E23" s="19"/>
      <c r="F23" s="23"/>
      <c r="G23" s="20"/>
      <c r="H23" s="21"/>
      <c r="I23" s="21"/>
      <c r="J23" s="60"/>
      <c r="K23" s="61"/>
      <c r="L23" s="60"/>
      <c r="M23" s="61"/>
      <c r="N23" s="61"/>
      <c r="O23" s="21"/>
    </row>
    <row r="24" ht="20.1" customHeight="1" spans="1:15">
      <c r="A24" s="15"/>
      <c r="B24" s="22"/>
      <c r="C24" s="17"/>
      <c r="D24" s="23"/>
      <c r="E24" s="19"/>
      <c r="F24" s="23"/>
      <c r="G24" s="20"/>
      <c r="H24" s="21"/>
      <c r="I24" s="21"/>
      <c r="J24" s="60"/>
      <c r="K24" s="61"/>
      <c r="L24" s="60"/>
      <c r="M24" s="61"/>
      <c r="N24" s="61"/>
      <c r="O24" s="21"/>
    </row>
    <row r="25" ht="30" customHeight="1" spans="1:15">
      <c r="A25" s="6" t="s">
        <v>45</v>
      </c>
      <c r="B25" s="6"/>
      <c r="C25" s="40" t="s">
        <v>46</v>
      </c>
      <c r="D25" s="41">
        <f>SUM(D7:D24)</f>
        <v>0</v>
      </c>
      <c r="E25" s="40" t="s">
        <v>46</v>
      </c>
      <c r="F25" s="41">
        <f>SUM(F7:F24)</f>
        <v>0</v>
      </c>
      <c r="G25" s="40" t="s">
        <v>46</v>
      </c>
      <c r="H25" s="41">
        <f>SUM(H7:H24)</f>
        <v>0</v>
      </c>
      <c r="I25" s="41">
        <f>SUM(I7:I24)</f>
        <v>0</v>
      </c>
      <c r="J25" s="41">
        <f>SUM(J7:J24)</f>
        <v>0</v>
      </c>
      <c r="K25" s="40" t="s">
        <v>46</v>
      </c>
      <c r="L25" s="41">
        <f>SUM(L7:L24)</f>
        <v>0</v>
      </c>
      <c r="M25" s="40" t="s">
        <v>46</v>
      </c>
      <c r="N25" s="40" t="s">
        <v>46</v>
      </c>
      <c r="O25" s="41">
        <f>SUM(O7:O24)</f>
        <v>0</v>
      </c>
    </row>
    <row r="26" ht="30" customHeight="1" spans="1:15">
      <c r="A26" s="6" t="s">
        <v>47</v>
      </c>
      <c r="B26" s="6"/>
      <c r="C26" s="6" t="s">
        <v>48</v>
      </c>
      <c r="D26" s="6"/>
      <c r="E26" s="98">
        <f>O7+O8</f>
        <v>0</v>
      </c>
      <c r="F26" s="98"/>
      <c r="G26" s="98"/>
      <c r="H26" s="98"/>
      <c r="I26" s="6" t="s">
        <v>49</v>
      </c>
      <c r="J26" s="6"/>
      <c r="K26" s="6" t="s">
        <v>50</v>
      </c>
      <c r="L26" s="42">
        <f>E26-E27</f>
        <v>-800000</v>
      </c>
      <c r="M26" s="42"/>
      <c r="N26" s="42"/>
      <c r="O26" s="42"/>
    </row>
    <row r="27" ht="30" customHeight="1" spans="1:15">
      <c r="A27" s="6"/>
      <c r="B27" s="6"/>
      <c r="C27" s="6" t="s">
        <v>51</v>
      </c>
      <c r="D27" s="6"/>
      <c r="E27" s="61">
        <f>O8</f>
        <v>800000</v>
      </c>
      <c r="F27" s="61"/>
      <c r="G27" s="61"/>
      <c r="H27" s="61"/>
      <c r="I27" s="6"/>
      <c r="J27" s="6"/>
      <c r="K27" s="6" t="s">
        <v>52</v>
      </c>
      <c r="L27" s="75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负捌拾万元整</v>
      </c>
      <c r="M27" s="75"/>
      <c r="N27" s="75"/>
      <c r="O27" s="75"/>
    </row>
    <row r="28" ht="50.1" customHeight="1" spans="1:15">
      <c r="A28" s="6" t="s">
        <v>53</v>
      </c>
      <c r="B28" s="6"/>
      <c r="C28" s="43"/>
      <c r="D28" s="43"/>
      <c r="E28" s="43"/>
      <c r="F28" s="43"/>
      <c r="G28" s="43"/>
      <c r="H28" s="43"/>
      <c r="I28" s="6" t="s">
        <v>54</v>
      </c>
      <c r="J28" s="6"/>
      <c r="K28" s="6" t="s">
        <v>55</v>
      </c>
      <c r="L28" s="6"/>
      <c r="M28" s="6"/>
      <c r="N28" s="6"/>
      <c r="O28" s="6"/>
    </row>
    <row r="29" ht="50.1" customHeight="1" spans="1:15">
      <c r="A29" s="6" t="s">
        <v>56</v>
      </c>
      <c r="B29" s="6"/>
      <c r="C29" s="43"/>
      <c r="D29" s="43"/>
      <c r="E29" s="43"/>
      <c r="F29" s="43"/>
      <c r="G29" s="43"/>
      <c r="H29" s="43"/>
      <c r="I29" s="6" t="s">
        <v>57</v>
      </c>
      <c r="J29" s="6"/>
      <c r="K29" s="43"/>
      <c r="L29" s="43"/>
      <c r="M29" s="43"/>
      <c r="N29" s="43"/>
      <c r="O29" s="43"/>
    </row>
    <row r="30" ht="50.1" customHeight="1" spans="1:15">
      <c r="A30" s="6" t="s">
        <v>58</v>
      </c>
      <c r="B30" s="6"/>
      <c r="C30" s="44"/>
      <c r="D30" s="44"/>
      <c r="E30" s="44"/>
      <c r="F30" s="44"/>
      <c r="G30" s="44"/>
      <c r="H30" s="44"/>
      <c r="I30" s="6" t="s">
        <v>59</v>
      </c>
      <c r="J30" s="6"/>
      <c r="K30" s="44"/>
      <c r="L30" s="44"/>
      <c r="M30" s="44"/>
      <c r="N30" s="44"/>
      <c r="O30" s="44"/>
    </row>
    <row r="31" ht="50.1" customHeight="1" spans="1:15">
      <c r="A31" s="6" t="s">
        <v>60</v>
      </c>
      <c r="B31" s="6"/>
      <c r="C31" s="44"/>
      <c r="D31" s="44"/>
      <c r="E31" s="44"/>
      <c r="F31" s="44"/>
      <c r="G31" s="44"/>
      <c r="H31" s="44"/>
      <c r="I31" s="6" t="s">
        <v>61</v>
      </c>
      <c r="J31" s="6"/>
      <c r="K31" s="44"/>
      <c r="L31" s="44"/>
      <c r="M31" s="44"/>
      <c r="N31" s="44"/>
      <c r="O31" s="44"/>
    </row>
    <row r="34" ht="13.5" spans="17:17">
      <c r="Q34"/>
    </row>
    <row r="37" ht="13.5" spans="2:2">
      <c r="B37"/>
    </row>
  </sheetData>
  <mergeCells count="41">
    <mergeCell ref="A1:O1"/>
    <mergeCell ref="A2:B2"/>
    <mergeCell ref="C2:K2"/>
    <mergeCell ref="A3:B3"/>
    <mergeCell ref="C3:D3"/>
    <mergeCell ref="F3:G3"/>
    <mergeCell ref="A4:B4"/>
    <mergeCell ref="C4:D4"/>
    <mergeCell ref="F4:G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26:B27"/>
    <mergeCell ref="I26:J27"/>
  </mergeCells>
  <printOptions horizontalCentered="1" verticalCentered="1"/>
  <pageMargins left="0" right="0" top="0" bottom="0" header="0" footer="0"/>
  <pageSetup paperSize="9" scale="95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40"/>
  <sheetViews>
    <sheetView topLeftCell="A19" workbookViewId="0">
      <selection activeCell="M12" sqref="M12"/>
    </sheetView>
  </sheetViews>
  <sheetFormatPr defaultColWidth="9" defaultRowHeight="11.25"/>
  <cols>
    <col min="1" max="1" width="3.25" style="2" customWidth="1"/>
    <col min="2" max="2" width="6.625" style="3" customWidth="1"/>
    <col min="3" max="3" width="3.625" style="2" customWidth="1"/>
    <col min="4" max="4" width="10.625" style="4" customWidth="1"/>
    <col min="5" max="5" width="6.625" style="3" customWidth="1"/>
    <col min="6" max="6" width="10.625" style="4" customWidth="1"/>
    <col min="7" max="7" width="3.625" style="2" customWidth="1"/>
    <col min="8" max="8" width="8.625" style="4" customWidth="1"/>
    <col min="9" max="9" width="10.625" style="2" customWidth="1"/>
    <col min="10" max="10" width="10.625" style="4" customWidth="1"/>
    <col min="11" max="11" width="9" style="2" customWidth="1"/>
    <col min="12" max="12" width="7.25" style="2" customWidth="1"/>
    <col min="13" max="13" width="6.875" style="2" customWidth="1"/>
    <col min="14" max="14" width="4.5" style="2" customWidth="1"/>
    <col min="15" max="15" width="10.75" style="4" customWidth="1"/>
    <col min="16" max="16" width="9" style="2"/>
    <col min="17" max="17" width="11.875" style="2" customWidth="1"/>
    <col min="18" max="18" width="6.75" style="2" customWidth="1"/>
    <col min="19" max="19" width="9.125" style="2" customWidth="1"/>
    <col min="20" max="20" width="31.125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25" style="2" customWidth="1"/>
    <col min="28" max="28" width="14.5" style="2" customWidth="1"/>
    <col min="29" max="16384" width="9" style="2"/>
  </cols>
  <sheetData>
    <row r="1" ht="22.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0">
      <c r="A2" s="6" t="s">
        <v>1</v>
      </c>
      <c r="B2" s="6"/>
      <c r="C2" s="8" t="s">
        <v>62</v>
      </c>
      <c r="D2" s="8"/>
      <c r="E2" s="8"/>
      <c r="F2" s="8"/>
      <c r="G2" s="8"/>
      <c r="H2" s="8"/>
      <c r="I2" s="46"/>
      <c r="J2" s="46"/>
      <c r="K2" s="46"/>
      <c r="L2" s="47" t="s">
        <v>2</v>
      </c>
      <c r="M2" s="48">
        <v>6608</v>
      </c>
      <c r="N2" s="49" t="s">
        <v>3</v>
      </c>
      <c r="O2" s="49" t="s">
        <v>63</v>
      </c>
      <c r="Q2" s="76" t="s">
        <v>63</v>
      </c>
      <c r="R2" s="77">
        <v>17</v>
      </c>
      <c r="S2" s="78">
        <v>6608</v>
      </c>
      <c r="T2" s="79" t="s">
        <v>62</v>
      </c>
      <c r="U2" s="80" t="s">
        <v>64</v>
      </c>
      <c r="V2" s="81">
        <v>528065.6</v>
      </c>
      <c r="W2" s="81" t="s">
        <v>65</v>
      </c>
      <c r="X2" s="81" t="s">
        <v>66</v>
      </c>
      <c r="Y2" s="83" t="s">
        <v>67</v>
      </c>
      <c r="Z2" s="84" t="s">
        <v>68</v>
      </c>
      <c r="AA2" s="85" t="s">
        <v>69</v>
      </c>
      <c r="AB2" s="86" t="s">
        <v>70</v>
      </c>
      <c r="AC2" s="85" t="s">
        <v>71</v>
      </c>
      <c r="AD2" s="87" t="s">
        <v>13</v>
      </c>
    </row>
    <row r="3" ht="27.95" customHeight="1" spans="1:17">
      <c r="A3" s="6" t="s">
        <v>14</v>
      </c>
      <c r="B3" s="6"/>
      <c r="C3" s="9">
        <v>528065.6</v>
      </c>
      <c r="D3" s="9"/>
      <c r="E3" s="9" t="s">
        <v>15</v>
      </c>
      <c r="F3" s="10" t="s">
        <v>64</v>
      </c>
      <c r="G3" s="10"/>
      <c r="H3" s="11" t="s">
        <v>72</v>
      </c>
      <c r="I3" s="50" t="s">
        <v>73</v>
      </c>
      <c r="J3" s="51"/>
      <c r="K3" s="51"/>
      <c r="L3" s="51"/>
      <c r="M3" s="94" t="s">
        <v>74</v>
      </c>
      <c r="N3" s="53" t="s">
        <v>20</v>
      </c>
      <c r="O3" s="54" t="s">
        <v>75</v>
      </c>
      <c r="Q3"/>
    </row>
    <row r="4" ht="27.95" customHeight="1" spans="1:15">
      <c r="A4" s="6" t="s">
        <v>21</v>
      </c>
      <c r="B4" s="6"/>
      <c r="C4" s="93"/>
      <c r="D4" s="93"/>
      <c r="E4" s="9" t="s">
        <v>22</v>
      </c>
      <c r="F4" s="10"/>
      <c r="G4" s="10"/>
      <c r="H4" s="13"/>
      <c r="I4" s="55" t="s">
        <v>76</v>
      </c>
      <c r="J4" s="56"/>
      <c r="K4" s="56"/>
      <c r="L4" s="56"/>
      <c r="M4" s="95" t="s">
        <v>77</v>
      </c>
      <c r="N4" s="57" t="s">
        <v>25</v>
      </c>
      <c r="O4" s="58" t="s">
        <v>69</v>
      </c>
    </row>
    <row r="5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59" t="s">
        <v>30</v>
      </c>
      <c r="J5" s="59" t="s">
        <v>31</v>
      </c>
      <c r="K5" s="59"/>
      <c r="L5" s="59" t="s">
        <v>32</v>
      </c>
      <c r="M5" s="59"/>
      <c r="N5" s="9" t="s">
        <v>33</v>
      </c>
      <c r="O5" s="9"/>
    </row>
    <row r="6" ht="27.95" customHeight="1" spans="1:15">
      <c r="A6" s="6"/>
      <c r="B6" s="14" t="s">
        <v>34</v>
      </c>
      <c r="C6" s="6" t="s">
        <v>35</v>
      </c>
      <c r="D6" s="9" t="s">
        <v>36</v>
      </c>
      <c r="E6" s="14" t="s">
        <v>34</v>
      </c>
      <c r="F6" s="9" t="s">
        <v>36</v>
      </c>
      <c r="G6" s="6" t="s">
        <v>37</v>
      </c>
      <c r="H6" s="9" t="s">
        <v>36</v>
      </c>
      <c r="I6" s="49" t="s">
        <v>36</v>
      </c>
      <c r="J6" s="9" t="s">
        <v>36</v>
      </c>
      <c r="K6" s="6" t="s">
        <v>38</v>
      </c>
      <c r="L6" s="6" t="s">
        <v>36</v>
      </c>
      <c r="M6" s="6" t="s">
        <v>38</v>
      </c>
      <c r="N6" s="9" t="s">
        <v>39</v>
      </c>
      <c r="O6" s="9" t="s">
        <v>36</v>
      </c>
    </row>
    <row r="7" s="88" customFormat="1" ht="58.5" customHeight="1" spans="1:17">
      <c r="A7" s="33">
        <v>1</v>
      </c>
      <c r="B7" s="34">
        <v>42905</v>
      </c>
      <c r="C7" s="35" t="s">
        <v>40</v>
      </c>
      <c r="D7" s="36">
        <v>369648.02</v>
      </c>
      <c r="E7" s="37">
        <v>42898</v>
      </c>
      <c r="F7" s="36">
        <v>369648.02</v>
      </c>
      <c r="G7" s="38" t="s">
        <v>78</v>
      </c>
      <c r="H7" s="39">
        <v>0</v>
      </c>
      <c r="I7" s="39">
        <v>0</v>
      </c>
      <c r="J7" s="71">
        <v>500</v>
      </c>
      <c r="K7" s="64" t="s">
        <v>79</v>
      </c>
      <c r="L7" s="72"/>
      <c r="M7" s="65"/>
      <c r="N7" s="73" t="s">
        <v>80</v>
      </c>
      <c r="O7" s="39">
        <f>D7-H7-J7-L7-O8</f>
        <v>19088.02</v>
      </c>
      <c r="Q7" s="92"/>
    </row>
    <row r="8" s="88" customFormat="1" ht="33.75" customHeight="1" spans="1:15">
      <c r="A8" s="33"/>
      <c r="B8" s="89"/>
      <c r="C8" s="35"/>
      <c r="D8" s="90"/>
      <c r="E8" s="37"/>
      <c r="F8" s="90"/>
      <c r="G8" s="91" t="s">
        <v>81</v>
      </c>
      <c r="H8" s="39"/>
      <c r="I8" s="39"/>
      <c r="J8" s="71"/>
      <c r="K8" s="64"/>
      <c r="L8" s="71"/>
      <c r="M8" s="65"/>
      <c r="N8" s="64" t="s">
        <v>82</v>
      </c>
      <c r="O8" s="36">
        <v>350060</v>
      </c>
    </row>
    <row r="9" ht="20.1" customHeight="1" spans="1:15">
      <c r="A9" s="15"/>
      <c r="B9" s="22"/>
      <c r="C9" s="17"/>
      <c r="D9" s="23"/>
      <c r="E9" s="19"/>
      <c r="F9" s="23"/>
      <c r="G9" s="20"/>
      <c r="H9" s="21"/>
      <c r="I9" s="21"/>
      <c r="J9" s="60"/>
      <c r="K9" s="64"/>
      <c r="L9" s="60"/>
      <c r="M9" s="65"/>
      <c r="N9" s="61"/>
      <c r="O9" s="21"/>
    </row>
    <row r="10" ht="20.1" customHeight="1" spans="1:15">
      <c r="A10" s="15"/>
      <c r="B10" s="22"/>
      <c r="C10" s="17"/>
      <c r="D10" s="23"/>
      <c r="E10" s="19"/>
      <c r="F10" s="23"/>
      <c r="G10" s="20"/>
      <c r="H10" s="21"/>
      <c r="I10" s="21"/>
      <c r="J10" s="60"/>
      <c r="K10" s="64"/>
      <c r="L10" s="60"/>
      <c r="M10" s="65"/>
      <c r="N10" s="61"/>
      <c r="O10" s="21"/>
    </row>
    <row r="11" ht="20.1" customHeight="1" spans="1:17">
      <c r="A11" s="15"/>
      <c r="B11" s="22"/>
      <c r="C11" s="17"/>
      <c r="D11" s="23"/>
      <c r="E11" s="19"/>
      <c r="F11" s="23"/>
      <c r="G11" s="20"/>
      <c r="H11" s="21"/>
      <c r="I11" s="21"/>
      <c r="J11" s="60"/>
      <c r="K11" s="64"/>
      <c r="L11" s="60"/>
      <c r="M11" s="65"/>
      <c r="N11" s="61"/>
      <c r="O11" s="21"/>
      <c r="Q11"/>
    </row>
    <row r="12" ht="21" customHeight="1" spans="1:15">
      <c r="A12" s="15"/>
      <c r="B12" s="22"/>
      <c r="C12" s="17"/>
      <c r="D12" s="23"/>
      <c r="E12" s="19"/>
      <c r="F12" s="23"/>
      <c r="G12" s="20"/>
      <c r="H12" s="21"/>
      <c r="I12" s="21"/>
      <c r="J12" s="60"/>
      <c r="K12" s="61"/>
      <c r="L12" s="60"/>
      <c r="M12" s="61"/>
      <c r="N12" s="61"/>
      <c r="O12" s="21"/>
    </row>
    <row r="13" ht="20.1" customHeight="1" spans="1:17">
      <c r="A13" s="15"/>
      <c r="B13" s="22"/>
      <c r="C13" s="17"/>
      <c r="D13" s="23"/>
      <c r="E13" s="19"/>
      <c r="F13" s="23"/>
      <c r="G13" s="20"/>
      <c r="H13" s="21"/>
      <c r="I13" s="21"/>
      <c r="J13" s="60"/>
      <c r="K13" s="61"/>
      <c r="L13" s="60"/>
      <c r="M13" s="61"/>
      <c r="N13" s="61"/>
      <c r="O13" s="21"/>
      <c r="Q13"/>
    </row>
    <row r="14" ht="20.1" customHeight="1" spans="1:15">
      <c r="A14" s="15"/>
      <c r="B14" s="22"/>
      <c r="C14" s="17"/>
      <c r="D14" s="23"/>
      <c r="E14" s="19"/>
      <c r="F14" s="23"/>
      <c r="G14" s="20"/>
      <c r="H14" s="21"/>
      <c r="I14" s="21"/>
      <c r="J14" s="60"/>
      <c r="K14" s="61"/>
      <c r="L14" s="60"/>
      <c r="M14" s="61"/>
      <c r="N14" s="61"/>
      <c r="O14" s="21"/>
    </row>
    <row r="15" ht="20.1" customHeight="1" spans="1:15">
      <c r="A15" s="15"/>
      <c r="B15" s="22"/>
      <c r="C15" s="17"/>
      <c r="D15" s="23"/>
      <c r="E15" s="19"/>
      <c r="F15" s="23"/>
      <c r="G15" s="20"/>
      <c r="H15" s="21"/>
      <c r="I15" s="21"/>
      <c r="J15" s="60"/>
      <c r="K15" s="61"/>
      <c r="L15" s="60"/>
      <c r="M15" s="61"/>
      <c r="N15" s="61"/>
      <c r="O15" s="21"/>
    </row>
    <row r="16" ht="20.1" customHeight="1" spans="1:15">
      <c r="A16" s="15"/>
      <c r="B16" s="22"/>
      <c r="C16" s="17"/>
      <c r="D16" s="23"/>
      <c r="E16" s="19"/>
      <c r="F16" s="23"/>
      <c r="G16" s="20"/>
      <c r="H16" s="21"/>
      <c r="I16" s="21"/>
      <c r="J16" s="60"/>
      <c r="K16" s="61"/>
      <c r="L16" s="60"/>
      <c r="M16" s="61"/>
      <c r="N16" s="61"/>
      <c r="O16" s="21"/>
    </row>
    <row r="17" ht="20.1" customHeight="1" spans="1:15">
      <c r="A17" s="15"/>
      <c r="B17" s="22"/>
      <c r="C17" s="17"/>
      <c r="D17" s="23"/>
      <c r="E17" s="19"/>
      <c r="F17" s="23"/>
      <c r="G17" s="20"/>
      <c r="H17" s="21"/>
      <c r="I17" s="21"/>
      <c r="J17" s="60"/>
      <c r="K17" s="61"/>
      <c r="L17" s="60"/>
      <c r="M17" s="61"/>
      <c r="N17" s="61"/>
      <c r="O17" s="21"/>
    </row>
    <row r="18" ht="20.1" customHeight="1" spans="1:15">
      <c r="A18" s="15"/>
      <c r="B18" s="22"/>
      <c r="C18" s="17"/>
      <c r="D18" s="23"/>
      <c r="E18" s="19"/>
      <c r="F18" s="23"/>
      <c r="G18" s="20"/>
      <c r="H18" s="21"/>
      <c r="I18" s="21"/>
      <c r="J18" s="60"/>
      <c r="K18" s="61"/>
      <c r="L18" s="60"/>
      <c r="M18" s="61"/>
      <c r="N18" s="61"/>
      <c r="O18" s="21"/>
    </row>
    <row r="19" ht="20.1" customHeight="1" spans="1:15">
      <c r="A19" s="15"/>
      <c r="B19" s="22"/>
      <c r="C19" s="17"/>
      <c r="D19" s="23"/>
      <c r="E19" s="19"/>
      <c r="F19" s="23"/>
      <c r="G19" s="20"/>
      <c r="H19" s="21"/>
      <c r="I19" s="21"/>
      <c r="J19" s="60"/>
      <c r="K19" s="61"/>
      <c r="L19" s="60"/>
      <c r="M19" s="61"/>
      <c r="N19" s="61"/>
      <c r="O19" s="21"/>
    </row>
    <row r="20" ht="20.25" customHeight="1" spans="1:15">
      <c r="A20" s="15"/>
      <c r="B20" s="22"/>
      <c r="C20" s="17"/>
      <c r="D20" s="23"/>
      <c r="E20" s="19"/>
      <c r="F20" s="23"/>
      <c r="G20" s="20"/>
      <c r="H20" s="21"/>
      <c r="I20" s="21"/>
      <c r="J20" s="60"/>
      <c r="K20" s="61"/>
      <c r="L20" s="60"/>
      <c r="M20" s="61"/>
      <c r="N20" s="61"/>
      <c r="O20" s="21"/>
    </row>
    <row r="21" ht="20.1" customHeight="1" spans="1:15">
      <c r="A21" s="15"/>
      <c r="B21" s="22"/>
      <c r="C21" s="17"/>
      <c r="D21" s="23"/>
      <c r="E21" s="19"/>
      <c r="F21" s="23"/>
      <c r="G21" s="20"/>
      <c r="H21" s="21"/>
      <c r="I21" s="21"/>
      <c r="J21" s="60"/>
      <c r="K21" s="61"/>
      <c r="L21" s="60"/>
      <c r="M21" s="61"/>
      <c r="N21" s="61"/>
      <c r="O21" s="21"/>
    </row>
    <row r="22" ht="20.1" customHeight="1" spans="1:15">
      <c r="A22" s="15"/>
      <c r="B22" s="22"/>
      <c r="C22" s="17"/>
      <c r="D22" s="23"/>
      <c r="E22" s="19"/>
      <c r="F22" s="23"/>
      <c r="G22" s="20"/>
      <c r="H22" s="21"/>
      <c r="I22" s="21"/>
      <c r="J22" s="60"/>
      <c r="K22" s="61"/>
      <c r="L22" s="60"/>
      <c r="M22" s="61"/>
      <c r="N22" s="61"/>
      <c r="O22" s="21"/>
    </row>
    <row r="23" ht="20.1" customHeight="1" spans="1:15">
      <c r="A23" s="15"/>
      <c r="B23" s="22"/>
      <c r="C23" s="17"/>
      <c r="D23" s="23"/>
      <c r="E23" s="19"/>
      <c r="F23" s="23"/>
      <c r="G23" s="20"/>
      <c r="H23" s="21"/>
      <c r="I23" s="21"/>
      <c r="J23" s="60"/>
      <c r="K23" s="61"/>
      <c r="L23" s="60"/>
      <c r="M23" s="61"/>
      <c r="N23" s="61"/>
      <c r="O23" s="21"/>
    </row>
    <row r="24" ht="20.1" customHeight="1" spans="1:15">
      <c r="A24" s="15"/>
      <c r="B24" s="22"/>
      <c r="C24" s="17"/>
      <c r="D24" s="23"/>
      <c r="E24" s="19"/>
      <c r="F24" s="23"/>
      <c r="G24" s="20"/>
      <c r="H24" s="21"/>
      <c r="I24" s="21"/>
      <c r="J24" s="60"/>
      <c r="K24" s="61"/>
      <c r="L24" s="60"/>
      <c r="M24" s="61"/>
      <c r="N24" s="61"/>
      <c r="O24" s="21"/>
    </row>
    <row r="25" ht="30" customHeight="1" spans="1:15">
      <c r="A25" s="6" t="s">
        <v>45</v>
      </c>
      <c r="B25" s="6"/>
      <c r="C25" s="40" t="s">
        <v>46</v>
      </c>
      <c r="D25" s="41">
        <f>SUM(D7:D24)</f>
        <v>369648.02</v>
      </c>
      <c r="E25" s="40" t="s">
        <v>46</v>
      </c>
      <c r="F25" s="41">
        <f>SUM(F7:F24)</f>
        <v>369648.02</v>
      </c>
      <c r="G25" s="40" t="s">
        <v>46</v>
      </c>
      <c r="H25" s="41">
        <f>SUM(H7:H24)</f>
        <v>0</v>
      </c>
      <c r="I25" s="41">
        <f>SUM(I7:I24)</f>
        <v>0</v>
      </c>
      <c r="J25" s="41">
        <f>SUM(J7:J24)</f>
        <v>500</v>
      </c>
      <c r="K25" s="40" t="s">
        <v>46</v>
      </c>
      <c r="L25" s="41">
        <f>SUM(L7:L24)</f>
        <v>0</v>
      </c>
      <c r="M25" s="40" t="s">
        <v>46</v>
      </c>
      <c r="N25" s="40" t="s">
        <v>46</v>
      </c>
      <c r="O25" s="41">
        <f>SUM(O7:O24)</f>
        <v>369148.02</v>
      </c>
    </row>
    <row r="26" ht="30" customHeight="1" spans="1:15">
      <c r="A26" s="6" t="s">
        <v>47</v>
      </c>
      <c r="B26" s="6"/>
      <c r="C26" s="6" t="s">
        <v>48</v>
      </c>
      <c r="D26" s="6"/>
      <c r="E26" s="42">
        <f>O7+O8</f>
        <v>369148.02</v>
      </c>
      <c r="F26" s="42"/>
      <c r="G26" s="42"/>
      <c r="H26" s="42"/>
      <c r="I26" s="6" t="s">
        <v>49</v>
      </c>
      <c r="J26" s="6"/>
      <c r="K26" s="6" t="s">
        <v>50</v>
      </c>
      <c r="L26" s="74">
        <f>E26-E27</f>
        <v>19088.02</v>
      </c>
      <c r="M26" s="74"/>
      <c r="N26" s="74"/>
      <c r="O26" s="74"/>
    </row>
    <row r="27" ht="30" customHeight="1" spans="1:15">
      <c r="A27" s="6"/>
      <c r="B27" s="6"/>
      <c r="C27" s="6" t="s">
        <v>51</v>
      </c>
      <c r="D27" s="6"/>
      <c r="E27" s="9">
        <f>O8</f>
        <v>350060</v>
      </c>
      <c r="F27" s="9"/>
      <c r="G27" s="9"/>
      <c r="H27" s="9"/>
      <c r="I27" s="6"/>
      <c r="J27" s="6"/>
      <c r="K27" s="6" t="s">
        <v>52</v>
      </c>
      <c r="L27" s="75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壹万玖仟零捌拾捌元零贰分</v>
      </c>
      <c r="M27" s="75"/>
      <c r="N27" s="75"/>
      <c r="O27" s="75"/>
    </row>
    <row r="28" ht="50.1" customHeight="1" spans="1:15">
      <c r="A28" s="6" t="s">
        <v>53</v>
      </c>
      <c r="B28" s="6"/>
      <c r="C28" s="43"/>
      <c r="D28" s="43"/>
      <c r="E28" s="43"/>
      <c r="F28" s="43"/>
      <c r="G28" s="43"/>
      <c r="H28" s="43"/>
      <c r="I28" s="6" t="s">
        <v>54</v>
      </c>
      <c r="J28" s="6"/>
      <c r="K28" s="6" t="s">
        <v>55</v>
      </c>
      <c r="L28" s="6"/>
      <c r="M28" s="6"/>
      <c r="N28" s="6"/>
      <c r="O28" s="6"/>
    </row>
    <row r="29" ht="50.1" customHeight="1" spans="1:15">
      <c r="A29" s="6" t="s">
        <v>56</v>
      </c>
      <c r="B29" s="6"/>
      <c r="C29" s="43"/>
      <c r="D29" s="43"/>
      <c r="E29" s="43"/>
      <c r="F29" s="43"/>
      <c r="G29" s="43"/>
      <c r="H29" s="43"/>
      <c r="I29" s="6" t="s">
        <v>57</v>
      </c>
      <c r="J29" s="6"/>
      <c r="K29" s="43"/>
      <c r="L29" s="43"/>
      <c r="M29" s="43"/>
      <c r="N29" s="43"/>
      <c r="O29" s="43"/>
    </row>
    <row r="30" ht="50.1" customHeight="1" spans="1:15">
      <c r="A30" s="6" t="s">
        <v>58</v>
      </c>
      <c r="B30" s="6"/>
      <c r="C30" s="44"/>
      <c r="D30" s="44"/>
      <c r="E30" s="44"/>
      <c r="F30" s="44"/>
      <c r="G30" s="44"/>
      <c r="H30" s="44"/>
      <c r="I30" s="6" t="s">
        <v>59</v>
      </c>
      <c r="J30" s="6"/>
      <c r="K30" s="44"/>
      <c r="L30" s="44"/>
      <c r="M30" s="44"/>
      <c r="N30" s="44"/>
      <c r="O30" s="44"/>
    </row>
    <row r="31" ht="50.1" customHeight="1" spans="1:15">
      <c r="A31" s="6" t="s">
        <v>60</v>
      </c>
      <c r="B31" s="6"/>
      <c r="C31" s="44"/>
      <c r="D31" s="44"/>
      <c r="E31" s="44"/>
      <c r="F31" s="44"/>
      <c r="G31" s="44"/>
      <c r="H31" s="44"/>
      <c r="I31" s="6" t="s">
        <v>61</v>
      </c>
      <c r="J31" s="6"/>
      <c r="K31" s="44"/>
      <c r="L31" s="44"/>
      <c r="M31" s="44"/>
      <c r="N31" s="44"/>
      <c r="O31" s="44"/>
    </row>
    <row r="34" ht="13.5" spans="17:17">
      <c r="Q34"/>
    </row>
    <row r="37" ht="13.5" spans="2:2">
      <c r="B37"/>
    </row>
    <row r="38" ht="13.5" spans="2:2">
      <c r="B38"/>
    </row>
    <row r="40" ht="13.5" spans="4:4">
      <c r="D40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40"/>
  <sheetViews>
    <sheetView topLeftCell="A19" workbookViewId="0">
      <selection activeCell="L12" sqref="L12"/>
    </sheetView>
  </sheetViews>
  <sheetFormatPr defaultColWidth="9" defaultRowHeight="11.25"/>
  <cols>
    <col min="1" max="1" width="3.25" style="2" customWidth="1"/>
    <col min="2" max="2" width="6.625" style="3" customWidth="1"/>
    <col min="3" max="3" width="3.625" style="2" customWidth="1"/>
    <col min="4" max="4" width="10.625" style="4" customWidth="1"/>
    <col min="5" max="5" width="6.625" style="3" customWidth="1"/>
    <col min="6" max="6" width="10.625" style="4" customWidth="1"/>
    <col min="7" max="7" width="3.625" style="2" customWidth="1"/>
    <col min="8" max="8" width="8.625" style="4" customWidth="1"/>
    <col min="9" max="9" width="10.625" style="2" customWidth="1"/>
    <col min="10" max="10" width="10.625" style="4" customWidth="1"/>
    <col min="11" max="11" width="9" style="2" customWidth="1"/>
    <col min="12" max="12" width="7.25" style="2" customWidth="1"/>
    <col min="13" max="13" width="6.875" style="2" customWidth="1"/>
    <col min="14" max="14" width="4.5" style="2" customWidth="1"/>
    <col min="15" max="15" width="10.75" style="4" customWidth="1"/>
    <col min="16" max="16" width="9" style="2"/>
    <col min="17" max="17" width="11.875" style="2" customWidth="1"/>
    <col min="18" max="18" width="6.75" style="2" customWidth="1"/>
    <col min="19" max="19" width="9.125" style="2" customWidth="1"/>
    <col min="20" max="20" width="31.125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25" style="2" customWidth="1"/>
    <col min="28" max="28" width="14.5" style="2" customWidth="1"/>
    <col min="29" max="16384" width="9" style="2"/>
  </cols>
  <sheetData>
    <row r="1" ht="22.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0">
      <c r="A2" s="6" t="s">
        <v>1</v>
      </c>
      <c r="B2" s="6"/>
      <c r="C2" s="8" t="s">
        <v>62</v>
      </c>
      <c r="D2" s="8"/>
      <c r="E2" s="8"/>
      <c r="F2" s="8"/>
      <c r="G2" s="8"/>
      <c r="H2" s="8"/>
      <c r="I2" s="46"/>
      <c r="J2" s="46"/>
      <c r="K2" s="46"/>
      <c r="L2" s="47" t="s">
        <v>2</v>
      </c>
      <c r="M2" s="48">
        <v>6608</v>
      </c>
      <c r="N2" s="49" t="s">
        <v>3</v>
      </c>
      <c r="O2" s="49" t="s">
        <v>63</v>
      </c>
      <c r="Q2" s="76" t="s">
        <v>63</v>
      </c>
      <c r="R2" s="77">
        <v>17</v>
      </c>
      <c r="S2" s="78">
        <v>6608</v>
      </c>
      <c r="T2" s="79" t="s">
        <v>62</v>
      </c>
      <c r="U2" s="80" t="s">
        <v>64</v>
      </c>
      <c r="V2" s="81">
        <v>528065.6</v>
      </c>
      <c r="W2" s="81" t="s">
        <v>65</v>
      </c>
      <c r="X2" s="81" t="s">
        <v>66</v>
      </c>
      <c r="Y2" s="83" t="s">
        <v>67</v>
      </c>
      <c r="Z2" s="84" t="s">
        <v>68</v>
      </c>
      <c r="AA2" s="85" t="s">
        <v>69</v>
      </c>
      <c r="AB2" s="86" t="s">
        <v>70</v>
      </c>
      <c r="AC2" s="85" t="s">
        <v>71</v>
      </c>
      <c r="AD2" s="87" t="s">
        <v>13</v>
      </c>
    </row>
    <row r="3" ht="27.95" customHeight="1" spans="1:17">
      <c r="A3" s="6" t="s">
        <v>14</v>
      </c>
      <c r="B3" s="6"/>
      <c r="C3" s="9">
        <v>528065.6</v>
      </c>
      <c r="D3" s="9"/>
      <c r="E3" s="9" t="s">
        <v>15</v>
      </c>
      <c r="F3" s="10" t="s">
        <v>64</v>
      </c>
      <c r="G3" s="10"/>
      <c r="H3" s="11" t="s">
        <v>72</v>
      </c>
      <c r="I3" s="50" t="s">
        <v>73</v>
      </c>
      <c r="J3" s="51"/>
      <c r="K3" s="51"/>
      <c r="L3" s="51"/>
      <c r="M3" s="52" t="s">
        <v>17</v>
      </c>
      <c r="N3" s="53" t="s">
        <v>20</v>
      </c>
      <c r="O3" s="54" t="s">
        <v>75</v>
      </c>
      <c r="Q3"/>
    </row>
    <row r="4" ht="27.95" customHeight="1" spans="1:15">
      <c r="A4" s="6" t="s">
        <v>21</v>
      </c>
      <c r="B4" s="6"/>
      <c r="C4" s="12">
        <v>559126.35</v>
      </c>
      <c r="D4" s="12"/>
      <c r="E4" s="9" t="s">
        <v>22</v>
      </c>
      <c r="F4" s="10"/>
      <c r="G4" s="10"/>
      <c r="H4" s="13"/>
      <c r="I4" s="55" t="s">
        <v>83</v>
      </c>
      <c r="J4" s="56"/>
      <c r="K4" s="56"/>
      <c r="L4" s="56"/>
      <c r="M4" s="52" t="s">
        <v>84</v>
      </c>
      <c r="N4" s="57" t="s">
        <v>25</v>
      </c>
      <c r="O4" s="58" t="s">
        <v>69</v>
      </c>
    </row>
    <row r="5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59" t="s">
        <v>30</v>
      </c>
      <c r="J5" s="59" t="s">
        <v>31</v>
      </c>
      <c r="K5" s="59"/>
      <c r="L5" s="59" t="s">
        <v>32</v>
      </c>
      <c r="M5" s="59"/>
      <c r="N5" s="9" t="s">
        <v>33</v>
      </c>
      <c r="O5" s="9"/>
    </row>
    <row r="6" ht="27.95" customHeight="1" spans="1:15">
      <c r="A6" s="6"/>
      <c r="B6" s="14" t="s">
        <v>34</v>
      </c>
      <c r="C6" s="6" t="s">
        <v>35</v>
      </c>
      <c r="D6" s="9" t="s">
        <v>36</v>
      </c>
      <c r="E6" s="14" t="s">
        <v>34</v>
      </c>
      <c r="F6" s="9" t="s">
        <v>36</v>
      </c>
      <c r="G6" s="6" t="s">
        <v>37</v>
      </c>
      <c r="H6" s="9" t="s">
        <v>36</v>
      </c>
      <c r="I6" s="49" t="s">
        <v>36</v>
      </c>
      <c r="J6" s="9" t="s">
        <v>36</v>
      </c>
      <c r="K6" s="6" t="s">
        <v>38</v>
      </c>
      <c r="L6" s="6" t="s">
        <v>36</v>
      </c>
      <c r="M6" s="6" t="s">
        <v>38</v>
      </c>
      <c r="N6" s="9" t="s">
        <v>39</v>
      </c>
      <c r="O6" s="9" t="s">
        <v>36</v>
      </c>
    </row>
    <row r="7" s="88" customFormat="1" ht="58.5" customHeight="1" spans="1:17">
      <c r="A7" s="33">
        <v>1</v>
      </c>
      <c r="B7" s="34">
        <v>42905</v>
      </c>
      <c r="C7" s="35" t="s">
        <v>40</v>
      </c>
      <c r="D7" s="36">
        <v>369648.02</v>
      </c>
      <c r="E7" s="37">
        <v>42898</v>
      </c>
      <c r="F7" s="36">
        <v>369648.02</v>
      </c>
      <c r="G7" s="38" t="s">
        <v>78</v>
      </c>
      <c r="H7" s="39">
        <v>0</v>
      </c>
      <c r="I7" s="39">
        <v>0</v>
      </c>
      <c r="J7" s="71">
        <v>500</v>
      </c>
      <c r="K7" s="64" t="s">
        <v>79</v>
      </c>
      <c r="L7" s="72"/>
      <c r="M7" s="65"/>
      <c r="N7" s="73" t="s">
        <v>80</v>
      </c>
      <c r="O7" s="39">
        <f>D7-H7-J7-L7-O8</f>
        <v>19088.02</v>
      </c>
      <c r="Q7" s="92"/>
    </row>
    <row r="8" s="88" customFormat="1" ht="33.75" customHeight="1" spans="1:15">
      <c r="A8" s="33"/>
      <c r="B8" s="89"/>
      <c r="C8" s="35"/>
      <c r="D8" s="90"/>
      <c r="E8" s="37"/>
      <c r="F8" s="90"/>
      <c r="G8" s="91" t="s">
        <v>81</v>
      </c>
      <c r="H8" s="39"/>
      <c r="I8" s="39"/>
      <c r="J8" s="71"/>
      <c r="K8" s="64"/>
      <c r="L8" s="71"/>
      <c r="M8" s="65"/>
      <c r="N8" s="64" t="s">
        <v>82</v>
      </c>
      <c r="O8" s="36">
        <v>350060</v>
      </c>
    </row>
    <row r="9" ht="20.1" customHeight="1" spans="1:15">
      <c r="A9" s="15"/>
      <c r="B9" s="22"/>
      <c r="C9" s="17"/>
      <c r="D9" s="23"/>
      <c r="E9" s="19"/>
      <c r="F9" s="23"/>
      <c r="G9" s="20"/>
      <c r="H9" s="21"/>
      <c r="I9" s="21"/>
      <c r="J9" s="60"/>
      <c r="K9" s="64"/>
      <c r="L9" s="60"/>
      <c r="M9" s="65"/>
      <c r="N9" s="61"/>
      <c r="O9" s="21"/>
    </row>
    <row r="10" ht="20.1" customHeight="1" spans="1:15">
      <c r="A10" s="15"/>
      <c r="B10" s="22"/>
      <c r="C10" s="17"/>
      <c r="D10" s="23"/>
      <c r="E10" s="19"/>
      <c r="F10" s="23"/>
      <c r="G10" s="20"/>
      <c r="H10" s="21"/>
      <c r="I10" s="21"/>
      <c r="J10" s="60"/>
      <c r="K10" s="64"/>
      <c r="L10" s="60"/>
      <c r="M10" s="65"/>
      <c r="N10" s="61"/>
      <c r="O10" s="21"/>
    </row>
    <row r="11" ht="20.1" customHeight="1" spans="1:17">
      <c r="A11" s="15"/>
      <c r="B11" s="22"/>
      <c r="C11" s="17"/>
      <c r="D11" s="23"/>
      <c r="E11" s="19"/>
      <c r="F11" s="23"/>
      <c r="G11" s="20"/>
      <c r="H11" s="21"/>
      <c r="I11" s="21"/>
      <c r="J11" s="60"/>
      <c r="K11" s="64"/>
      <c r="L11" s="60"/>
      <c r="M11" s="65"/>
      <c r="N11" s="61"/>
      <c r="O11" s="21"/>
      <c r="Q11"/>
    </row>
    <row r="12" ht="21" customHeight="1" spans="1:15">
      <c r="A12" s="15"/>
      <c r="B12" s="22"/>
      <c r="C12" s="17"/>
      <c r="D12" s="23"/>
      <c r="E12" s="19"/>
      <c r="F12" s="23"/>
      <c r="G12" s="20"/>
      <c r="H12" s="21"/>
      <c r="I12" s="21"/>
      <c r="J12" s="60"/>
      <c r="K12" s="61"/>
      <c r="L12" s="60"/>
      <c r="M12" s="61"/>
      <c r="N12" s="61"/>
      <c r="O12" s="21"/>
    </row>
    <row r="13" ht="20.1" customHeight="1" spans="1:17">
      <c r="A13" s="15"/>
      <c r="B13" s="22"/>
      <c r="C13" s="17"/>
      <c r="D13" s="23"/>
      <c r="E13" s="19"/>
      <c r="F13" s="23"/>
      <c r="G13" s="20"/>
      <c r="H13" s="21"/>
      <c r="I13" s="21"/>
      <c r="J13" s="60"/>
      <c r="K13" s="61"/>
      <c r="L13" s="60"/>
      <c r="M13" s="61"/>
      <c r="N13" s="61"/>
      <c r="O13" s="21"/>
      <c r="Q13"/>
    </row>
    <row r="14" ht="20.1" customHeight="1" spans="1:15">
      <c r="A14" s="15"/>
      <c r="B14" s="22"/>
      <c r="C14" s="17"/>
      <c r="D14" s="23"/>
      <c r="E14" s="19"/>
      <c r="F14" s="23"/>
      <c r="G14" s="20"/>
      <c r="H14" s="21"/>
      <c r="I14" s="21"/>
      <c r="J14" s="60"/>
      <c r="K14" s="61"/>
      <c r="L14" s="60"/>
      <c r="M14" s="61"/>
      <c r="N14" s="61"/>
      <c r="O14" s="21"/>
    </row>
    <row r="15" ht="20.1" customHeight="1" spans="1:15">
      <c r="A15" s="15"/>
      <c r="B15" s="22"/>
      <c r="C15" s="17"/>
      <c r="D15" s="23"/>
      <c r="E15" s="19"/>
      <c r="F15" s="23"/>
      <c r="G15" s="20"/>
      <c r="H15" s="21"/>
      <c r="I15" s="21"/>
      <c r="J15" s="60"/>
      <c r="K15" s="61"/>
      <c r="L15" s="60"/>
      <c r="M15" s="61"/>
      <c r="N15" s="61"/>
      <c r="O15" s="21"/>
    </row>
    <row r="16" ht="20.1" customHeight="1" spans="1:15">
      <c r="A16" s="15"/>
      <c r="B16" s="22"/>
      <c r="C16" s="17"/>
      <c r="D16" s="23"/>
      <c r="E16" s="19"/>
      <c r="F16" s="23"/>
      <c r="G16" s="20"/>
      <c r="H16" s="21"/>
      <c r="I16" s="21"/>
      <c r="J16" s="60"/>
      <c r="K16" s="61"/>
      <c r="L16" s="60"/>
      <c r="M16" s="61"/>
      <c r="N16" s="61"/>
      <c r="O16" s="21"/>
    </row>
    <row r="17" ht="20.1" customHeight="1" spans="1:15">
      <c r="A17" s="15"/>
      <c r="B17" s="22"/>
      <c r="C17" s="17"/>
      <c r="D17" s="23"/>
      <c r="E17" s="19"/>
      <c r="F17" s="23"/>
      <c r="G17" s="20"/>
      <c r="H17" s="21"/>
      <c r="I17" s="21"/>
      <c r="J17" s="60"/>
      <c r="K17" s="61"/>
      <c r="L17" s="60"/>
      <c r="M17" s="61"/>
      <c r="N17" s="61"/>
      <c r="O17" s="21"/>
    </row>
    <row r="18" ht="20.1" customHeight="1" spans="1:15">
      <c r="A18" s="15"/>
      <c r="B18" s="22"/>
      <c r="C18" s="17"/>
      <c r="D18" s="23"/>
      <c r="E18" s="19"/>
      <c r="F18" s="23"/>
      <c r="G18" s="20"/>
      <c r="H18" s="21"/>
      <c r="I18" s="21"/>
      <c r="J18" s="60"/>
      <c r="K18" s="61"/>
      <c r="L18" s="60"/>
      <c r="M18" s="61"/>
      <c r="N18" s="61"/>
      <c r="O18" s="21"/>
    </row>
    <row r="19" ht="20.1" customHeight="1" spans="1:15">
      <c r="A19" s="15"/>
      <c r="B19" s="22"/>
      <c r="C19" s="17"/>
      <c r="D19" s="23"/>
      <c r="E19" s="19"/>
      <c r="F19" s="23"/>
      <c r="G19" s="20"/>
      <c r="H19" s="21"/>
      <c r="I19" s="21"/>
      <c r="J19" s="60"/>
      <c r="K19" s="61"/>
      <c r="L19" s="60"/>
      <c r="M19" s="61"/>
      <c r="N19" s="61"/>
      <c r="O19" s="21"/>
    </row>
    <row r="20" ht="20.25" customHeight="1" spans="1:15">
      <c r="A20" s="15"/>
      <c r="B20" s="22"/>
      <c r="C20" s="17"/>
      <c r="D20" s="23"/>
      <c r="E20" s="19"/>
      <c r="F20" s="23"/>
      <c r="G20" s="20"/>
      <c r="H20" s="21"/>
      <c r="I20" s="21"/>
      <c r="J20" s="60"/>
      <c r="K20" s="61"/>
      <c r="L20" s="60"/>
      <c r="M20" s="61"/>
      <c r="N20" s="61"/>
      <c r="O20" s="21"/>
    </row>
    <row r="21" ht="20.1" customHeight="1" spans="1:15">
      <c r="A21" s="15"/>
      <c r="B21" s="22"/>
      <c r="C21" s="17"/>
      <c r="D21" s="23"/>
      <c r="E21" s="19"/>
      <c r="F21" s="23"/>
      <c r="G21" s="20"/>
      <c r="H21" s="21"/>
      <c r="I21" s="21"/>
      <c r="J21" s="60"/>
      <c r="K21" s="61"/>
      <c r="L21" s="60"/>
      <c r="M21" s="61"/>
      <c r="N21" s="61"/>
      <c r="O21" s="21"/>
    </row>
    <row r="22" ht="20.1" customHeight="1" spans="1:15">
      <c r="A22" s="15"/>
      <c r="B22" s="22"/>
      <c r="C22" s="17"/>
      <c r="D22" s="23"/>
      <c r="E22" s="19"/>
      <c r="F22" s="23"/>
      <c r="G22" s="20"/>
      <c r="H22" s="21"/>
      <c r="I22" s="21"/>
      <c r="J22" s="60"/>
      <c r="K22" s="61"/>
      <c r="L22" s="60"/>
      <c r="M22" s="61"/>
      <c r="N22" s="61"/>
      <c r="O22" s="21"/>
    </row>
    <row r="23" ht="20.1" customHeight="1" spans="1:15">
      <c r="A23" s="15"/>
      <c r="B23" s="22"/>
      <c r="C23" s="17"/>
      <c r="D23" s="23"/>
      <c r="E23" s="19"/>
      <c r="F23" s="23"/>
      <c r="G23" s="20"/>
      <c r="H23" s="21"/>
      <c r="I23" s="21"/>
      <c r="J23" s="60"/>
      <c r="K23" s="61"/>
      <c r="L23" s="60"/>
      <c r="M23" s="61"/>
      <c r="N23" s="61"/>
      <c r="O23" s="21"/>
    </row>
    <row r="24" ht="20.1" customHeight="1" spans="1:15">
      <c r="A24" s="15"/>
      <c r="B24" s="22"/>
      <c r="C24" s="17"/>
      <c r="D24" s="23"/>
      <c r="E24" s="19"/>
      <c r="F24" s="23"/>
      <c r="G24" s="20"/>
      <c r="H24" s="21"/>
      <c r="I24" s="21"/>
      <c r="J24" s="60"/>
      <c r="K24" s="61"/>
      <c r="L24" s="60"/>
      <c r="M24" s="61"/>
      <c r="N24" s="61"/>
      <c r="O24" s="21"/>
    </row>
    <row r="25" ht="30" customHeight="1" spans="1:15">
      <c r="A25" s="6" t="s">
        <v>45</v>
      </c>
      <c r="B25" s="6"/>
      <c r="C25" s="40" t="s">
        <v>46</v>
      </c>
      <c r="D25" s="41">
        <f>SUM(D7:D24)</f>
        <v>369648.02</v>
      </c>
      <c r="E25" s="40" t="s">
        <v>46</v>
      </c>
      <c r="F25" s="41">
        <f>SUM(F7:F24)</f>
        <v>369648.02</v>
      </c>
      <c r="G25" s="40" t="s">
        <v>46</v>
      </c>
      <c r="H25" s="41">
        <f>SUM(H7:H24)</f>
        <v>0</v>
      </c>
      <c r="I25" s="41">
        <f>SUM(I7:I24)</f>
        <v>0</v>
      </c>
      <c r="J25" s="41">
        <f>SUM(J7:J24)</f>
        <v>500</v>
      </c>
      <c r="K25" s="40" t="s">
        <v>46</v>
      </c>
      <c r="L25" s="41">
        <f>SUM(L7:L24)</f>
        <v>0</v>
      </c>
      <c r="M25" s="40" t="s">
        <v>46</v>
      </c>
      <c r="N25" s="40" t="s">
        <v>46</v>
      </c>
      <c r="O25" s="41">
        <f>SUM(O7:O24)</f>
        <v>369148.02</v>
      </c>
    </row>
    <row r="26" ht="30" customHeight="1" spans="1:15">
      <c r="A26" s="6" t="s">
        <v>47</v>
      </c>
      <c r="B26" s="6"/>
      <c r="C26" s="6" t="s">
        <v>48</v>
      </c>
      <c r="D26" s="6"/>
      <c r="E26" s="42">
        <f>O7+O8</f>
        <v>369148.02</v>
      </c>
      <c r="F26" s="42"/>
      <c r="G26" s="42"/>
      <c r="H26" s="42"/>
      <c r="I26" s="6" t="s">
        <v>49</v>
      </c>
      <c r="J26" s="6"/>
      <c r="K26" s="6" t="s">
        <v>50</v>
      </c>
      <c r="L26" s="74">
        <f>E26-E27</f>
        <v>19088.02</v>
      </c>
      <c r="M26" s="74"/>
      <c r="N26" s="74"/>
      <c r="O26" s="74"/>
    </row>
    <row r="27" ht="30" customHeight="1" spans="1:15">
      <c r="A27" s="6"/>
      <c r="B27" s="6"/>
      <c r="C27" s="6" t="s">
        <v>51</v>
      </c>
      <c r="D27" s="6"/>
      <c r="E27" s="9">
        <f>O8</f>
        <v>350060</v>
      </c>
      <c r="F27" s="9"/>
      <c r="G27" s="9"/>
      <c r="H27" s="9"/>
      <c r="I27" s="6"/>
      <c r="J27" s="6"/>
      <c r="K27" s="6" t="s">
        <v>52</v>
      </c>
      <c r="L27" s="75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壹万玖仟零捌拾捌元零贰分</v>
      </c>
      <c r="M27" s="75"/>
      <c r="N27" s="75"/>
      <c r="O27" s="75"/>
    </row>
    <row r="28" ht="50.1" customHeight="1" spans="1:15">
      <c r="A28" s="6" t="s">
        <v>53</v>
      </c>
      <c r="B28" s="6"/>
      <c r="C28" s="43"/>
      <c r="D28" s="43"/>
      <c r="E28" s="43"/>
      <c r="F28" s="43"/>
      <c r="G28" s="43"/>
      <c r="H28" s="43"/>
      <c r="I28" s="6" t="s">
        <v>54</v>
      </c>
      <c r="J28" s="6"/>
      <c r="K28" s="6" t="s">
        <v>55</v>
      </c>
      <c r="L28" s="6"/>
      <c r="M28" s="6"/>
      <c r="N28" s="6"/>
      <c r="O28" s="6"/>
    </row>
    <row r="29" ht="50.1" customHeight="1" spans="1:15">
      <c r="A29" s="6" t="s">
        <v>56</v>
      </c>
      <c r="B29" s="6"/>
      <c r="C29" s="43"/>
      <c r="D29" s="43"/>
      <c r="E29" s="43"/>
      <c r="F29" s="43"/>
      <c r="G29" s="43"/>
      <c r="H29" s="43"/>
      <c r="I29" s="6" t="s">
        <v>57</v>
      </c>
      <c r="J29" s="6"/>
      <c r="K29" s="43"/>
      <c r="L29" s="43"/>
      <c r="M29" s="43"/>
      <c r="N29" s="43"/>
      <c r="O29" s="43"/>
    </row>
    <row r="30" ht="50.1" customHeight="1" spans="1:15">
      <c r="A30" s="6" t="s">
        <v>58</v>
      </c>
      <c r="B30" s="6"/>
      <c r="C30" s="44"/>
      <c r="D30" s="44"/>
      <c r="E30" s="44"/>
      <c r="F30" s="44"/>
      <c r="G30" s="44"/>
      <c r="H30" s="44"/>
      <c r="I30" s="6" t="s">
        <v>59</v>
      </c>
      <c r="J30" s="6"/>
      <c r="K30" s="44"/>
      <c r="L30" s="44"/>
      <c r="M30" s="44"/>
      <c r="N30" s="44"/>
      <c r="O30" s="44"/>
    </row>
    <row r="31" ht="50.1" customHeight="1" spans="1:15">
      <c r="A31" s="6" t="s">
        <v>60</v>
      </c>
      <c r="B31" s="6"/>
      <c r="C31" s="44"/>
      <c r="D31" s="44"/>
      <c r="E31" s="44"/>
      <c r="F31" s="44"/>
      <c r="G31" s="44"/>
      <c r="H31" s="44"/>
      <c r="I31" s="6" t="s">
        <v>61</v>
      </c>
      <c r="J31" s="6"/>
      <c r="K31" s="44"/>
      <c r="L31" s="44"/>
      <c r="M31" s="44"/>
      <c r="N31" s="44"/>
      <c r="O31" s="44"/>
    </row>
    <row r="34" ht="13.5" spans="17:17">
      <c r="Q34"/>
    </row>
    <row r="37" ht="13.5" spans="2:2">
      <c r="B37"/>
    </row>
    <row r="38" ht="13.5" spans="2:2">
      <c r="B38"/>
    </row>
    <row r="40" ht="13.5" spans="4:4">
      <c r="D40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40"/>
  <sheetViews>
    <sheetView topLeftCell="A40" workbookViewId="0">
      <selection activeCell="C36" sqref="C36"/>
    </sheetView>
  </sheetViews>
  <sheetFormatPr defaultColWidth="9" defaultRowHeight="11.25"/>
  <cols>
    <col min="1" max="1" width="3.25" style="2" customWidth="1"/>
    <col min="2" max="2" width="6.625" style="3" customWidth="1"/>
    <col min="3" max="3" width="3.625" style="2" customWidth="1"/>
    <col min="4" max="4" width="10.625" style="4" customWidth="1"/>
    <col min="5" max="5" width="6.625" style="3" customWidth="1"/>
    <col min="6" max="6" width="10.625" style="4" customWidth="1"/>
    <col min="7" max="7" width="3.625" style="2" customWidth="1"/>
    <col min="8" max="8" width="8.625" style="4" customWidth="1"/>
    <col min="9" max="9" width="10.625" style="2" customWidth="1"/>
    <col min="10" max="10" width="10.625" style="4" customWidth="1"/>
    <col min="11" max="11" width="9" style="2" customWidth="1"/>
    <col min="12" max="12" width="6.5" style="2" customWidth="1"/>
    <col min="13" max="14" width="5.5" style="2" customWidth="1"/>
    <col min="15" max="15" width="10.75" style="4" customWidth="1"/>
    <col min="16" max="16" width="9" style="2"/>
    <col min="17" max="17" width="11.875" style="2" customWidth="1"/>
    <col min="18" max="18" width="6.75" style="2" customWidth="1"/>
    <col min="19" max="19" width="9.125" style="2" customWidth="1"/>
    <col min="20" max="20" width="31.125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25" style="2" customWidth="1"/>
    <col min="28" max="28" width="14.5" style="2" customWidth="1"/>
    <col min="29" max="16384" width="9" style="2"/>
  </cols>
  <sheetData>
    <row r="1" ht="22.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0">
      <c r="A2" s="6" t="s">
        <v>1</v>
      </c>
      <c r="B2" s="6"/>
      <c r="C2" s="8" t="s">
        <v>62</v>
      </c>
      <c r="D2" s="8"/>
      <c r="E2" s="8"/>
      <c r="F2" s="8"/>
      <c r="G2" s="8"/>
      <c r="H2" s="8"/>
      <c r="I2" s="46"/>
      <c r="J2" s="46"/>
      <c r="K2" s="46"/>
      <c r="L2" s="47" t="s">
        <v>2</v>
      </c>
      <c r="M2" s="48">
        <v>6608</v>
      </c>
      <c r="N2" s="49" t="s">
        <v>3</v>
      </c>
      <c r="O2" s="49" t="s">
        <v>63</v>
      </c>
      <c r="Q2" s="76" t="s">
        <v>63</v>
      </c>
      <c r="R2" s="77">
        <v>17</v>
      </c>
      <c r="S2" s="78">
        <v>6608</v>
      </c>
      <c r="T2" s="79" t="s">
        <v>62</v>
      </c>
      <c r="U2" s="80" t="s">
        <v>64</v>
      </c>
      <c r="V2" s="81">
        <v>528065.6</v>
      </c>
      <c r="W2" s="81" t="s">
        <v>65</v>
      </c>
      <c r="X2" s="81" t="s">
        <v>66</v>
      </c>
      <c r="Y2" s="83" t="s">
        <v>67</v>
      </c>
      <c r="Z2" s="84" t="s">
        <v>68</v>
      </c>
      <c r="AA2" s="85" t="s">
        <v>69</v>
      </c>
      <c r="AB2" s="86" t="s">
        <v>70</v>
      </c>
      <c r="AC2" s="85" t="s">
        <v>71</v>
      </c>
      <c r="AD2" s="87" t="s">
        <v>13</v>
      </c>
    </row>
    <row r="3" ht="27.95" customHeight="1" spans="1:17">
      <c r="A3" s="6" t="s">
        <v>14</v>
      </c>
      <c r="B3" s="6"/>
      <c r="C3" s="9">
        <v>528065.6</v>
      </c>
      <c r="D3" s="9"/>
      <c r="E3" s="9" t="s">
        <v>15</v>
      </c>
      <c r="F3" s="10" t="s">
        <v>64</v>
      </c>
      <c r="G3" s="10"/>
      <c r="H3" s="11" t="s">
        <v>72</v>
      </c>
      <c r="I3" s="50" t="s">
        <v>73</v>
      </c>
      <c r="J3" s="51"/>
      <c r="K3" s="51"/>
      <c r="L3" s="51"/>
      <c r="M3" s="52" t="s">
        <v>17</v>
      </c>
      <c r="N3" s="53" t="s">
        <v>20</v>
      </c>
      <c r="O3" s="54" t="s">
        <v>75</v>
      </c>
      <c r="Q3"/>
    </row>
    <row r="4" ht="27.95" customHeight="1" spans="1:15">
      <c r="A4" s="6" t="s">
        <v>21</v>
      </c>
      <c r="B4" s="6"/>
      <c r="C4" s="12">
        <v>559126.35</v>
      </c>
      <c r="D4" s="12"/>
      <c r="E4" s="9" t="s">
        <v>22</v>
      </c>
      <c r="F4" s="10"/>
      <c r="G4" s="10"/>
      <c r="H4" s="13"/>
      <c r="I4" s="55" t="s">
        <v>83</v>
      </c>
      <c r="J4" s="56"/>
      <c r="K4" s="56"/>
      <c r="L4" s="56"/>
      <c r="M4" s="52" t="s">
        <v>84</v>
      </c>
      <c r="N4" s="57" t="s">
        <v>25</v>
      </c>
      <c r="O4" s="58" t="s">
        <v>69</v>
      </c>
    </row>
    <row r="5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59" t="s">
        <v>30</v>
      </c>
      <c r="J5" s="59" t="s">
        <v>31</v>
      </c>
      <c r="K5" s="59"/>
      <c r="L5" s="59" t="s">
        <v>32</v>
      </c>
      <c r="M5" s="59"/>
      <c r="N5" s="9" t="s">
        <v>33</v>
      </c>
      <c r="O5" s="9"/>
    </row>
    <row r="6" ht="27.95" customHeight="1" spans="1:15">
      <c r="A6" s="6"/>
      <c r="B6" s="14" t="s">
        <v>34</v>
      </c>
      <c r="C6" s="6" t="s">
        <v>35</v>
      </c>
      <c r="D6" s="9" t="s">
        <v>36</v>
      </c>
      <c r="E6" s="14" t="s">
        <v>34</v>
      </c>
      <c r="F6" s="9" t="s">
        <v>36</v>
      </c>
      <c r="G6" s="6" t="s">
        <v>37</v>
      </c>
      <c r="H6" s="9" t="s">
        <v>36</v>
      </c>
      <c r="I6" s="49" t="s">
        <v>36</v>
      </c>
      <c r="J6" s="9" t="s">
        <v>36</v>
      </c>
      <c r="K6" s="6" t="s">
        <v>38</v>
      </c>
      <c r="L6" s="6" t="s">
        <v>36</v>
      </c>
      <c r="M6" s="6" t="s">
        <v>38</v>
      </c>
      <c r="N6" s="9" t="s">
        <v>39</v>
      </c>
      <c r="O6" s="9" t="s">
        <v>36</v>
      </c>
    </row>
    <row r="7" ht="58.5" customHeight="1" spans="1:17">
      <c r="A7" s="15">
        <v>1</v>
      </c>
      <c r="B7" s="16">
        <v>42905</v>
      </c>
      <c r="C7" s="17" t="s">
        <v>40</v>
      </c>
      <c r="D7" s="18">
        <v>369648.02</v>
      </c>
      <c r="E7" s="19">
        <v>42898</v>
      </c>
      <c r="F7" s="18">
        <v>369648.02</v>
      </c>
      <c r="G7" s="20" t="s">
        <v>78</v>
      </c>
      <c r="H7" s="21">
        <v>0</v>
      </c>
      <c r="I7" s="21">
        <v>0</v>
      </c>
      <c r="J7" s="60">
        <v>500</v>
      </c>
      <c r="K7" s="61" t="s">
        <v>79</v>
      </c>
      <c r="L7" s="62"/>
      <c r="M7" s="9"/>
      <c r="N7" s="63" t="s">
        <v>80</v>
      </c>
      <c r="O7" s="21">
        <f>D7-H7-J7-L7-O8</f>
        <v>19088.02</v>
      </c>
      <c r="Q7" s="82"/>
    </row>
    <row r="8" ht="33.75" customHeight="1" spans="1:15">
      <c r="A8" s="15"/>
      <c r="B8" s="22"/>
      <c r="C8" s="17"/>
      <c r="D8" s="23"/>
      <c r="E8" s="19"/>
      <c r="F8" s="23"/>
      <c r="G8" s="24" t="s">
        <v>81</v>
      </c>
      <c r="H8" s="21"/>
      <c r="I8" s="21"/>
      <c r="J8" s="60"/>
      <c r="K8" s="61"/>
      <c r="L8" s="60"/>
      <c r="M8" s="9"/>
      <c r="N8" s="61" t="s">
        <v>82</v>
      </c>
      <c r="O8" s="18">
        <v>350060</v>
      </c>
    </row>
    <row r="9" ht="20.1" customHeight="1" spans="1:15">
      <c r="A9" s="15"/>
      <c r="B9" s="25" t="s">
        <v>85</v>
      </c>
      <c r="C9" s="17"/>
      <c r="D9" s="23"/>
      <c r="E9" s="19"/>
      <c r="F9" s="23"/>
      <c r="G9" s="20"/>
      <c r="H9" s="21"/>
      <c r="I9" s="21"/>
      <c r="J9" s="60"/>
      <c r="K9" s="64"/>
      <c r="L9" s="60"/>
      <c r="M9" s="65"/>
      <c r="N9" s="61"/>
      <c r="O9" s="21"/>
    </row>
    <row r="10" ht="45" customHeight="1" spans="1:15">
      <c r="A10" s="33">
        <v>2</v>
      </c>
      <c r="B10" s="34">
        <v>43004</v>
      </c>
      <c r="C10" s="35" t="s">
        <v>40</v>
      </c>
      <c r="D10" s="36">
        <v>133565.68</v>
      </c>
      <c r="E10" s="37">
        <v>42996</v>
      </c>
      <c r="F10" s="36">
        <v>133565.68</v>
      </c>
      <c r="G10" s="38" t="s">
        <v>78</v>
      </c>
      <c r="H10" s="39">
        <v>0</v>
      </c>
      <c r="I10" s="39">
        <v>0</v>
      </c>
      <c r="J10" s="71">
        <v>0</v>
      </c>
      <c r="K10" s="64"/>
      <c r="L10" s="72"/>
      <c r="M10" s="65"/>
      <c r="N10" s="73" t="s">
        <v>80</v>
      </c>
      <c r="O10" s="39">
        <f>D10-H10-J10-L10-O11</f>
        <v>133565.68</v>
      </c>
    </row>
    <row r="11" ht="20.1" customHeight="1" spans="1:17">
      <c r="A11" s="15"/>
      <c r="B11" s="22"/>
      <c r="C11" s="17"/>
      <c r="D11" s="23"/>
      <c r="E11" s="19"/>
      <c r="F11" s="23"/>
      <c r="G11" s="20"/>
      <c r="H11" s="21"/>
      <c r="I11" s="21"/>
      <c r="J11" s="60"/>
      <c r="K11" s="64"/>
      <c r="L11" s="60"/>
      <c r="M11" s="65"/>
      <c r="N11" s="61"/>
      <c r="O11" s="21"/>
      <c r="Q11"/>
    </row>
    <row r="12" ht="20.1" customHeight="1" spans="1:15">
      <c r="A12" s="15"/>
      <c r="B12" s="22"/>
      <c r="C12" s="17"/>
      <c r="D12" s="23"/>
      <c r="E12" s="19"/>
      <c r="F12" s="23"/>
      <c r="G12" s="20"/>
      <c r="H12" s="21"/>
      <c r="I12" s="21"/>
      <c r="J12" s="60"/>
      <c r="K12" s="61"/>
      <c r="L12" s="60"/>
      <c r="M12" s="61"/>
      <c r="N12" s="61"/>
      <c r="O12" s="21"/>
    </row>
    <row r="13" ht="20.1" customHeight="1" spans="1:17">
      <c r="A13" s="15"/>
      <c r="B13" s="22"/>
      <c r="C13" s="17"/>
      <c r="D13" s="23"/>
      <c r="E13" s="19"/>
      <c r="F13" s="23"/>
      <c r="G13" s="20"/>
      <c r="H13" s="21"/>
      <c r="I13" s="21"/>
      <c r="J13" s="60"/>
      <c r="K13" s="61"/>
      <c r="L13" s="60"/>
      <c r="M13" s="61"/>
      <c r="N13" s="61"/>
      <c r="O13" s="21"/>
      <c r="Q13"/>
    </row>
    <row r="14" ht="20.1" customHeight="1" spans="1:15">
      <c r="A14" s="15"/>
      <c r="B14" s="22"/>
      <c r="C14" s="17"/>
      <c r="D14" s="23"/>
      <c r="E14" s="19"/>
      <c r="F14" s="23"/>
      <c r="G14" s="20"/>
      <c r="H14" s="21"/>
      <c r="I14" s="21"/>
      <c r="J14" s="60"/>
      <c r="K14" s="61"/>
      <c r="L14" s="60"/>
      <c r="M14" s="61"/>
      <c r="N14" s="61"/>
      <c r="O14" s="21"/>
    </row>
    <row r="15" ht="20.1" customHeight="1" spans="1:15">
      <c r="A15" s="15"/>
      <c r="B15" s="22"/>
      <c r="C15" s="17"/>
      <c r="D15" s="23"/>
      <c r="E15" s="19"/>
      <c r="F15" s="23"/>
      <c r="G15" s="20"/>
      <c r="H15" s="21"/>
      <c r="I15" s="21"/>
      <c r="J15" s="60"/>
      <c r="K15" s="61"/>
      <c r="L15" s="60"/>
      <c r="M15" s="61"/>
      <c r="N15" s="61"/>
      <c r="O15" s="21"/>
    </row>
    <row r="16" ht="20.1" customHeight="1" spans="1:15">
      <c r="A16" s="15"/>
      <c r="B16" s="22"/>
      <c r="C16" s="17"/>
      <c r="D16" s="23"/>
      <c r="E16" s="19"/>
      <c r="F16" s="23"/>
      <c r="G16" s="20"/>
      <c r="H16" s="21"/>
      <c r="I16" s="21"/>
      <c r="J16" s="60"/>
      <c r="K16" s="61"/>
      <c r="L16" s="60"/>
      <c r="M16" s="61"/>
      <c r="N16" s="61"/>
      <c r="O16" s="21"/>
    </row>
    <row r="17" ht="20.1" customHeight="1" spans="1:15">
      <c r="A17" s="15"/>
      <c r="B17" s="22"/>
      <c r="C17" s="17"/>
      <c r="D17" s="23"/>
      <c r="E17" s="19"/>
      <c r="F17" s="23"/>
      <c r="G17" s="20"/>
      <c r="H17" s="21"/>
      <c r="I17" s="21"/>
      <c r="J17" s="60"/>
      <c r="K17" s="61"/>
      <c r="L17" s="60"/>
      <c r="M17" s="61"/>
      <c r="N17" s="61"/>
      <c r="O17" s="21"/>
    </row>
    <row r="18" ht="20.1" customHeight="1" spans="1:15">
      <c r="A18" s="15"/>
      <c r="B18" s="22"/>
      <c r="C18" s="17"/>
      <c r="D18" s="23"/>
      <c r="E18" s="19"/>
      <c r="F18" s="23"/>
      <c r="G18" s="20"/>
      <c r="H18" s="21"/>
      <c r="I18" s="21"/>
      <c r="J18" s="60"/>
      <c r="K18" s="61"/>
      <c r="L18" s="60"/>
      <c r="M18" s="61"/>
      <c r="N18" s="61"/>
      <c r="O18" s="21"/>
    </row>
    <row r="19" ht="20.1" customHeight="1" spans="1:15">
      <c r="A19" s="15"/>
      <c r="B19" s="22"/>
      <c r="C19" s="17"/>
      <c r="D19" s="23"/>
      <c r="E19" s="19"/>
      <c r="F19" s="23"/>
      <c r="G19" s="20"/>
      <c r="H19" s="21"/>
      <c r="I19" s="21"/>
      <c r="J19" s="60"/>
      <c r="K19" s="61"/>
      <c r="L19" s="60"/>
      <c r="M19" s="61"/>
      <c r="N19" s="61"/>
      <c r="O19" s="21"/>
    </row>
    <row r="20" ht="20.1" customHeight="1" spans="1:15">
      <c r="A20" s="15"/>
      <c r="B20" s="22"/>
      <c r="C20" s="17"/>
      <c r="D20" s="23"/>
      <c r="E20" s="19"/>
      <c r="F20" s="23"/>
      <c r="G20" s="20"/>
      <c r="H20" s="21"/>
      <c r="I20" s="21"/>
      <c r="J20" s="60"/>
      <c r="K20" s="61"/>
      <c r="L20" s="60"/>
      <c r="M20" s="61"/>
      <c r="N20" s="61"/>
      <c r="O20" s="21"/>
    </row>
    <row r="21" ht="20.1" customHeight="1" spans="1:15">
      <c r="A21" s="15"/>
      <c r="B21" s="22"/>
      <c r="C21" s="17"/>
      <c r="D21" s="23"/>
      <c r="E21" s="19"/>
      <c r="F21" s="23"/>
      <c r="G21" s="20"/>
      <c r="H21" s="21"/>
      <c r="I21" s="21"/>
      <c r="J21" s="60"/>
      <c r="K21" s="61"/>
      <c r="L21" s="60"/>
      <c r="M21" s="61"/>
      <c r="N21" s="61"/>
      <c r="O21" s="21"/>
    </row>
    <row r="22" ht="20.1" customHeight="1" spans="1:15">
      <c r="A22" s="15"/>
      <c r="B22" s="22"/>
      <c r="C22" s="17"/>
      <c r="D22" s="23"/>
      <c r="E22" s="19"/>
      <c r="F22" s="23"/>
      <c r="G22" s="20"/>
      <c r="H22" s="21"/>
      <c r="I22" s="21"/>
      <c r="J22" s="60"/>
      <c r="K22" s="61"/>
      <c r="L22" s="60"/>
      <c r="M22" s="61"/>
      <c r="N22" s="61"/>
      <c r="O22" s="21"/>
    </row>
    <row r="23" ht="20.1" customHeight="1" spans="1:15">
      <c r="A23" s="15"/>
      <c r="B23" s="22"/>
      <c r="C23" s="17"/>
      <c r="D23" s="23"/>
      <c r="E23" s="19"/>
      <c r="F23" s="23"/>
      <c r="G23" s="20"/>
      <c r="H23" s="21"/>
      <c r="I23" s="21"/>
      <c r="J23" s="60"/>
      <c r="K23" s="61"/>
      <c r="L23" s="60"/>
      <c r="M23" s="61"/>
      <c r="N23" s="61"/>
      <c r="O23" s="21"/>
    </row>
    <row r="24" ht="20.1" customHeight="1" spans="1:15">
      <c r="A24" s="15"/>
      <c r="B24" s="22"/>
      <c r="C24" s="17"/>
      <c r="D24" s="23"/>
      <c r="E24" s="19"/>
      <c r="F24" s="23"/>
      <c r="G24" s="20"/>
      <c r="H24" s="21"/>
      <c r="I24" s="21"/>
      <c r="J24" s="60"/>
      <c r="K24" s="61"/>
      <c r="L24" s="60"/>
      <c r="M24" s="61"/>
      <c r="N24" s="61"/>
      <c r="O24" s="21"/>
    </row>
    <row r="25" ht="30" customHeight="1" spans="1:15">
      <c r="A25" s="6" t="s">
        <v>45</v>
      </c>
      <c r="B25" s="6"/>
      <c r="C25" s="40" t="s">
        <v>46</v>
      </c>
      <c r="D25" s="41">
        <f t="shared" ref="D25:J25" si="0">SUM(D7:D24)</f>
        <v>503213.7</v>
      </c>
      <c r="E25" s="40" t="s">
        <v>46</v>
      </c>
      <c r="F25" s="41">
        <f t="shared" si="0"/>
        <v>503213.7</v>
      </c>
      <c r="G25" s="40" t="s">
        <v>46</v>
      </c>
      <c r="H25" s="41">
        <f t="shared" si="0"/>
        <v>0</v>
      </c>
      <c r="I25" s="41">
        <f t="shared" si="0"/>
        <v>0</v>
      </c>
      <c r="J25" s="41">
        <f t="shared" si="0"/>
        <v>500</v>
      </c>
      <c r="K25" s="40" t="s">
        <v>46</v>
      </c>
      <c r="L25" s="41">
        <f>SUM(L7:L24)</f>
        <v>0</v>
      </c>
      <c r="M25" s="40" t="s">
        <v>46</v>
      </c>
      <c r="N25" s="40" t="s">
        <v>46</v>
      </c>
      <c r="O25" s="41">
        <f>SUM(O7:O24)</f>
        <v>502713.7</v>
      </c>
    </row>
    <row r="26" ht="30" customHeight="1" spans="1:15">
      <c r="A26" s="6" t="s">
        <v>47</v>
      </c>
      <c r="B26" s="6"/>
      <c r="C26" s="6" t="s">
        <v>48</v>
      </c>
      <c r="D26" s="6"/>
      <c r="E26" s="42">
        <f>E27+L26</f>
        <v>133565.68</v>
      </c>
      <c r="F26" s="42"/>
      <c r="G26" s="42"/>
      <c r="H26" s="42"/>
      <c r="I26" s="6" t="s">
        <v>49</v>
      </c>
      <c r="J26" s="6"/>
      <c r="K26" s="6" t="s">
        <v>50</v>
      </c>
      <c r="L26" s="74">
        <f>O10</f>
        <v>133565.68</v>
      </c>
      <c r="M26" s="74"/>
      <c r="N26" s="74"/>
      <c r="O26" s="74"/>
    </row>
    <row r="27" ht="30" customHeight="1" spans="1:15">
      <c r="A27" s="6"/>
      <c r="B27" s="6"/>
      <c r="C27" s="6" t="s">
        <v>51</v>
      </c>
      <c r="D27" s="6"/>
      <c r="E27" s="9">
        <v>0</v>
      </c>
      <c r="F27" s="9"/>
      <c r="G27" s="9"/>
      <c r="H27" s="9"/>
      <c r="I27" s="6"/>
      <c r="J27" s="6"/>
      <c r="K27" s="6" t="s">
        <v>52</v>
      </c>
      <c r="L27" s="75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壹拾叁万叁仟伍佰陆拾伍元陆角捌分</v>
      </c>
      <c r="M27" s="75"/>
      <c r="N27" s="75"/>
      <c r="O27" s="75"/>
    </row>
    <row r="28" ht="50.1" customHeight="1" spans="1:15">
      <c r="A28" s="6" t="s">
        <v>53</v>
      </c>
      <c r="B28" s="6"/>
      <c r="C28" s="43"/>
      <c r="D28" s="43"/>
      <c r="E28" s="43"/>
      <c r="F28" s="43"/>
      <c r="G28" s="43"/>
      <c r="H28" s="43"/>
      <c r="I28" s="6" t="s">
        <v>54</v>
      </c>
      <c r="J28" s="6"/>
      <c r="K28" s="6" t="s">
        <v>55</v>
      </c>
      <c r="L28" s="6"/>
      <c r="M28" s="6"/>
      <c r="N28" s="6"/>
      <c r="O28" s="6"/>
    </row>
    <row r="29" ht="50.1" customHeight="1" spans="1:15">
      <c r="A29" s="6" t="s">
        <v>56</v>
      </c>
      <c r="B29" s="6"/>
      <c r="C29" s="43"/>
      <c r="D29" s="43"/>
      <c r="E29" s="43"/>
      <c r="F29" s="43"/>
      <c r="G29" s="43"/>
      <c r="H29" s="43"/>
      <c r="I29" s="6" t="s">
        <v>57</v>
      </c>
      <c r="J29" s="6"/>
      <c r="K29" s="43"/>
      <c r="L29" s="43"/>
      <c r="M29" s="43"/>
      <c r="N29" s="43"/>
      <c r="O29" s="43"/>
    </row>
    <row r="30" ht="50.1" customHeight="1" spans="1:15">
      <c r="A30" s="6" t="s">
        <v>58</v>
      </c>
      <c r="B30" s="6"/>
      <c r="C30" s="44"/>
      <c r="D30" s="44"/>
      <c r="E30" s="44"/>
      <c r="F30" s="44"/>
      <c r="G30" s="44"/>
      <c r="H30" s="44"/>
      <c r="I30" s="6" t="s">
        <v>59</v>
      </c>
      <c r="J30" s="6"/>
      <c r="K30" s="44"/>
      <c r="L30" s="44"/>
      <c r="M30" s="44"/>
      <c r="N30" s="44"/>
      <c r="O30" s="44"/>
    </row>
    <row r="31" ht="50.1" customHeight="1" spans="1:15">
      <c r="A31" s="6" t="s">
        <v>60</v>
      </c>
      <c r="B31" s="6"/>
      <c r="C31" s="44"/>
      <c r="D31" s="44"/>
      <c r="E31" s="44"/>
      <c r="F31" s="44"/>
      <c r="G31" s="44"/>
      <c r="H31" s="44"/>
      <c r="I31" s="6" t="s">
        <v>61</v>
      </c>
      <c r="J31" s="6"/>
      <c r="K31" s="44"/>
      <c r="L31" s="44"/>
      <c r="M31" s="44"/>
      <c r="N31" s="44"/>
      <c r="O31" s="44"/>
    </row>
    <row r="34" ht="13.5" spans="17:17">
      <c r="Q34"/>
    </row>
    <row r="37" ht="13.5" spans="2:2">
      <c r="B37"/>
    </row>
    <row r="38" ht="13.5" spans="2:2">
      <c r="B38"/>
    </row>
    <row r="40" ht="13.5" spans="4:4">
      <c r="D40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42"/>
  <sheetViews>
    <sheetView tabSelected="1" workbookViewId="0">
      <selection activeCell="C2" sqref="C2:K2"/>
    </sheetView>
  </sheetViews>
  <sheetFormatPr defaultColWidth="9" defaultRowHeight="11.25"/>
  <cols>
    <col min="1" max="1" width="3.25" style="2" customWidth="1"/>
    <col min="2" max="2" width="6.625" style="3" customWidth="1"/>
    <col min="3" max="3" width="3.625" style="2" customWidth="1"/>
    <col min="4" max="4" width="10.625" style="4" customWidth="1"/>
    <col min="5" max="5" width="6.625" style="3" customWidth="1"/>
    <col min="6" max="6" width="10.625" style="4" customWidth="1"/>
    <col min="7" max="7" width="3.625" style="2" customWidth="1"/>
    <col min="8" max="8" width="8.625" style="4" customWidth="1"/>
    <col min="9" max="9" width="10.625" style="2" customWidth="1"/>
    <col min="10" max="10" width="10.625" style="4" customWidth="1"/>
    <col min="11" max="11" width="9" style="2" customWidth="1"/>
    <col min="12" max="12" width="6.5" style="2" customWidth="1"/>
    <col min="13" max="14" width="5.5" style="2" customWidth="1"/>
    <col min="15" max="15" width="10.75" style="4" customWidth="1"/>
    <col min="16" max="16" width="9" style="2"/>
    <col min="17" max="17" width="11.875" style="2" customWidth="1"/>
    <col min="18" max="18" width="6.75" style="2" customWidth="1"/>
    <col min="19" max="19" width="9.125" style="2" customWidth="1"/>
    <col min="20" max="20" width="31.125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25" style="2" customWidth="1"/>
    <col min="28" max="28" width="14.5" style="2" customWidth="1"/>
    <col min="29" max="16384" width="9" style="2"/>
  </cols>
  <sheetData>
    <row r="1" ht="22.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0">
      <c r="A2" s="6" t="s">
        <v>1</v>
      </c>
      <c r="B2" s="6"/>
      <c r="C2" s="7" t="s">
        <v>62</v>
      </c>
      <c r="D2" s="8"/>
      <c r="E2" s="8"/>
      <c r="F2" s="8"/>
      <c r="G2" s="8"/>
      <c r="H2" s="8"/>
      <c r="I2" s="46"/>
      <c r="J2" s="46"/>
      <c r="K2" s="46"/>
      <c r="L2" s="47" t="s">
        <v>2</v>
      </c>
      <c r="M2" s="48">
        <v>6608</v>
      </c>
      <c r="N2" s="49" t="s">
        <v>3</v>
      </c>
      <c r="O2" s="49" t="s">
        <v>63</v>
      </c>
      <c r="Q2" s="76" t="s">
        <v>63</v>
      </c>
      <c r="R2" s="77">
        <v>17</v>
      </c>
      <c r="S2" s="78">
        <v>6608</v>
      </c>
      <c r="T2" s="79" t="s">
        <v>62</v>
      </c>
      <c r="U2" s="80" t="s">
        <v>64</v>
      </c>
      <c r="V2" s="81">
        <v>528065.6</v>
      </c>
      <c r="W2" s="81" t="s">
        <v>65</v>
      </c>
      <c r="X2" s="81" t="s">
        <v>66</v>
      </c>
      <c r="Y2" s="83" t="s">
        <v>67</v>
      </c>
      <c r="Z2" s="84" t="s">
        <v>68</v>
      </c>
      <c r="AA2" s="85" t="s">
        <v>69</v>
      </c>
      <c r="AB2" s="86" t="s">
        <v>70</v>
      </c>
      <c r="AC2" s="85" t="s">
        <v>71</v>
      </c>
      <c r="AD2" s="87" t="s">
        <v>13</v>
      </c>
    </row>
    <row r="3" ht="27.95" customHeight="1" spans="1:17">
      <c r="A3" s="6" t="s">
        <v>14</v>
      </c>
      <c r="B3" s="6"/>
      <c r="C3" s="9">
        <v>528065.6</v>
      </c>
      <c r="D3" s="9"/>
      <c r="E3" s="9" t="s">
        <v>15</v>
      </c>
      <c r="F3" s="10" t="s">
        <v>64</v>
      </c>
      <c r="G3" s="10"/>
      <c r="H3" s="11" t="s">
        <v>72</v>
      </c>
      <c r="I3" s="50" t="s">
        <v>73</v>
      </c>
      <c r="J3" s="51"/>
      <c r="K3" s="51"/>
      <c r="L3" s="51"/>
      <c r="M3" s="52" t="s">
        <v>17</v>
      </c>
      <c r="N3" s="53" t="s">
        <v>20</v>
      </c>
      <c r="O3" s="54" t="s">
        <v>75</v>
      </c>
      <c r="Q3"/>
    </row>
    <row r="4" ht="27.95" customHeight="1" spans="1:15">
      <c r="A4" s="6" t="s">
        <v>21</v>
      </c>
      <c r="B4" s="6"/>
      <c r="C4" s="12">
        <v>559126.35</v>
      </c>
      <c r="D4" s="12"/>
      <c r="E4" s="9" t="s">
        <v>22</v>
      </c>
      <c r="F4" s="10"/>
      <c r="G4" s="10"/>
      <c r="H4" s="13"/>
      <c r="I4" s="55" t="s">
        <v>83</v>
      </c>
      <c r="J4" s="56"/>
      <c r="K4" s="56"/>
      <c r="L4" s="56"/>
      <c r="M4" s="52" t="s">
        <v>84</v>
      </c>
      <c r="N4" s="57" t="s">
        <v>25</v>
      </c>
      <c r="O4" s="58" t="s">
        <v>69</v>
      </c>
    </row>
    <row r="5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59" t="s">
        <v>30</v>
      </c>
      <c r="J5" s="59" t="s">
        <v>31</v>
      </c>
      <c r="K5" s="59"/>
      <c r="L5" s="59" t="s">
        <v>32</v>
      </c>
      <c r="M5" s="59"/>
      <c r="N5" s="9" t="s">
        <v>33</v>
      </c>
      <c r="O5" s="9"/>
    </row>
    <row r="6" ht="27.95" customHeight="1" spans="1:15">
      <c r="A6" s="6"/>
      <c r="B6" s="14" t="s">
        <v>34</v>
      </c>
      <c r="C6" s="6" t="s">
        <v>35</v>
      </c>
      <c r="D6" s="9" t="s">
        <v>36</v>
      </c>
      <c r="E6" s="14" t="s">
        <v>34</v>
      </c>
      <c r="F6" s="9" t="s">
        <v>36</v>
      </c>
      <c r="G6" s="6" t="s">
        <v>37</v>
      </c>
      <c r="H6" s="9" t="s">
        <v>36</v>
      </c>
      <c r="I6" s="49" t="s">
        <v>36</v>
      </c>
      <c r="J6" s="9" t="s">
        <v>36</v>
      </c>
      <c r="K6" s="6" t="s">
        <v>38</v>
      </c>
      <c r="L6" s="6" t="s">
        <v>36</v>
      </c>
      <c r="M6" s="6" t="s">
        <v>38</v>
      </c>
      <c r="N6" s="9" t="s">
        <v>39</v>
      </c>
      <c r="O6" s="9" t="s">
        <v>36</v>
      </c>
    </row>
    <row r="7" ht="58.5" customHeight="1" spans="1:17">
      <c r="A7" s="15">
        <v>1</v>
      </c>
      <c r="B7" s="16">
        <v>42905</v>
      </c>
      <c r="C7" s="17" t="s">
        <v>40</v>
      </c>
      <c r="D7" s="18">
        <v>369648.02</v>
      </c>
      <c r="E7" s="19">
        <v>42898</v>
      </c>
      <c r="F7" s="18">
        <v>369648.02</v>
      </c>
      <c r="G7" s="20" t="s">
        <v>78</v>
      </c>
      <c r="H7" s="21">
        <v>0</v>
      </c>
      <c r="I7" s="21">
        <v>0</v>
      </c>
      <c r="J7" s="60">
        <v>500</v>
      </c>
      <c r="K7" s="61" t="s">
        <v>79</v>
      </c>
      <c r="L7" s="62"/>
      <c r="M7" s="9"/>
      <c r="N7" s="63" t="s">
        <v>80</v>
      </c>
      <c r="O7" s="21">
        <f>D7-H7-J7-L7-O8</f>
        <v>19088.02</v>
      </c>
      <c r="Q7" s="82"/>
    </row>
    <row r="8" ht="33.75" customHeight="1" spans="1:15">
      <c r="A8" s="15"/>
      <c r="B8" s="22"/>
      <c r="C8" s="17"/>
      <c r="D8" s="23"/>
      <c r="E8" s="19"/>
      <c r="F8" s="23"/>
      <c r="G8" s="24" t="s">
        <v>81</v>
      </c>
      <c r="H8" s="21"/>
      <c r="I8" s="21"/>
      <c r="J8" s="60"/>
      <c r="K8" s="61"/>
      <c r="L8" s="60"/>
      <c r="M8" s="9"/>
      <c r="N8" s="61" t="s">
        <v>82</v>
      </c>
      <c r="O8" s="18">
        <v>350060</v>
      </c>
    </row>
    <row r="9" ht="20.1" customHeight="1" spans="1:15">
      <c r="A9" s="15"/>
      <c r="B9" s="25"/>
      <c r="C9" s="17"/>
      <c r="D9" s="23"/>
      <c r="E9" s="19"/>
      <c r="F9" s="23"/>
      <c r="G9" s="20"/>
      <c r="H9" s="21"/>
      <c r="I9" s="21"/>
      <c r="J9" s="60"/>
      <c r="K9" s="64"/>
      <c r="L9" s="60"/>
      <c r="M9" s="65"/>
      <c r="N9" s="61"/>
      <c r="O9" s="21"/>
    </row>
    <row r="10" s="1" customFormat="1" ht="45" customHeight="1" spans="1:15">
      <c r="A10" s="26">
        <v>2</v>
      </c>
      <c r="B10" s="27">
        <v>43004</v>
      </c>
      <c r="C10" s="28" t="s">
        <v>40</v>
      </c>
      <c r="D10" s="29">
        <v>133565.68</v>
      </c>
      <c r="E10" s="30">
        <v>42996</v>
      </c>
      <c r="F10" s="29">
        <v>133565.68</v>
      </c>
      <c r="G10" s="31" t="s">
        <v>78</v>
      </c>
      <c r="H10" s="32">
        <v>0</v>
      </c>
      <c r="I10" s="32">
        <v>0</v>
      </c>
      <c r="J10" s="66">
        <v>0</v>
      </c>
      <c r="K10" s="67"/>
      <c r="L10" s="68"/>
      <c r="M10" s="69"/>
      <c r="N10" s="70" t="s">
        <v>80</v>
      </c>
      <c r="O10" s="32">
        <f>D10-H10-J10-L10-O11</f>
        <v>133565.68</v>
      </c>
    </row>
    <row r="11" ht="20.1" customHeight="1" spans="1:17">
      <c r="A11" s="15"/>
      <c r="B11" s="25" t="s">
        <v>85</v>
      </c>
      <c r="C11" s="17"/>
      <c r="D11" s="23"/>
      <c r="E11" s="19"/>
      <c r="F11" s="23"/>
      <c r="G11" s="20"/>
      <c r="H11" s="21"/>
      <c r="I11" s="21"/>
      <c r="J11" s="60"/>
      <c r="K11" s="64"/>
      <c r="L11" s="60"/>
      <c r="M11" s="65"/>
      <c r="N11" s="61"/>
      <c r="O11" s="21"/>
      <c r="Q11"/>
    </row>
    <row r="12" ht="54" customHeight="1" spans="1:15">
      <c r="A12" s="33">
        <v>3</v>
      </c>
      <c r="B12" s="34">
        <v>43259</v>
      </c>
      <c r="C12" s="35" t="s">
        <v>40</v>
      </c>
      <c r="D12" s="36">
        <v>55912.65</v>
      </c>
      <c r="E12" s="37">
        <v>43216</v>
      </c>
      <c r="F12" s="36">
        <v>55912.65</v>
      </c>
      <c r="G12" s="38" t="s">
        <v>78</v>
      </c>
      <c r="H12" s="39">
        <v>0</v>
      </c>
      <c r="I12" s="39">
        <v>0</v>
      </c>
      <c r="J12" s="71">
        <v>500</v>
      </c>
      <c r="K12" s="64" t="s">
        <v>86</v>
      </c>
      <c r="L12" s="72"/>
      <c r="M12" s="65"/>
      <c r="N12" s="73" t="s">
        <v>80</v>
      </c>
      <c r="O12" s="39">
        <f>D12-H12-J12-L12-O13</f>
        <v>55412.65</v>
      </c>
    </row>
    <row r="13" ht="20.1" customHeight="1" spans="1:17">
      <c r="A13" s="15"/>
      <c r="B13" s="22"/>
      <c r="C13" s="17"/>
      <c r="D13" s="23"/>
      <c r="E13" s="19"/>
      <c r="F13" s="23"/>
      <c r="G13" s="20"/>
      <c r="H13" s="21"/>
      <c r="I13" s="21"/>
      <c r="J13" s="60"/>
      <c r="K13" s="61"/>
      <c r="L13" s="60"/>
      <c r="M13" s="61"/>
      <c r="N13" s="61"/>
      <c r="O13" s="21"/>
      <c r="Q13"/>
    </row>
    <row r="14" ht="20.1" customHeight="1" spans="1:15">
      <c r="A14" s="15"/>
      <c r="B14" s="22"/>
      <c r="C14" s="17"/>
      <c r="D14" s="23"/>
      <c r="E14" s="19"/>
      <c r="F14" s="23"/>
      <c r="G14" s="20"/>
      <c r="H14" s="21"/>
      <c r="I14" s="21"/>
      <c r="J14" s="60"/>
      <c r="K14" s="61"/>
      <c r="L14" s="60"/>
      <c r="M14" s="61"/>
      <c r="N14" s="61"/>
      <c r="O14" s="21"/>
    </row>
    <row r="15" ht="20.1" customHeight="1" spans="1:15">
      <c r="A15" s="15"/>
      <c r="B15" s="22"/>
      <c r="C15" s="17"/>
      <c r="D15" s="23"/>
      <c r="E15" s="19"/>
      <c r="F15" s="23"/>
      <c r="G15" s="20"/>
      <c r="H15" s="21"/>
      <c r="I15" s="21"/>
      <c r="J15" s="60"/>
      <c r="K15" s="61"/>
      <c r="L15" s="60"/>
      <c r="M15" s="61"/>
      <c r="N15" s="61"/>
      <c r="O15" s="21"/>
    </row>
    <row r="16" ht="20.1" customHeight="1" spans="1:15">
      <c r="A16" s="15"/>
      <c r="B16" s="22"/>
      <c r="C16" s="17"/>
      <c r="D16" s="23"/>
      <c r="E16" s="19"/>
      <c r="F16" s="23"/>
      <c r="G16" s="20"/>
      <c r="H16" s="21"/>
      <c r="I16" s="21"/>
      <c r="J16" s="60"/>
      <c r="K16" s="61"/>
      <c r="L16" s="60"/>
      <c r="M16" s="61"/>
      <c r="N16" s="61"/>
      <c r="O16" s="21"/>
    </row>
    <row r="17" ht="20.1" customHeight="1" spans="1:15">
      <c r="A17" s="15"/>
      <c r="B17" s="22"/>
      <c r="C17" s="17"/>
      <c r="D17" s="23"/>
      <c r="E17" s="19"/>
      <c r="F17" s="23"/>
      <c r="G17" s="20"/>
      <c r="H17" s="21"/>
      <c r="I17" s="21"/>
      <c r="J17" s="60"/>
      <c r="K17" s="61"/>
      <c r="L17" s="60"/>
      <c r="M17" s="61"/>
      <c r="N17" s="61"/>
      <c r="O17" s="21"/>
    </row>
    <row r="18" ht="20.1" customHeight="1" spans="1:15">
      <c r="A18" s="15"/>
      <c r="B18" s="22"/>
      <c r="C18" s="17"/>
      <c r="D18" s="23"/>
      <c r="E18" s="19"/>
      <c r="F18" s="23"/>
      <c r="G18" s="20"/>
      <c r="H18" s="21"/>
      <c r="I18" s="21"/>
      <c r="J18" s="60"/>
      <c r="K18" s="61"/>
      <c r="L18" s="60"/>
      <c r="M18" s="61"/>
      <c r="N18" s="61"/>
      <c r="O18" s="21"/>
    </row>
    <row r="19" ht="20.1" customHeight="1" spans="1:15">
      <c r="A19" s="15"/>
      <c r="B19" s="22"/>
      <c r="C19" s="17"/>
      <c r="D19" s="23"/>
      <c r="E19" s="19"/>
      <c r="F19" s="23"/>
      <c r="G19" s="20"/>
      <c r="H19" s="21"/>
      <c r="I19" s="21"/>
      <c r="J19" s="60"/>
      <c r="K19" s="61"/>
      <c r="L19" s="60"/>
      <c r="M19" s="61"/>
      <c r="N19" s="61"/>
      <c r="O19" s="21"/>
    </row>
    <row r="20" ht="20.1" customHeight="1" spans="1:15">
      <c r="A20" s="15"/>
      <c r="B20" s="22"/>
      <c r="C20" s="17"/>
      <c r="D20" s="23"/>
      <c r="E20" s="19"/>
      <c r="F20" s="23"/>
      <c r="G20" s="20"/>
      <c r="H20" s="21"/>
      <c r="I20" s="21"/>
      <c r="J20" s="60"/>
      <c r="K20" s="61"/>
      <c r="L20" s="60"/>
      <c r="M20" s="61"/>
      <c r="N20" s="61"/>
      <c r="O20" s="21"/>
    </row>
    <row r="21" ht="20.1" customHeight="1" spans="1:15">
      <c r="A21" s="15"/>
      <c r="B21" s="22"/>
      <c r="C21" s="17"/>
      <c r="D21" s="23"/>
      <c r="E21" s="19"/>
      <c r="F21" s="23"/>
      <c r="G21" s="20"/>
      <c r="H21" s="21"/>
      <c r="I21" s="21"/>
      <c r="J21" s="60"/>
      <c r="K21" s="61"/>
      <c r="L21" s="60"/>
      <c r="M21" s="61"/>
      <c r="N21" s="61"/>
      <c r="O21" s="21"/>
    </row>
    <row r="22" ht="20.1" customHeight="1" spans="1:15">
      <c r="A22" s="15"/>
      <c r="B22" s="22"/>
      <c r="C22" s="17"/>
      <c r="D22" s="23"/>
      <c r="E22" s="19"/>
      <c r="F22" s="23"/>
      <c r="G22" s="20"/>
      <c r="H22" s="21"/>
      <c r="I22" s="21"/>
      <c r="J22" s="60"/>
      <c r="K22" s="61"/>
      <c r="L22" s="60"/>
      <c r="M22" s="61"/>
      <c r="N22" s="61"/>
      <c r="O22" s="21"/>
    </row>
    <row r="23" ht="20.1" customHeight="1" spans="1:15">
      <c r="A23" s="15"/>
      <c r="B23" s="22"/>
      <c r="C23" s="17"/>
      <c r="D23" s="23"/>
      <c r="E23" s="19"/>
      <c r="F23" s="23"/>
      <c r="G23" s="20"/>
      <c r="H23" s="21"/>
      <c r="I23" s="21"/>
      <c r="J23" s="60"/>
      <c r="K23" s="61"/>
      <c r="L23" s="60"/>
      <c r="M23" s="61"/>
      <c r="N23" s="61"/>
      <c r="O23" s="21"/>
    </row>
    <row r="24" ht="20.1" customHeight="1" spans="1:15">
      <c r="A24" s="15"/>
      <c r="B24" s="22"/>
      <c r="C24" s="17"/>
      <c r="D24" s="23"/>
      <c r="E24" s="19"/>
      <c r="F24" s="23"/>
      <c r="G24" s="20"/>
      <c r="H24" s="21"/>
      <c r="I24" s="21"/>
      <c r="J24" s="60"/>
      <c r="K24" s="61"/>
      <c r="L24" s="60"/>
      <c r="M24" s="61"/>
      <c r="N24" s="61"/>
      <c r="O24" s="21"/>
    </row>
    <row r="25" ht="30" customHeight="1" spans="1:15">
      <c r="A25" s="6" t="s">
        <v>45</v>
      </c>
      <c r="B25" s="6"/>
      <c r="C25" s="40" t="s">
        <v>46</v>
      </c>
      <c r="D25" s="41">
        <f t="shared" ref="D25:J25" si="0">SUM(D7:D24)</f>
        <v>559126.35</v>
      </c>
      <c r="E25" s="40" t="s">
        <v>46</v>
      </c>
      <c r="F25" s="41">
        <f t="shared" si="0"/>
        <v>559126.35</v>
      </c>
      <c r="G25" s="40" t="s">
        <v>46</v>
      </c>
      <c r="H25" s="41">
        <f t="shared" si="0"/>
        <v>0</v>
      </c>
      <c r="I25" s="41">
        <f t="shared" si="0"/>
        <v>0</v>
      </c>
      <c r="J25" s="41">
        <f t="shared" si="0"/>
        <v>1000</v>
      </c>
      <c r="K25" s="40" t="s">
        <v>46</v>
      </c>
      <c r="L25" s="41">
        <f>SUM(L7:L24)</f>
        <v>0</v>
      </c>
      <c r="M25" s="40" t="s">
        <v>46</v>
      </c>
      <c r="N25" s="40" t="s">
        <v>46</v>
      </c>
      <c r="O25" s="41">
        <f>SUM(O7:O24)</f>
        <v>558126.35</v>
      </c>
    </row>
    <row r="26" ht="30" customHeight="1" spans="1:15">
      <c r="A26" s="6" t="s">
        <v>47</v>
      </c>
      <c r="B26" s="6"/>
      <c r="C26" s="6" t="s">
        <v>48</v>
      </c>
      <c r="D26" s="6"/>
      <c r="E26" s="42">
        <f>O12</f>
        <v>55412.65</v>
      </c>
      <c r="F26" s="42"/>
      <c r="G26" s="42"/>
      <c r="H26" s="42"/>
      <c r="I26" s="6" t="s">
        <v>49</v>
      </c>
      <c r="J26" s="6"/>
      <c r="K26" s="6" t="s">
        <v>50</v>
      </c>
      <c r="L26" s="74">
        <v>0</v>
      </c>
      <c r="M26" s="74"/>
      <c r="N26" s="74"/>
      <c r="O26" s="74"/>
    </row>
    <row r="27" ht="30" customHeight="1" spans="1:15">
      <c r="A27" s="6"/>
      <c r="B27" s="6"/>
      <c r="C27" s="6" t="s">
        <v>51</v>
      </c>
      <c r="D27" s="6"/>
      <c r="E27" s="9">
        <v>0</v>
      </c>
      <c r="F27" s="9"/>
      <c r="G27" s="9"/>
      <c r="H27" s="9"/>
      <c r="I27" s="6"/>
      <c r="J27" s="6"/>
      <c r="K27" s="6" t="s">
        <v>52</v>
      </c>
      <c r="L27" s="75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75"/>
      <c r="N27" s="75"/>
      <c r="O27" s="75"/>
    </row>
    <row r="28" ht="50.1" customHeight="1" spans="1:15">
      <c r="A28" s="6" t="s">
        <v>53</v>
      </c>
      <c r="B28" s="6"/>
      <c r="C28" s="43"/>
      <c r="D28" s="43"/>
      <c r="E28" s="43"/>
      <c r="F28" s="43"/>
      <c r="G28" s="43"/>
      <c r="H28" s="43"/>
      <c r="I28" s="6" t="s">
        <v>54</v>
      </c>
      <c r="J28" s="6"/>
      <c r="K28" s="6" t="s">
        <v>55</v>
      </c>
      <c r="L28" s="6"/>
      <c r="M28" s="6"/>
      <c r="N28" s="6"/>
      <c r="O28" s="6"/>
    </row>
    <row r="29" ht="50.1" customHeight="1" spans="1:15">
      <c r="A29" s="6" t="s">
        <v>56</v>
      </c>
      <c r="B29" s="6"/>
      <c r="C29" s="43"/>
      <c r="D29" s="43"/>
      <c r="E29" s="43"/>
      <c r="F29" s="43"/>
      <c r="G29" s="43"/>
      <c r="H29" s="43"/>
      <c r="I29" s="6" t="s">
        <v>57</v>
      </c>
      <c r="J29" s="6"/>
      <c r="K29" s="43"/>
      <c r="L29" s="43"/>
      <c r="M29" s="43"/>
      <c r="N29" s="43"/>
      <c r="O29" s="43"/>
    </row>
    <row r="30" ht="50.1" customHeight="1" spans="1:15">
      <c r="A30" s="6" t="s">
        <v>58</v>
      </c>
      <c r="B30" s="6"/>
      <c r="C30" s="44"/>
      <c r="D30" s="44"/>
      <c r="E30" s="44"/>
      <c r="F30" s="44"/>
      <c r="G30" s="44"/>
      <c r="H30" s="44"/>
      <c r="I30" s="6" t="s">
        <v>59</v>
      </c>
      <c r="J30" s="6"/>
      <c r="K30" s="44"/>
      <c r="L30" s="44"/>
      <c r="M30" s="44"/>
      <c r="N30" s="44"/>
      <c r="O30" s="44"/>
    </row>
    <row r="31" ht="50.1" customHeight="1" spans="1:15">
      <c r="A31" s="6" t="s">
        <v>60</v>
      </c>
      <c r="B31" s="6"/>
      <c r="C31" s="44"/>
      <c r="D31" s="44"/>
      <c r="E31" s="44"/>
      <c r="F31" s="44"/>
      <c r="G31" s="44"/>
      <c r="H31" s="44"/>
      <c r="I31" s="6" t="s">
        <v>61</v>
      </c>
      <c r="J31" s="6"/>
      <c r="K31" s="44"/>
      <c r="L31" s="44"/>
      <c r="M31" s="44"/>
      <c r="N31" s="44"/>
      <c r="O31" s="44"/>
    </row>
    <row r="34" ht="13.5" spans="17:17">
      <c r="Q34"/>
    </row>
    <row r="37" ht="13.5" spans="2:2">
      <c r="B37"/>
    </row>
    <row r="38" ht="13.5" spans="2:2">
      <c r="B38"/>
    </row>
    <row r="40" ht="13.5" spans="4:4">
      <c r="D40"/>
    </row>
    <row r="42" spans="4:4">
      <c r="D42" s="45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00</vt:lpstr>
      <vt:lpstr>1</vt:lpstr>
      <vt:lpstr>(2)</vt:lpstr>
      <vt:lpstr>( 2)</vt:lpstr>
      <vt:lpstr>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一览众山小</cp:lastModifiedBy>
  <dcterms:created xsi:type="dcterms:W3CDTF">2017-01-17T04:48:00Z</dcterms:created>
  <cp:lastPrinted>2017-06-27T07:18:00Z</cp:lastPrinted>
  <dcterms:modified xsi:type="dcterms:W3CDTF">2018-09-14T03:18:20Z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