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645"/>
  </bookViews>
  <sheets>
    <sheet name="5680  航产园企业进出施工道路维修项目" sheetId="1" r:id="rId1"/>
  </sheets>
  <calcPr calcId="145621"/>
</workbook>
</file>

<file path=xl/calcChain.xml><?xml version="1.0" encoding="utf-8"?>
<calcChain xmlns="http://schemas.openxmlformats.org/spreadsheetml/2006/main">
  <c r="O7" i="1" l="1"/>
  <c r="D22" i="1"/>
  <c r="F22" i="1"/>
  <c r="G22" i="1"/>
  <c r="I22" i="1"/>
  <c r="K22" i="1"/>
  <c r="O22" i="1"/>
  <c r="Q22" i="1"/>
  <c r="D23" i="1"/>
  <c r="D24" i="1"/>
</calcChain>
</file>

<file path=xl/sharedStrings.xml><?xml version="1.0" encoding="utf-8"?>
<sst xmlns="http://schemas.openxmlformats.org/spreadsheetml/2006/main" count="68" uniqueCount="55">
  <si>
    <t>总经理审批</t>
  </si>
  <si>
    <r>
      <t>是</t>
    </r>
    <r>
      <rPr>
        <sz val="16"/>
        <color rgb="FFFF0000"/>
        <rFont val="宋体"/>
        <family val="3"/>
        <charset val="134"/>
      </rPr>
      <t>□</t>
    </r>
    <r>
      <rPr>
        <sz val="9"/>
        <color rgb="FFFF0000"/>
        <rFont val="宋体"/>
        <family val="3"/>
        <charset val="134"/>
      </rPr>
      <t>否</t>
    </r>
    <r>
      <rPr>
        <sz val="16"/>
        <color rgb="FFFF0000"/>
        <rFont val="宋体"/>
        <family val="3"/>
        <charset val="134"/>
      </rPr>
      <t>□</t>
    </r>
    <r>
      <rPr>
        <sz val="9"/>
        <color rgb="FFFF0000"/>
        <rFont val="宋体"/>
        <family val="3"/>
        <charset val="134"/>
      </rPr>
      <t>营改增项目，及材料款支付核实：</t>
    </r>
    <phoneticPr fontId="9" type="noConversion"/>
  </si>
  <si>
    <t>质安稽查
意见</t>
  </si>
  <si>
    <t>财务审核
意见</t>
  </si>
  <si>
    <t>何总、朱总已同意支付（附表背面截图）。</t>
    <phoneticPr fontId="9" type="noConversion"/>
  </si>
  <si>
    <t>项目管理
意见</t>
  </si>
  <si>
    <r>
      <rPr>
        <sz val="9"/>
        <color rgb="FF00B050"/>
        <rFont val="宋体"/>
        <family val="3"/>
        <charset val="134"/>
      </rPr>
      <t xml:space="preserve">1、议标项目，无中标通知书，有竣工报告和施工协议；        </t>
    </r>
    <r>
      <rPr>
        <sz val="9"/>
        <color rgb="FFFF0000"/>
        <rFont val="宋体"/>
        <family val="3"/>
        <charset val="134"/>
      </rPr>
      <t xml:space="preserve">                2、此次借条已提供 。？</t>
    </r>
    <phoneticPr fontId="9" type="noConversion"/>
  </si>
  <si>
    <t>申请部门
意见</t>
    <phoneticPr fontId="5" type="noConversion"/>
  </si>
  <si>
    <t>6227  0016  5601  0290   055</t>
    <phoneticPr fontId="9" type="noConversion"/>
  </si>
  <si>
    <t>大写</t>
    <phoneticPr fontId="5" type="noConversion"/>
  </si>
  <si>
    <t>完工证明？</t>
    <phoneticPr fontId="9" type="noConversion"/>
  </si>
  <si>
    <t>后宗泽    中国建行芜湖县分行</t>
    <phoneticPr fontId="9" type="noConversion"/>
  </si>
  <si>
    <t>支付账号</t>
    <phoneticPr fontId="5" type="noConversion"/>
  </si>
  <si>
    <t>小写</t>
    <phoneticPr fontId="5" type="noConversion"/>
  </si>
  <si>
    <t>本次支付金额</t>
    <phoneticPr fontId="5" type="noConversion"/>
  </si>
  <si>
    <t>-</t>
    <phoneticPr fontId="5" type="noConversion"/>
  </si>
  <si>
    <t>合计</t>
  </si>
  <si>
    <t xml:space="preserve">2016.11.21办理外经证费用500
</t>
    <phoneticPr fontId="9" type="noConversion"/>
  </si>
  <si>
    <t>分公司</t>
    <phoneticPr fontId="9" type="noConversion"/>
  </si>
  <si>
    <t>中</t>
    <phoneticPr fontId="5" type="noConversion"/>
  </si>
  <si>
    <t>金额</t>
    <phoneticPr fontId="5" type="noConversion"/>
  </si>
  <si>
    <t>户名</t>
    <phoneticPr fontId="5" type="noConversion"/>
  </si>
  <si>
    <t>备注</t>
    <phoneticPr fontId="5" type="noConversion"/>
  </si>
  <si>
    <t>税率</t>
    <phoneticPr fontId="5" type="noConversion"/>
  </si>
  <si>
    <t>比例</t>
    <phoneticPr fontId="5" type="noConversion"/>
  </si>
  <si>
    <t>日期</t>
    <phoneticPr fontId="5" type="noConversion"/>
  </si>
  <si>
    <t>账户</t>
    <phoneticPr fontId="5" type="noConversion"/>
  </si>
  <si>
    <t>实际支付</t>
    <phoneticPr fontId="9" type="noConversion"/>
  </si>
  <si>
    <t>其他扣款</t>
    <phoneticPr fontId="9" type="noConversion"/>
  </si>
  <si>
    <t>代扣税金</t>
    <phoneticPr fontId="9" type="noConversion"/>
  </si>
  <si>
    <t>扣管理费</t>
    <phoneticPr fontId="9" type="noConversion"/>
  </si>
  <si>
    <t>成本发票</t>
    <phoneticPr fontId="5" type="noConversion"/>
  </si>
  <si>
    <t>开票情况</t>
    <phoneticPr fontId="5" type="noConversion"/>
  </si>
  <si>
    <t>工程款到账</t>
    <phoneticPr fontId="5" type="noConversion"/>
  </si>
  <si>
    <t>序号</t>
    <phoneticPr fontId="5" type="noConversion"/>
  </si>
  <si>
    <t>议标</t>
  </si>
  <si>
    <t>后宗泽13955328098</t>
    <phoneticPr fontId="9" type="noConversion"/>
  </si>
  <si>
    <t>芜湖公司王冬汉13855369629</t>
  </si>
  <si>
    <t>芜湖市</t>
  </si>
  <si>
    <t>2016.10.27</t>
    <phoneticPr fontId="9" type="noConversion"/>
  </si>
  <si>
    <t>航产园企业进出施工道路维修项目</t>
    <phoneticPr fontId="9" type="noConversion"/>
  </si>
  <si>
    <t>CD2016-141</t>
  </si>
  <si>
    <t>ERP编号</t>
  </si>
  <si>
    <t>竣工日期</t>
    <phoneticPr fontId="5" type="noConversion"/>
  </si>
  <si>
    <t>决算金额</t>
    <phoneticPr fontId="5" type="noConversion"/>
  </si>
  <si>
    <t>芜湖 后宗泽13955328098</t>
    <phoneticPr fontId="9" type="noConversion"/>
  </si>
  <si>
    <t>合作单位</t>
  </si>
  <si>
    <t>中标日期</t>
    <phoneticPr fontId="5" type="noConversion"/>
  </si>
  <si>
    <t>合同金额</t>
  </si>
  <si>
    <t>CD2016-141</t>
    <phoneticPr fontId="9" type="noConversion"/>
  </si>
  <si>
    <t>档案编号</t>
    <phoneticPr fontId="5" type="noConversion"/>
  </si>
  <si>
    <t>工程名称</t>
  </si>
  <si>
    <t>本次</t>
    <phoneticPr fontId="9" type="noConversion"/>
  </si>
  <si>
    <t xml:space="preserve"> 合作工程款支付证书  </t>
    <phoneticPr fontId="9" type="noConversion"/>
  </si>
  <si>
    <t>航产园企业进出施工道路维修项目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</si>
</sst>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yy/m/d;@"/>
    <numFmt numFmtId="178" formatCode="[DBNum2][$-804]General"/>
    <numFmt numFmtId="179" formatCode="m/d;@"/>
    <numFmt numFmtId="180" formatCode="0.00_ "/>
  </numFmts>
  <fonts count="33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sz val="16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00B05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sz val="8"/>
      <color rgb="FFFF0000"/>
      <name val="宋体"/>
      <family val="3"/>
      <charset val="134"/>
    </font>
    <font>
      <sz val="9"/>
      <color rgb="FFFFC000"/>
      <name val="宋体"/>
      <family val="3"/>
      <charset val="134"/>
    </font>
    <font>
      <sz val="11"/>
      <color rgb="FFFFC000"/>
      <name val="宋体"/>
      <family val="3"/>
      <charset val="134"/>
    </font>
    <font>
      <sz val="8"/>
      <color rgb="FFFFC000"/>
      <name val="宋体"/>
      <family val="3"/>
      <charset val="134"/>
    </font>
    <font>
      <b/>
      <sz val="9"/>
      <name val="宋体"/>
      <family val="3"/>
      <charset val="134"/>
    </font>
    <font>
      <sz val="10"/>
      <color rgb="FF00B05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0" borderId="0"/>
    <xf numFmtId="0" fontId="24" fillId="0" borderId="0"/>
    <xf numFmtId="0" fontId="32" fillId="0" borderId="0"/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176" fontId="4" fillId="0" borderId="0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78" fontId="4" fillId="3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0" fontId="6" fillId="3" borderId="0" xfId="1" applyNumberFormat="1" applyFont="1" applyFill="1">
      <alignment vertical="center"/>
    </xf>
    <xf numFmtId="176" fontId="13" fillId="0" borderId="0" xfId="1" applyNumberFormat="1" applyFont="1" applyFill="1" applyBorder="1" applyAlignment="1">
      <alignment horizontal="center" vertical="center" wrapText="1"/>
    </xf>
    <xf numFmtId="176" fontId="13" fillId="4" borderId="1" xfId="1" applyNumberFormat="1" applyFont="1" applyFill="1" applyBorder="1" applyAlignment="1">
      <alignment horizontal="right" vertical="center" shrinkToFit="1"/>
    </xf>
    <xf numFmtId="0" fontId="7" fillId="4" borderId="1" xfId="1" applyFont="1" applyFill="1" applyBorder="1" applyAlignment="1">
      <alignment horizontal="center" vertical="center" wrapText="1"/>
    </xf>
    <xf numFmtId="0" fontId="14" fillId="0" borderId="0" xfId="1" applyFont="1">
      <alignment vertical="center"/>
    </xf>
    <xf numFmtId="176" fontId="4" fillId="4" borderId="1" xfId="1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right" vertical="center" shrinkToFit="1"/>
    </xf>
    <xf numFmtId="179" fontId="4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8" fontId="4" fillId="0" borderId="0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Fill="1" applyBorder="1" applyAlignment="1">
      <alignment horizontal="center" vertical="center" wrapText="1"/>
    </xf>
    <xf numFmtId="176" fontId="16" fillId="4" borderId="1" xfId="1" applyNumberFormat="1" applyFont="1" applyFill="1" applyBorder="1" applyAlignment="1">
      <alignment horizontal="center" vertical="center" shrinkToFit="1"/>
    </xf>
    <xf numFmtId="176" fontId="16" fillId="0" borderId="1" xfId="1" applyNumberFormat="1" applyFont="1" applyFill="1" applyBorder="1" applyAlignment="1">
      <alignment horizontal="center" vertical="center" wrapText="1"/>
    </xf>
    <xf numFmtId="176" fontId="16" fillId="0" borderId="1" xfId="1" applyNumberFormat="1" applyFont="1" applyFill="1" applyBorder="1" applyAlignment="1">
      <alignment horizontal="right" vertical="center" shrinkToFit="1"/>
    </xf>
    <xf numFmtId="176" fontId="16" fillId="4" borderId="1" xfId="1" applyNumberFormat="1" applyFont="1" applyFill="1" applyBorder="1" applyAlignment="1">
      <alignment horizontal="right" vertical="center" shrinkToFit="1"/>
    </xf>
    <xf numFmtId="9" fontId="16" fillId="0" borderId="1" xfId="1" applyNumberFormat="1" applyFont="1" applyFill="1" applyBorder="1" applyAlignment="1">
      <alignment horizontal="center" vertical="center" wrapText="1"/>
    </xf>
    <xf numFmtId="9" fontId="16" fillId="0" borderId="1" xfId="2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right" vertical="center" shrinkToFit="1"/>
    </xf>
    <xf numFmtId="179" fontId="16" fillId="2" borderId="1" xfId="1" applyNumberFormat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176" fontId="4" fillId="4" borderId="1" xfId="1" applyNumberFormat="1" applyFont="1" applyFill="1" applyBorder="1" applyAlignment="1">
      <alignment horizontal="center" vertical="center" shrinkToFit="1"/>
    </xf>
    <xf numFmtId="176" fontId="4" fillId="0" borderId="1" xfId="1" applyNumberFormat="1" applyFont="1" applyFill="1" applyBorder="1" applyAlignment="1">
      <alignment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right" vertical="center" shrinkToFit="1"/>
    </xf>
    <xf numFmtId="179" fontId="4" fillId="2" borderId="1" xfId="1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177" fontId="15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6" fontId="19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180" fontId="23" fillId="2" borderId="6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5" fillId="5" borderId="1" xfId="3" applyFont="1" applyFill="1" applyBorder="1" applyAlignment="1">
      <alignment horizontal="left" vertical="center"/>
    </xf>
    <xf numFmtId="176" fontId="7" fillId="0" borderId="1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14" fontId="12" fillId="0" borderId="1" xfId="1" applyNumberFormat="1" applyFont="1" applyBorder="1" applyAlignment="1">
      <alignment horizontal="center" vertical="center" wrapText="1"/>
    </xf>
    <xf numFmtId="0" fontId="30" fillId="0" borderId="0" xfId="1" applyFont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176" fontId="19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78" fontId="12" fillId="2" borderId="1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6" fontId="27" fillId="0" borderId="4" xfId="1" applyNumberFormat="1" applyFont="1" applyFill="1" applyBorder="1" applyAlignment="1">
      <alignment horizontal="center" vertical="center" wrapText="1"/>
    </xf>
    <xf numFmtId="176" fontId="27" fillId="0" borderId="3" xfId="1" applyNumberFormat="1" applyFont="1" applyFill="1" applyBorder="1" applyAlignment="1">
      <alignment horizontal="center" vertical="center" wrapText="1"/>
    </xf>
    <xf numFmtId="176" fontId="27" fillId="0" borderId="2" xfId="1" applyNumberFormat="1" applyFont="1" applyFill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9" fillId="0" borderId="4" xfId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176" fontId="28" fillId="0" borderId="4" xfId="1" applyNumberFormat="1" applyFont="1" applyFill="1" applyBorder="1" applyAlignment="1">
      <alignment horizontal="center" vertical="center" wrapText="1"/>
    </xf>
    <xf numFmtId="176" fontId="28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shrinkToFit="1"/>
    </xf>
    <xf numFmtId="0" fontId="27" fillId="0" borderId="0" xfId="1" applyFont="1" applyFill="1" applyBorder="1" applyAlignment="1">
      <alignment horizontal="center" vertical="center"/>
    </xf>
    <xf numFmtId="0" fontId="26" fillId="0" borderId="4" xfId="1" applyFont="1" applyFill="1" applyBorder="1" applyAlignment="1">
      <alignment horizontal="center" vertical="center" shrinkToFit="1"/>
    </xf>
    <xf numFmtId="0" fontId="26" fillId="0" borderId="3" xfId="1" applyFont="1" applyFill="1" applyBorder="1" applyAlignment="1">
      <alignment horizontal="center" vertical="center" shrinkToFit="1"/>
    </xf>
    <xf numFmtId="0" fontId="26" fillId="0" borderId="2" xfId="1" applyFont="1" applyFill="1" applyBorder="1" applyAlignment="1">
      <alignment horizontal="center" vertical="center" shrinkToFit="1"/>
    </xf>
    <xf numFmtId="176" fontId="26" fillId="0" borderId="4" xfId="1" applyNumberFormat="1" applyFont="1" applyFill="1" applyBorder="1" applyAlignment="1">
      <alignment horizontal="center" vertical="center" shrinkToFit="1"/>
    </xf>
    <xf numFmtId="176" fontId="26" fillId="0" borderId="2" xfId="1" applyNumberFormat="1" applyFont="1" applyFill="1" applyBorder="1" applyAlignment="1">
      <alignment horizontal="center" vertical="center" shrinkToFit="1"/>
    </xf>
  </cellXfs>
  <cellStyles count="10">
    <cellStyle name="百分比 2" xfId="4"/>
    <cellStyle name="百分比 2 2" xfId="2"/>
    <cellStyle name="百分比 2 3" xfId="5"/>
    <cellStyle name="常规" xfId="0" builtinId="0"/>
    <cellStyle name="常规 2" xfId="1"/>
    <cellStyle name="常规 2 2" xfId="6"/>
    <cellStyle name="常规 3" xfId="7"/>
    <cellStyle name="常规 4" xfId="8"/>
    <cellStyle name="常规 5" xfId="9"/>
    <cellStyle name="常规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104775</xdr:colOff>
      <xdr:row>24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8625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323850</xdr:colOff>
      <xdr:row>0</xdr:row>
      <xdr:rowOff>180975</xdr:rowOff>
    </xdr:from>
    <xdr:ext cx="3790950" cy="714375"/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171450"/>
          <a:ext cx="3790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381000</xdr:colOff>
      <xdr:row>0</xdr:row>
      <xdr:rowOff>0</xdr:rowOff>
    </xdr:from>
    <xdr:ext cx="6076950" cy="3397781"/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0" y="0"/>
          <a:ext cx="6076950" cy="339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628650</xdr:colOff>
      <xdr:row>12</xdr:row>
      <xdr:rowOff>200025</xdr:rowOff>
    </xdr:from>
    <xdr:ext cx="4095750" cy="1581150"/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2228850"/>
          <a:ext cx="409575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285750</xdr:colOff>
      <xdr:row>8</xdr:row>
      <xdr:rowOff>85725</xdr:rowOff>
    </xdr:from>
    <xdr:ext cx="3467100" cy="447675"/>
    <xdr:pic>
      <xdr:nvPicPr>
        <xdr:cNvPr id="6" name="图片 5" descr="C:\Users\Administrator\AppData\Roaming\Tencent\Users\501232853\QQ\WinTemp\RichOle\YG6KEG8P2V7~D4Q1CN_L3XI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1457325"/>
          <a:ext cx="34671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190500</xdr:colOff>
      <xdr:row>7</xdr:row>
      <xdr:rowOff>47625</xdr:rowOff>
    </xdr:from>
    <xdr:ext cx="3438525" cy="1609725"/>
    <xdr:pic>
      <xdr:nvPicPr>
        <xdr:cNvPr id="7" name="图片 6" descr="C:\Users\Administrator\Documents\Tencent Files\501232853\Image\C2C\Image2\@1PC%H0~2ZRSJV50BZW@{GX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247775"/>
          <a:ext cx="3438525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390525</xdr:colOff>
      <xdr:row>7</xdr:row>
      <xdr:rowOff>219075</xdr:rowOff>
    </xdr:from>
    <xdr:ext cx="4143375" cy="828675"/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1371600"/>
          <a:ext cx="41433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</xdr:colOff>
      <xdr:row>40</xdr:row>
      <xdr:rowOff>83025</xdr:rowOff>
    </xdr:from>
    <xdr:ext cx="7696200" cy="5546249"/>
    <xdr:pic>
      <xdr:nvPicPr>
        <xdr:cNvPr id="9" name="图片 8" descr="C:\Users\Administrator\AppData\Roaming\Tencent\Users\501232853\QQ\WinTemp\RichOle\E8M}R9(})A`MT7P7(9@%S}A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6941025"/>
          <a:ext cx="7696200" cy="554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6"/>
  <sheetViews>
    <sheetView tabSelected="1" workbookViewId="0">
      <selection activeCell="L19" sqref="L19"/>
    </sheetView>
  </sheetViews>
  <sheetFormatPr defaultColWidth="9" defaultRowHeight="13.5" x14ac:dyDescent="0.15"/>
  <cols>
    <col min="1" max="1" width="3.625" style="1" customWidth="1"/>
    <col min="2" max="2" width="6.625" style="4" customWidth="1"/>
    <col min="3" max="3" width="3.625" style="1" customWidth="1"/>
    <col min="4" max="4" width="11.375" style="3" bestFit="1" customWidth="1"/>
    <col min="5" max="5" width="5.75" style="4" customWidth="1"/>
    <col min="6" max="6" width="11.375" style="3" bestFit="1" customWidth="1"/>
    <col min="7" max="7" width="10.375" style="3" customWidth="1"/>
    <col min="8" max="8" width="3.625" style="1" customWidth="1"/>
    <col min="9" max="9" width="9.75" style="3" bestFit="1" customWidth="1"/>
    <col min="10" max="10" width="4.125" style="1" customWidth="1"/>
    <col min="11" max="11" width="7.125" style="3" customWidth="1"/>
    <col min="12" max="12" width="11.25" style="3" customWidth="1"/>
    <col min="13" max="14" width="5.5" style="1" customWidth="1"/>
    <col min="15" max="15" width="9.25" style="3" customWidth="1"/>
    <col min="16" max="16" width="11.125" style="1" customWidth="1"/>
    <col min="17" max="17" width="10.5" style="1" customWidth="1"/>
    <col min="18" max="18" width="6.25" style="2" customWidth="1"/>
    <col min="19" max="19" width="35.375" style="2" customWidth="1"/>
    <col min="20" max="20" width="23.75" style="2" customWidth="1"/>
    <col min="21" max="21" width="20.25" style="1" customWidth="1"/>
    <col min="22" max="22" width="9.375" style="1" bestFit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pans="1:36" ht="29.25" customHeight="1" x14ac:dyDescent="0.15">
      <c r="A1" s="101" t="s">
        <v>53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4" t="s">
        <v>52</v>
      </c>
    </row>
    <row r="2" spans="1:36" ht="26.1" customHeight="1" x14ac:dyDescent="0.15">
      <c r="A2" s="66" t="s">
        <v>51</v>
      </c>
      <c r="B2" s="66"/>
      <c r="C2" s="102" t="s">
        <v>54</v>
      </c>
      <c r="D2" s="103"/>
      <c r="E2" s="103"/>
      <c r="F2" s="103"/>
      <c r="G2" s="103"/>
      <c r="H2" s="103"/>
      <c r="I2" s="103"/>
      <c r="J2" s="103"/>
      <c r="K2" s="104"/>
      <c r="L2" s="87" t="s">
        <v>50</v>
      </c>
      <c r="M2" s="89"/>
      <c r="N2" s="105" t="s">
        <v>49</v>
      </c>
      <c r="O2" s="106"/>
      <c r="P2" s="63"/>
      <c r="Q2" s="63"/>
      <c r="R2" s="100"/>
      <c r="S2" s="100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36" ht="26.1" customHeight="1" x14ac:dyDescent="0.15">
      <c r="A3" s="66" t="s">
        <v>48</v>
      </c>
      <c r="B3" s="66"/>
      <c r="C3" s="90">
        <v>88666.39</v>
      </c>
      <c r="D3" s="91"/>
      <c r="E3" s="91"/>
      <c r="F3" s="92"/>
      <c r="G3" s="62" t="s">
        <v>47</v>
      </c>
      <c r="H3" s="95" t="s">
        <v>39</v>
      </c>
      <c r="I3" s="96"/>
      <c r="J3" s="96"/>
      <c r="K3" s="97"/>
      <c r="L3" s="66" t="s">
        <v>46</v>
      </c>
      <c r="M3" s="66"/>
      <c r="N3" s="98" t="s">
        <v>45</v>
      </c>
      <c r="O3" s="99"/>
      <c r="P3" s="5"/>
      <c r="R3" s="1"/>
      <c r="S3" s="1"/>
      <c r="T3" s="1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3.25" customHeight="1" x14ac:dyDescent="0.15">
      <c r="A4" s="66" t="s">
        <v>44</v>
      </c>
      <c r="B4" s="66"/>
      <c r="C4" s="87"/>
      <c r="D4" s="88"/>
      <c r="E4" s="88"/>
      <c r="F4" s="89"/>
      <c r="G4" s="62" t="s">
        <v>43</v>
      </c>
      <c r="H4" s="90"/>
      <c r="I4" s="91"/>
      <c r="J4" s="91"/>
      <c r="K4" s="92"/>
      <c r="L4" s="66" t="s">
        <v>42</v>
      </c>
      <c r="M4" s="66"/>
      <c r="N4" s="93">
        <v>5680</v>
      </c>
      <c r="O4" s="94"/>
      <c r="P4" s="5"/>
      <c r="Q4" s="61" t="s">
        <v>41</v>
      </c>
      <c r="R4" s="60">
        <v>147</v>
      </c>
      <c r="S4" s="59">
        <v>5680</v>
      </c>
      <c r="T4" s="58" t="s">
        <v>40</v>
      </c>
      <c r="U4" s="57" t="s">
        <v>39</v>
      </c>
      <c r="V4" s="56">
        <v>88666.39</v>
      </c>
      <c r="W4" s="55"/>
      <c r="X4" s="54"/>
      <c r="Y4" s="52" t="s">
        <v>38</v>
      </c>
      <c r="Z4" s="53" t="s">
        <v>37</v>
      </c>
      <c r="AA4" s="52" t="s">
        <v>36</v>
      </c>
      <c r="AB4" s="51" t="s">
        <v>35</v>
      </c>
      <c r="AC4" s="51" t="s">
        <v>35</v>
      </c>
    </row>
    <row r="5" spans="1:36" ht="26.1" customHeight="1" x14ac:dyDescent="0.15">
      <c r="A5" s="66" t="s">
        <v>34</v>
      </c>
      <c r="B5" s="66" t="s">
        <v>33</v>
      </c>
      <c r="C5" s="66"/>
      <c r="D5" s="66"/>
      <c r="E5" s="66" t="s">
        <v>32</v>
      </c>
      <c r="F5" s="66"/>
      <c r="G5" s="49" t="s">
        <v>31</v>
      </c>
      <c r="H5" s="66" t="s">
        <v>30</v>
      </c>
      <c r="I5" s="66"/>
      <c r="J5" s="66" t="s">
        <v>29</v>
      </c>
      <c r="K5" s="66"/>
      <c r="L5" s="66" t="s">
        <v>28</v>
      </c>
      <c r="M5" s="66"/>
      <c r="N5" s="81" t="s">
        <v>27</v>
      </c>
      <c r="O5" s="81"/>
      <c r="P5" s="5"/>
    </row>
    <row r="6" spans="1:36" ht="26.1" customHeight="1" x14ac:dyDescent="0.15">
      <c r="A6" s="66"/>
      <c r="B6" s="50" t="s">
        <v>25</v>
      </c>
      <c r="C6" s="48" t="s">
        <v>26</v>
      </c>
      <c r="D6" s="49" t="s">
        <v>20</v>
      </c>
      <c r="E6" s="50" t="s">
        <v>25</v>
      </c>
      <c r="F6" s="49" t="s">
        <v>20</v>
      </c>
      <c r="G6" s="49" t="s">
        <v>20</v>
      </c>
      <c r="H6" s="48" t="s">
        <v>24</v>
      </c>
      <c r="I6" s="49" t="s">
        <v>20</v>
      </c>
      <c r="J6" s="48" t="s">
        <v>23</v>
      </c>
      <c r="K6" s="49" t="s">
        <v>20</v>
      </c>
      <c r="L6" s="49" t="s">
        <v>20</v>
      </c>
      <c r="M6" s="48" t="s">
        <v>22</v>
      </c>
      <c r="N6" s="47" t="s">
        <v>21</v>
      </c>
      <c r="O6" s="47" t="s">
        <v>20</v>
      </c>
      <c r="P6" s="5"/>
      <c r="R6" s="1"/>
    </row>
    <row r="7" spans="1:36" ht="24.95" customHeight="1" x14ac:dyDescent="0.15">
      <c r="A7" s="46">
        <v>1</v>
      </c>
      <c r="B7" s="45">
        <v>42723</v>
      </c>
      <c r="C7" s="44" t="s">
        <v>19</v>
      </c>
      <c r="D7" s="42">
        <v>88666.39</v>
      </c>
      <c r="E7" s="43">
        <v>42716</v>
      </c>
      <c r="F7" s="42">
        <v>88666.39</v>
      </c>
      <c r="G7" s="42">
        <v>80000</v>
      </c>
      <c r="H7" s="38" t="s">
        <v>18</v>
      </c>
      <c r="I7" s="16"/>
      <c r="J7" s="41"/>
      <c r="K7" s="16">
        <v>7908.08</v>
      </c>
      <c r="L7" s="18">
        <v>500</v>
      </c>
      <c r="M7" s="17"/>
      <c r="N7" s="17"/>
      <c r="O7" s="39">
        <f>ROUNDUP(D7-I7-K7-L7,2)</f>
        <v>80258.31</v>
      </c>
      <c r="P7" s="5"/>
      <c r="R7" s="1"/>
    </row>
    <row r="8" spans="1:36" ht="24.95" customHeight="1" x14ac:dyDescent="0.15">
      <c r="A8" s="8"/>
      <c r="B8" s="21"/>
      <c r="C8" s="20"/>
      <c r="D8" s="18"/>
      <c r="E8" s="19"/>
      <c r="F8"/>
      <c r="G8" s="18"/>
      <c r="H8" s="38"/>
      <c r="I8" s="16"/>
      <c r="J8" s="8"/>
      <c r="K8" s="16"/>
      <c r="L8" s="18"/>
      <c r="M8" s="23" t="s">
        <v>17</v>
      </c>
      <c r="N8" s="40"/>
      <c r="O8" s="39"/>
      <c r="P8" s="5"/>
      <c r="R8" s="1"/>
    </row>
    <row r="9" spans="1:36" s="24" customFormat="1" ht="24.95" customHeight="1" x14ac:dyDescent="0.15">
      <c r="A9" s="37"/>
      <c r="B9" s="36"/>
      <c r="C9" s="35"/>
      <c r="D9" s="33"/>
      <c r="E9" s="34"/>
      <c r="F9" s="33"/>
      <c r="G9" s="33"/>
      <c r="H9" s="38"/>
      <c r="I9" s="30"/>
      <c r="J9" s="31"/>
      <c r="K9" s="30"/>
      <c r="L9" s="29"/>
      <c r="M9" s="28"/>
      <c r="N9" s="28"/>
      <c r="O9" s="27"/>
      <c r="P9" s="26"/>
      <c r="S9" s="25"/>
      <c r="T9" s="25"/>
    </row>
    <row r="10" spans="1:36" s="24" customFormat="1" ht="24.95" customHeight="1" x14ac:dyDescent="0.15">
      <c r="A10" s="37"/>
      <c r="B10" s="36"/>
      <c r="C10" s="35"/>
      <c r="D10" s="33"/>
      <c r="E10" s="34"/>
      <c r="F10" s="33"/>
      <c r="G10" s="33"/>
      <c r="H10" s="32"/>
      <c r="I10" s="30"/>
      <c r="J10" s="31"/>
      <c r="K10" s="30"/>
      <c r="L10" s="29"/>
      <c r="M10" s="28"/>
      <c r="N10" s="28"/>
      <c r="O10" s="27"/>
      <c r="P10" s="26"/>
      <c r="S10" s="25"/>
      <c r="T10" s="25"/>
    </row>
    <row r="11" spans="1:36" s="24" customFormat="1" ht="24.95" customHeight="1" x14ac:dyDescent="0.15">
      <c r="A11" s="37"/>
      <c r="B11" s="36"/>
      <c r="C11" s="35"/>
      <c r="D11" s="33"/>
      <c r="E11" s="34"/>
      <c r="F11" s="33"/>
      <c r="G11" s="33"/>
      <c r="H11" s="32"/>
      <c r="I11" s="30"/>
      <c r="J11" s="31"/>
      <c r="K11" s="30"/>
      <c r="L11" s="29"/>
      <c r="M11" s="28"/>
      <c r="N11" s="28"/>
      <c r="O11" s="27"/>
      <c r="P11" s="26"/>
      <c r="S11" s="25"/>
      <c r="T11" s="25"/>
    </row>
    <row r="12" spans="1:36" s="24" customFormat="1" x14ac:dyDescent="0.15">
      <c r="A12" s="37"/>
      <c r="B12" s="36"/>
      <c r="C12" s="35"/>
      <c r="D12" s="33"/>
      <c r="E12" s="34"/>
      <c r="F12" s="33"/>
      <c r="G12" s="33"/>
      <c r="H12" s="32"/>
      <c r="I12" s="30"/>
      <c r="J12" s="31"/>
      <c r="K12" s="30"/>
      <c r="L12" s="29"/>
      <c r="M12" s="28"/>
      <c r="N12" s="28"/>
      <c r="O12" s="27"/>
      <c r="P12" s="26"/>
      <c r="Q12"/>
      <c r="S12" s="25"/>
      <c r="T12" s="25"/>
    </row>
    <row r="13" spans="1:36" s="24" customFormat="1" ht="20.100000000000001" customHeight="1" x14ac:dyDescent="0.15">
      <c r="A13" s="37"/>
      <c r="B13" s="36"/>
      <c r="C13" s="35"/>
      <c r="D13" s="33"/>
      <c r="E13" s="34"/>
      <c r="F13" s="33"/>
      <c r="G13" s="33"/>
      <c r="H13" s="32"/>
      <c r="I13" s="30"/>
      <c r="J13" s="31"/>
      <c r="K13" s="30"/>
      <c r="L13" s="29"/>
      <c r="M13" s="28"/>
      <c r="N13" s="28"/>
      <c r="O13" s="27"/>
      <c r="P13" s="26"/>
      <c r="S13" s="25"/>
      <c r="T13" s="25"/>
    </row>
    <row r="14" spans="1:36" s="24" customFormat="1" ht="20.100000000000001" customHeight="1" x14ac:dyDescent="0.15">
      <c r="A14" s="37"/>
      <c r="B14" s="36"/>
      <c r="C14" s="35"/>
      <c r="D14" s="33"/>
      <c r="E14" s="34"/>
      <c r="F14" s="33"/>
      <c r="G14" s="33"/>
      <c r="H14" s="32"/>
      <c r="I14" s="30"/>
      <c r="J14" s="31"/>
      <c r="K14" s="30"/>
      <c r="L14" s="29"/>
      <c r="M14" s="28"/>
      <c r="N14" s="28"/>
      <c r="O14" s="27"/>
      <c r="P14" s="26"/>
      <c r="S14" s="25"/>
      <c r="T14" s="25"/>
    </row>
    <row r="15" spans="1:36" s="24" customFormat="1" ht="20.100000000000001" customHeight="1" x14ac:dyDescent="0.15">
      <c r="A15" s="37"/>
      <c r="B15" s="36"/>
      <c r="C15" s="35"/>
      <c r="D15" s="33"/>
      <c r="E15" s="34"/>
      <c r="F15" s="33"/>
      <c r="G15" s="33"/>
      <c r="H15" s="32"/>
      <c r="I15" s="30"/>
      <c r="J15" s="31"/>
      <c r="K15" s="30"/>
      <c r="L15" s="29"/>
      <c r="M15" s="28"/>
      <c r="N15" s="28"/>
      <c r="O15" s="27"/>
      <c r="P15" s="26"/>
      <c r="S15" s="25"/>
      <c r="T15" s="25"/>
    </row>
    <row r="16" spans="1:36" s="24" customFormat="1" ht="20.100000000000001" customHeight="1" x14ac:dyDescent="0.15">
      <c r="A16" s="37"/>
      <c r="B16" s="36"/>
      <c r="C16" s="35"/>
      <c r="D16" s="33"/>
      <c r="E16" s="34"/>
      <c r="F16" s="33"/>
      <c r="G16" s="33"/>
      <c r="H16" s="32"/>
      <c r="I16" s="30"/>
      <c r="J16" s="31"/>
      <c r="K16" s="30"/>
      <c r="L16" s="29"/>
      <c r="M16" s="28"/>
      <c r="N16" s="28"/>
      <c r="O16" s="27"/>
      <c r="P16" s="26"/>
      <c r="S16" s="25"/>
      <c r="T16" s="25"/>
    </row>
    <row r="17" spans="1:22" s="24" customFormat="1" ht="20.100000000000001" customHeight="1" x14ac:dyDescent="0.15">
      <c r="A17" s="37"/>
      <c r="B17" s="36"/>
      <c r="C17" s="35"/>
      <c r="D17" s="33"/>
      <c r="E17" s="34"/>
      <c r="F17" s="33"/>
      <c r="G17" s="33"/>
      <c r="H17" s="32"/>
      <c r="I17" s="30"/>
      <c r="J17" s="31"/>
      <c r="K17" s="30"/>
      <c r="L17" s="29"/>
      <c r="M17" s="28"/>
      <c r="N17" s="28"/>
      <c r="O17" s="27"/>
      <c r="P17" s="26"/>
      <c r="S17" s="25"/>
      <c r="T17" s="25"/>
    </row>
    <row r="18" spans="1:22" ht="20.100000000000001" customHeight="1" x14ac:dyDescent="0.15">
      <c r="A18" s="8"/>
      <c r="B18" s="21"/>
      <c r="C18" s="20"/>
      <c r="D18" s="18"/>
      <c r="E18" s="19"/>
      <c r="F18" s="18"/>
      <c r="G18" s="18"/>
      <c r="H18" s="17"/>
      <c r="I18" s="16"/>
      <c r="J18" s="8"/>
      <c r="K18" s="16"/>
      <c r="L18" s="18"/>
      <c r="M18" s="23"/>
      <c r="N18" s="23"/>
      <c r="O18" s="16"/>
      <c r="P18" s="5"/>
    </row>
    <row r="19" spans="1:22" ht="20.100000000000001" customHeight="1" x14ac:dyDescent="0.15">
      <c r="A19" s="8"/>
      <c r="B19" s="21"/>
      <c r="C19" s="20"/>
      <c r="D19" s="18"/>
      <c r="E19" s="19"/>
      <c r="F19" s="18"/>
      <c r="G19" s="18"/>
      <c r="H19" s="17"/>
      <c r="I19" s="16"/>
      <c r="J19" s="8"/>
      <c r="K19" s="16"/>
      <c r="L19" s="18"/>
      <c r="M19" s="17"/>
      <c r="N19" s="17"/>
      <c r="O19" s="16"/>
      <c r="P19" s="5"/>
      <c r="Q19" s="22"/>
      <c r="R19" s="22"/>
    </row>
    <row r="20" spans="1:22" ht="20.100000000000001" customHeight="1" x14ac:dyDescent="0.15">
      <c r="A20" s="8"/>
      <c r="B20" s="21"/>
      <c r="C20" s="20"/>
      <c r="D20" s="18"/>
      <c r="E20" s="19"/>
      <c r="F20" s="18"/>
      <c r="G20" s="18"/>
      <c r="H20" s="17"/>
      <c r="I20" s="16"/>
      <c r="J20" s="8"/>
      <c r="K20" s="16"/>
      <c r="L20" s="18"/>
      <c r="M20" s="17"/>
      <c r="N20" s="17"/>
      <c r="O20" s="16"/>
      <c r="P20" s="5"/>
    </row>
    <row r="21" spans="1:22" ht="20.100000000000001" customHeight="1" x14ac:dyDescent="0.15">
      <c r="A21" s="8"/>
      <c r="B21" s="21"/>
      <c r="C21" s="20"/>
      <c r="D21" s="18"/>
      <c r="E21" s="19"/>
      <c r="F21" s="18"/>
      <c r="G21" s="18"/>
      <c r="H21" s="17"/>
      <c r="I21" s="16"/>
      <c r="J21" s="8"/>
      <c r="K21" s="16"/>
      <c r="L21" s="18"/>
      <c r="M21" s="17"/>
      <c r="N21" s="17"/>
      <c r="O21" s="16"/>
      <c r="P21" s="5"/>
      <c r="Q21" s="10"/>
      <c r="R21" s="15"/>
      <c r="S21" s="15"/>
      <c r="T21" s="15"/>
      <c r="U21" s="10"/>
      <c r="V21" s="10"/>
    </row>
    <row r="22" spans="1:22" s="10" customFormat="1" ht="24.95" customHeight="1" x14ac:dyDescent="0.15">
      <c r="A22" s="66" t="s">
        <v>16</v>
      </c>
      <c r="B22" s="66"/>
      <c r="C22" s="14" t="s">
        <v>15</v>
      </c>
      <c r="D22" s="13">
        <f>SUM(D7:D21)</f>
        <v>88666.39</v>
      </c>
      <c r="E22" s="14" t="s">
        <v>15</v>
      </c>
      <c r="F22" s="13">
        <f>SUM(F7:F21)</f>
        <v>88666.39</v>
      </c>
      <c r="G22" s="13">
        <f>SUM(G7:G21)</f>
        <v>80000</v>
      </c>
      <c r="H22" s="14" t="s">
        <v>15</v>
      </c>
      <c r="I22" s="13">
        <f>SUM(I7:I21)</f>
        <v>0</v>
      </c>
      <c r="J22" s="14" t="s">
        <v>15</v>
      </c>
      <c r="K22" s="13">
        <f>SUM(K7:K21)</f>
        <v>7908.08</v>
      </c>
      <c r="L22" s="13"/>
      <c r="M22" s="14" t="s">
        <v>15</v>
      </c>
      <c r="N22" s="14"/>
      <c r="O22" s="13">
        <f>SUM(O7:O21)</f>
        <v>80258.31</v>
      </c>
      <c r="P22" s="12"/>
      <c r="Q22" s="11">
        <f>D23/C3</f>
        <v>0.90517173418247887</v>
      </c>
      <c r="R22" s="2"/>
      <c r="S22" s="2"/>
      <c r="T22" s="2"/>
      <c r="U22" s="1"/>
      <c r="V22" s="1"/>
    </row>
    <row r="23" spans="1:22" ht="26.1" customHeight="1" x14ac:dyDescent="0.15">
      <c r="A23" s="82" t="s">
        <v>14</v>
      </c>
      <c r="B23" s="82"/>
      <c r="C23" s="8" t="s">
        <v>13</v>
      </c>
      <c r="D23" s="83">
        <f>O7</f>
        <v>80258.31</v>
      </c>
      <c r="E23" s="83"/>
      <c r="F23" s="83"/>
      <c r="G23" s="83"/>
      <c r="H23" s="84" t="s">
        <v>12</v>
      </c>
      <c r="I23" s="84"/>
      <c r="J23" s="85" t="s">
        <v>11</v>
      </c>
      <c r="K23" s="85"/>
      <c r="L23" s="85"/>
      <c r="M23" s="85"/>
      <c r="N23" s="85"/>
      <c r="O23" s="85"/>
      <c r="P23" s="5"/>
      <c r="Q23" s="9" t="s">
        <v>10</v>
      </c>
    </row>
    <row r="24" spans="1:22" ht="26.1" customHeight="1" x14ac:dyDescent="0.15">
      <c r="A24" s="82"/>
      <c r="B24" s="82"/>
      <c r="C24" s="8" t="s">
        <v>9</v>
      </c>
      <c r="D24" s="86">
        <f>D23</f>
        <v>80258.31</v>
      </c>
      <c r="E24" s="86"/>
      <c r="F24" s="86"/>
      <c r="G24" s="86"/>
      <c r="H24" s="84"/>
      <c r="I24" s="84"/>
      <c r="J24" s="85" t="s">
        <v>8</v>
      </c>
      <c r="K24" s="85"/>
      <c r="L24" s="85"/>
      <c r="M24" s="85"/>
      <c r="N24" s="85"/>
      <c r="O24" s="85"/>
      <c r="P24" s="5"/>
      <c r="R24" s="1"/>
    </row>
    <row r="25" spans="1:22" ht="45" customHeight="1" x14ac:dyDescent="0.15">
      <c r="A25" s="68" t="s">
        <v>7</v>
      </c>
      <c r="B25" s="68"/>
      <c r="C25" s="69" t="s">
        <v>6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/>
      <c r="P25" s="5"/>
      <c r="R25" s="7"/>
      <c r="S25" s="6"/>
      <c r="T25" s="6"/>
    </row>
    <row r="26" spans="1:22" ht="45" customHeight="1" x14ac:dyDescent="0.15">
      <c r="A26" s="66" t="s">
        <v>5</v>
      </c>
      <c r="B26" s="66"/>
      <c r="C26" s="72" t="s">
        <v>4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4"/>
      <c r="P26" s="5"/>
    </row>
    <row r="27" spans="1:22" ht="45" customHeight="1" x14ac:dyDescent="0.15">
      <c r="A27" s="66" t="s">
        <v>3</v>
      </c>
      <c r="B27" s="66"/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7"/>
      <c r="P27" s="5"/>
    </row>
    <row r="28" spans="1:22" ht="45" customHeight="1" x14ac:dyDescent="0.15">
      <c r="A28" s="66" t="s">
        <v>2</v>
      </c>
      <c r="B28" s="66"/>
      <c r="C28" s="78" t="s">
        <v>1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/>
      <c r="P28" s="5"/>
      <c r="S28" s="1"/>
      <c r="T28" s="1"/>
    </row>
    <row r="29" spans="1:22" ht="42" customHeight="1" x14ac:dyDescent="0.15">
      <c r="A29" s="66" t="s">
        <v>0</v>
      </c>
      <c r="B29" s="66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5"/>
      <c r="S29" s="1"/>
      <c r="T29" s="1"/>
    </row>
    <row r="33" spans="17:22" x14ac:dyDescent="0.15">
      <c r="Q33" s="2"/>
      <c r="U33" s="2"/>
      <c r="V33" s="2"/>
    </row>
    <row r="34" spans="17:22" s="2" customFormat="1" x14ac:dyDescent="0.15"/>
    <row r="35" spans="17:22" s="2" customFormat="1" x14ac:dyDescent="0.15"/>
    <row r="36" spans="17:22" s="2" customFormat="1" x14ac:dyDescent="0.15">
      <c r="Q36" s="1"/>
      <c r="U36" s="1"/>
      <c r="V36" s="1"/>
    </row>
  </sheetData>
  <mergeCells count="40">
    <mergeCell ref="R2:S2"/>
    <mergeCell ref="A1:O1"/>
    <mergeCell ref="A2:B2"/>
    <mergeCell ref="C2:K2"/>
    <mergeCell ref="L2:M2"/>
    <mergeCell ref="N2:O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E5:F5"/>
    <mergeCell ref="H5:I5"/>
    <mergeCell ref="J5:K5"/>
    <mergeCell ref="L5:M5"/>
    <mergeCell ref="A28:B28"/>
    <mergeCell ref="C28:O28"/>
    <mergeCell ref="N5:O5"/>
    <mergeCell ref="A22:B22"/>
    <mergeCell ref="A23:B24"/>
    <mergeCell ref="D23:G23"/>
    <mergeCell ref="H23:I24"/>
    <mergeCell ref="J23:O23"/>
    <mergeCell ref="D24:G24"/>
    <mergeCell ref="J24:O24"/>
    <mergeCell ref="A5:A6"/>
    <mergeCell ref="B5:D5"/>
    <mergeCell ref="A29:B29"/>
    <mergeCell ref="C29:O29"/>
    <mergeCell ref="A25:B25"/>
    <mergeCell ref="C25:O25"/>
    <mergeCell ref="A26:B26"/>
    <mergeCell ref="C26:O26"/>
    <mergeCell ref="A27:B27"/>
    <mergeCell ref="C27:O27"/>
  </mergeCells>
  <phoneticPr fontId="5" type="noConversion"/>
  <printOptions horizontalCentered="1" verticalCentered="1"/>
  <pageMargins left="0" right="0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5680  航产园企业进出施工道路维修项目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2016-12-26T02:48:08Z</dcterms:created>
  <dcterms:modified xsi:type="dcterms:W3CDTF">2016-12-27T01:44:50Z</dcterms:modified>
</cp:coreProperties>
</file>