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activeTab="1"/>
  </bookViews>
  <sheets>
    <sheet name="1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<sst xmlns="http://schemas.openxmlformats.org/spreadsheetml/2006/main" count="62">
  <si>
    <t xml:space="preserve"> 工程款支付证书  </t>
  </si>
  <si>
    <t>本次</t>
  </si>
  <si>
    <t>工程名称</t>
  </si>
  <si>
    <t>芜湖县陶辛镇保太圩小旱河大滩段综合整治工程</t>
  </si>
  <si>
    <t>档案编号</t>
  </si>
  <si>
    <t>CD2016-118</t>
  </si>
  <si>
    <t>合同金额</t>
  </si>
  <si>
    <t>中标日期</t>
  </si>
  <si>
    <t>2016.9.12</t>
  </si>
  <si>
    <t>合作单位</t>
  </si>
  <si>
    <t>邰金善13855355197</t>
  </si>
  <si>
    <t>吕林军</t>
  </si>
  <si>
    <t>30日历天</t>
  </si>
  <si>
    <t>芜湖县
陶辛镇</t>
  </si>
  <si>
    <t>芜湖公司王冬汉13855369629</t>
  </si>
  <si>
    <t>摇号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</si>
  <si>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</si>
  <si>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</si>
  <si>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</si>
  <si>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</si>
  <si>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</si>
  <si>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</si>
  <si>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</si>
  <si>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</si>
  <si>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</si>
  <si>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</si>
  <si>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</si>
  <si>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</si>
  <si>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</si>
  <si>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</si>
  <si>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</si>
  <si>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</si>
  <si>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</si>
  <si>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</si>
  <si>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</si>
  <si>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</si>
  <si>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</si>
  <si>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 xml:space="preserve">2017.1.20办理外经证
</t>
  </si>
  <si>
    <t>合计</t>
  </si>
  <si>
    <t>-</t>
  </si>
  <si>
    <t>本次支付金额</t>
  </si>
  <si>
    <t>小写</t>
  </si>
  <si>
    <t>支付账号</t>
  </si>
  <si>
    <t>王君君   徽商银行芜湖县支行</t>
  </si>
  <si>
    <t>完工证明？</t>
  </si>
  <si>
    <t>大写</t>
  </si>
  <si>
    <t>6217  7511  1100  0722  801</t>
  </si>
  <si>
    <t>申请部门
意见</t>
  </si>
  <si>
    <t>1、</t>
  </si>
  <si>
    <t xml:space="preserve"> 2、此次借条已提供 。？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</si>
  <si>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</si>
  <si>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</si>
  <si>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</si>
  <si>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</si>
  <si>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</si>
  <si>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</si>
  <si>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年费范围内</t>
  </si>
  <si>
    <t>预留损失准备金</t>
  </si>
  <si>
    <t>中标通知书、合同、验收报告原件、审计报告复印件在庐江；本项目无项目部印章，所需资料盖章在芜湖子公司盖章。</t>
  </si>
  <si>
    <t>财务初审
意见</t>
  </si>
  <si>
    <t>质安初审
意见</t>
  </si>
  <si>
    <t>董事长审批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</si>
</sst>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yy/m/d;@"/>
    <numFmt numFmtId="178" formatCode="m/d;@"/>
    <numFmt numFmtId="179" formatCode="[DBNum2][$-804]General"/>
    <numFmt numFmtId="180" formatCode="0.00_ "/>
  </numFmts>
  <fonts count="4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b/>
      <sz val="9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color rgb="FF7030A0"/>
      <name val="宋体"/>
      <charset val="134"/>
    </font>
    <font>
      <sz val="9"/>
      <color theme="1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sz val="10"/>
      <color theme="1"/>
      <name val="Arial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0" fillId="31" borderId="12" applyNumberFormat="0" applyAlignment="0" applyProtection="0">
      <alignment vertical="center"/>
    </xf>
    <xf numFmtId="0" fontId="41" fillId="31" borderId="8" applyNumberFormat="0" applyAlignment="0" applyProtection="0">
      <alignment vertical="center"/>
    </xf>
    <xf numFmtId="0" fontId="42" fillId="34" borderId="13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0" borderId="0"/>
    <xf numFmtId="0" fontId="26" fillId="2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0" fontId="4" fillId="0" borderId="0" xfId="55" applyFont="1" applyFill="1" applyBorder="1" applyAlignment="1">
      <alignment horizontal="center" vertical="center"/>
    </xf>
    <xf numFmtId="177" fontId="4" fillId="0" borderId="0" xfId="55" applyNumberFormat="1" applyFont="1" applyFill="1" applyBorder="1" applyAlignment="1">
      <alignment horizontal="center" vertical="center"/>
    </xf>
    <xf numFmtId="176" fontId="4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6" fontId="7" fillId="0" borderId="2" xfId="55" applyNumberFormat="1" applyFont="1" applyFill="1" applyBorder="1" applyAlignment="1">
      <alignment horizontal="center" vertical="center" wrapText="1"/>
    </xf>
    <xf numFmtId="176" fontId="7" fillId="0" borderId="3" xfId="55" applyNumberFormat="1" applyFont="1" applyFill="1" applyBorder="1" applyAlignment="1">
      <alignment horizontal="center" vertical="center" wrapText="1"/>
    </xf>
    <xf numFmtId="176" fontId="7" fillId="0" borderId="4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shrinkToFit="1"/>
    </xf>
    <xf numFmtId="0" fontId="8" fillId="0" borderId="2" xfId="55" applyFont="1" applyFill="1" applyBorder="1" applyAlignment="1">
      <alignment horizontal="center" vertical="center"/>
    </xf>
    <xf numFmtId="176" fontId="9" fillId="0" borderId="2" xfId="55" applyNumberFormat="1" applyFont="1" applyFill="1" applyBorder="1" applyAlignment="1">
      <alignment horizontal="center" vertical="center" wrapText="1"/>
    </xf>
    <xf numFmtId="176" fontId="9" fillId="0" borderId="3" xfId="55" applyNumberFormat="1" applyFont="1" applyFill="1" applyBorder="1" applyAlignment="1">
      <alignment horizontal="center" vertical="center" wrapText="1"/>
    </xf>
    <xf numFmtId="176" fontId="9" fillId="0" borderId="4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center" vertical="center" wrapText="1"/>
    </xf>
    <xf numFmtId="0" fontId="2" fillId="2" borderId="1" xfId="55" applyFont="1" applyFill="1" applyBorder="1" applyAlignment="1">
      <alignment horizontal="center" vertical="center" wrapText="1"/>
    </xf>
    <xf numFmtId="177" fontId="10" fillId="2" borderId="1" xfId="55" applyNumberFormat="1" applyFont="1" applyFill="1" applyBorder="1" applyAlignment="1">
      <alignment horizontal="left" vertical="center" shrinkToFit="1"/>
    </xf>
    <xf numFmtId="14" fontId="2" fillId="2" borderId="1" xfId="55" applyNumberFormat="1" applyFont="1" applyFill="1" applyBorder="1" applyAlignment="1">
      <alignment horizontal="center" vertical="center" wrapText="1"/>
    </xf>
    <xf numFmtId="176" fontId="2" fillId="2" borderId="1" xfId="55" applyNumberFormat="1" applyFont="1" applyFill="1" applyBorder="1" applyAlignment="1">
      <alignment horizontal="right" vertical="center" shrinkToFit="1"/>
    </xf>
    <xf numFmtId="178" fontId="2" fillId="2" borderId="1" xfId="55" applyNumberFormat="1" applyFont="1" applyFill="1" applyBorder="1" applyAlignment="1">
      <alignment horizontal="center" vertical="center" wrapText="1"/>
    </xf>
    <xf numFmtId="9" fontId="2" fillId="0" borderId="1" xfId="2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177" fontId="11" fillId="0" borderId="1" xfId="55" applyNumberFormat="1" applyFont="1" applyFill="1" applyBorder="1" applyAlignment="1">
      <alignment horizontal="center" vertical="center" shrinkToFit="1"/>
    </xf>
    <xf numFmtId="14" fontId="4" fillId="0" borderId="1" xfId="55" applyNumberFormat="1" applyFont="1" applyFill="1" applyBorder="1" applyAlignment="1">
      <alignment horizontal="center" vertical="center" wrapText="1"/>
    </xf>
    <xf numFmtId="176" fontId="4" fillId="0" borderId="1" xfId="55" applyNumberFormat="1" applyFont="1" applyFill="1" applyBorder="1" applyAlignment="1">
      <alignment horizontal="right" vertical="center" shrinkToFit="1"/>
    </xf>
    <xf numFmtId="178" fontId="4" fillId="0" borderId="1" xfId="55" applyNumberFormat="1" applyFont="1" applyFill="1" applyBorder="1" applyAlignment="1">
      <alignment horizontal="center" vertical="center" wrapText="1"/>
    </xf>
    <xf numFmtId="9" fontId="4" fillId="0" borderId="1" xfId="21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horizontal="center" vertical="center" wrapText="1"/>
    </xf>
    <xf numFmtId="177" fontId="11" fillId="2" borderId="1" xfId="55" applyNumberFormat="1" applyFont="1" applyFill="1" applyBorder="1" applyAlignment="1">
      <alignment horizontal="center" vertical="center" shrinkToFit="1"/>
    </xf>
    <xf numFmtId="14" fontId="4" fillId="2" borderId="1" xfId="55" applyNumberFormat="1" applyFont="1" applyFill="1" applyBorder="1" applyAlignment="1">
      <alignment horizontal="center" vertical="center" wrapText="1"/>
    </xf>
    <xf numFmtId="176" fontId="4" fillId="2" borderId="1" xfId="55" applyNumberFormat="1" applyFont="1" applyFill="1" applyBorder="1" applyAlignment="1">
      <alignment horizontal="right" vertical="center" shrinkToFit="1"/>
    </xf>
    <xf numFmtId="178" fontId="4" fillId="2" borderId="1" xfId="55" applyNumberFormat="1" applyFont="1" applyFill="1" applyBorder="1" applyAlignment="1">
      <alignment horizontal="center" vertical="center" wrapText="1"/>
    </xf>
    <xf numFmtId="14" fontId="9" fillId="0" borderId="1" xfId="55" applyNumberFormat="1" applyFont="1" applyBorder="1" applyAlignment="1">
      <alignment horizontal="center" vertical="center" wrapText="1"/>
    </xf>
    <xf numFmtId="177" fontId="11" fillId="2" borderId="1" xfId="55" applyNumberFormat="1" applyFont="1" applyFill="1" applyBorder="1" applyAlignment="1">
      <alignment horizontal="left" vertical="center" shrinkToFit="1"/>
    </xf>
    <xf numFmtId="176" fontId="4" fillId="0" borderId="1" xfId="55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3" borderId="1" xfId="55" applyFont="1" applyFill="1" applyBorder="1" applyAlignment="1">
      <alignment horizontal="center" vertical="center" shrinkToFit="1"/>
    </xf>
    <xf numFmtId="176" fontId="12" fillId="3" borderId="1" xfId="55" applyNumberFormat="1" applyFont="1" applyFill="1" applyBorder="1" applyAlignment="1">
      <alignment horizontal="right" vertical="center" shrinkToFit="1"/>
    </xf>
    <xf numFmtId="0" fontId="9" fillId="0" borderId="1" xfId="55" applyFont="1" applyFill="1" applyBorder="1" applyAlignment="1">
      <alignment horizontal="center" vertical="center" wrapText="1"/>
    </xf>
    <xf numFmtId="176" fontId="9" fillId="2" borderId="1" xfId="55" applyNumberFormat="1" applyFont="1" applyFill="1" applyBorder="1" applyAlignment="1">
      <alignment horizontal="center" vertical="center" wrapText="1"/>
    </xf>
    <xf numFmtId="176" fontId="4" fillId="2" borderId="1" xfId="55" applyNumberFormat="1" applyFont="1" applyFill="1" applyBorder="1" applyAlignment="1">
      <alignment horizontal="center" vertical="center" wrapText="1"/>
    </xf>
    <xf numFmtId="0" fontId="4" fillId="0" borderId="5" xfId="55" applyFont="1" applyFill="1" applyBorder="1" applyAlignment="1">
      <alignment horizontal="center" vertical="center" wrapText="1"/>
    </xf>
    <xf numFmtId="179" fontId="9" fillId="2" borderId="5" xfId="55" applyNumberFormat="1" applyFont="1" applyFill="1" applyBorder="1" applyAlignment="1">
      <alignment horizontal="center" vertical="center" wrapText="1"/>
    </xf>
    <xf numFmtId="176" fontId="4" fillId="2" borderId="5" xfId="55" applyNumberFormat="1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top" wrapText="1"/>
    </xf>
    <xf numFmtId="0" fontId="2" fillId="0" borderId="1" xfId="55" applyFont="1" applyFill="1" applyBorder="1" applyAlignment="1">
      <alignment horizontal="center" vertical="top" wrapText="1"/>
    </xf>
    <xf numFmtId="0" fontId="14" fillId="0" borderId="0" xfId="55" applyFont="1" applyBorder="1" applyAlignment="1">
      <alignment vertical="center"/>
    </xf>
    <xf numFmtId="0" fontId="6" fillId="0" borderId="4" xfId="55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shrinkToFit="1"/>
    </xf>
    <xf numFmtId="176" fontId="6" fillId="0" borderId="4" xfId="55" applyNumberFormat="1" applyFont="1" applyFill="1" applyBorder="1" applyAlignment="1">
      <alignment horizontal="center" vertical="center" shrinkToFit="1"/>
    </xf>
    <xf numFmtId="0" fontId="4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4" xfId="55" applyFont="1" applyFill="1" applyBorder="1" applyAlignment="1">
      <alignment horizontal="center" vertical="center"/>
    </xf>
    <xf numFmtId="176" fontId="15" fillId="0" borderId="2" xfId="55" applyNumberFormat="1" applyFont="1" applyFill="1" applyBorder="1" applyAlignment="1">
      <alignment horizontal="center" vertical="center" wrapText="1"/>
    </xf>
    <xf numFmtId="176" fontId="15" fillId="0" borderId="4" xfId="55" applyNumberFormat="1" applyFont="1" applyFill="1" applyBorder="1" applyAlignment="1">
      <alignment horizontal="center" vertical="center" wrapText="1"/>
    </xf>
    <xf numFmtId="0" fontId="4" fillId="0" borderId="0" xfId="55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6" fontId="13" fillId="0" borderId="1" xfId="55" applyNumberFormat="1" applyFont="1" applyFill="1" applyBorder="1" applyAlignment="1">
      <alignment horizontal="center" vertical="center" wrapText="1"/>
    </xf>
    <xf numFmtId="176" fontId="2" fillId="3" borderId="1" xfId="55" applyNumberFormat="1" applyFont="1" applyFill="1" applyBorder="1" applyAlignment="1">
      <alignment horizontal="right" vertical="center" shrinkToFit="1"/>
    </xf>
    <xf numFmtId="9" fontId="10" fillId="0" borderId="1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right" vertical="center" shrinkToFit="1"/>
    </xf>
    <xf numFmtId="176" fontId="2" fillId="3" borderId="1" xfId="55" applyNumberFormat="1" applyFont="1" applyFill="1" applyBorder="1" applyAlignment="1">
      <alignment horizontal="center" vertical="center" shrinkToFit="1"/>
    </xf>
    <xf numFmtId="176" fontId="4" fillId="3" borderId="1" xfId="55" applyNumberFormat="1" applyFont="1" applyFill="1" applyBorder="1" applyAlignment="1">
      <alignment horizontal="right" vertical="center" shrinkToFit="1"/>
    </xf>
    <xf numFmtId="176" fontId="4" fillId="0" borderId="1" xfId="55" applyNumberFormat="1" applyFont="1" applyFill="1" applyBorder="1" applyAlignment="1">
      <alignment horizontal="right" vertical="center"/>
    </xf>
    <xf numFmtId="176" fontId="4" fillId="0" borderId="1" xfId="55" applyNumberFormat="1" applyFont="1" applyFill="1" applyBorder="1" applyAlignment="1">
      <alignment vertical="center" wrapText="1"/>
    </xf>
    <xf numFmtId="176" fontId="4" fillId="3" borderId="1" xfId="55" applyNumberFormat="1" applyFont="1" applyFill="1" applyBorder="1" applyAlignment="1">
      <alignment horizontal="center" vertical="center" shrinkToFit="1"/>
    </xf>
    <xf numFmtId="9" fontId="4" fillId="0" borderId="1" xfId="55" applyNumberFormat="1" applyFont="1" applyFill="1" applyBorder="1" applyAlignment="1">
      <alignment horizontal="center" vertical="center" wrapText="1"/>
    </xf>
    <xf numFmtId="9" fontId="11" fillId="0" borderId="1" xfId="55" applyNumberFormat="1" applyFont="1" applyFill="1" applyBorder="1" applyAlignment="1">
      <alignment horizontal="center" vertical="center" wrapText="1"/>
    </xf>
    <xf numFmtId="176" fontId="16" fillId="0" borderId="1" xfId="55" applyNumberFormat="1" applyFont="1" applyFill="1" applyBorder="1" applyAlignment="1">
      <alignment horizontal="right" vertical="center" shrinkToFit="1"/>
    </xf>
    <xf numFmtId="176" fontId="16" fillId="0" borderId="1" xfId="55" applyNumberFormat="1" applyFont="1" applyFill="1" applyBorder="1" applyAlignment="1">
      <alignment horizontal="center" vertical="center" wrapText="1"/>
    </xf>
    <xf numFmtId="176" fontId="12" fillId="0" borderId="0" xfId="55" applyNumberFormat="1" applyFont="1" applyFill="1" applyBorder="1" applyAlignment="1">
      <alignment horizontal="center" vertical="center" wrapText="1"/>
    </xf>
    <xf numFmtId="0" fontId="4" fillId="0" borderId="0" xfId="55" applyFont="1" applyFill="1" applyBorder="1" applyAlignment="1">
      <alignment horizontal="left" vertical="center" shrinkToFit="1"/>
    </xf>
    <xf numFmtId="0" fontId="17" fillId="2" borderId="1" xfId="13" applyFont="1" applyFill="1" applyBorder="1" applyAlignment="1">
      <alignment horizontal="left" vertical="center"/>
    </xf>
    <xf numFmtId="0" fontId="18" fillId="0" borderId="1" xfId="13" applyFont="1" applyFill="1" applyBorder="1" applyAlignment="1">
      <alignment horizontal="center" vertical="center"/>
    </xf>
    <xf numFmtId="0" fontId="18" fillId="0" borderId="1" xfId="13" applyFont="1" applyFill="1" applyBorder="1" applyAlignment="1">
      <alignment vertical="center" wrapText="1"/>
    </xf>
    <xf numFmtId="0" fontId="19" fillId="2" borderId="1" xfId="13" applyFont="1" applyFill="1" applyBorder="1" applyAlignment="1">
      <alignment horizontal="center" vertical="center"/>
    </xf>
    <xf numFmtId="180" fontId="20" fillId="2" borderId="1" xfId="13" applyNumberFormat="1" applyFont="1" applyFill="1" applyBorder="1" applyAlignment="1">
      <alignment horizontal="center" vertical="center" wrapText="1"/>
    </xf>
    <xf numFmtId="180" fontId="19" fillId="2" borderId="1" xfId="13" applyNumberFormat="1" applyFont="1" applyFill="1" applyBorder="1" applyAlignment="1">
      <alignment horizontal="center" vertical="center"/>
    </xf>
    <xf numFmtId="0" fontId="21" fillId="4" borderId="1" xfId="55" applyFont="1" applyFill="1" applyBorder="1" applyAlignment="1">
      <alignment horizontal="left" vertical="center"/>
    </xf>
    <xf numFmtId="179" fontId="4" fillId="0" borderId="0" xfId="55" applyNumberFormat="1" applyFont="1" applyFill="1" applyBorder="1" applyAlignment="1">
      <alignment horizontal="center" vertical="center"/>
    </xf>
    <xf numFmtId="0" fontId="19" fillId="0" borderId="1" xfId="13" applyFont="1" applyFill="1" applyBorder="1" applyAlignment="1">
      <alignment horizontal="center" vertical="center" wrapText="1"/>
    </xf>
    <xf numFmtId="0" fontId="22" fillId="0" borderId="1" xfId="13" applyFont="1" applyFill="1" applyBorder="1" applyAlignment="1">
      <alignment horizontal="center" vertical="center" wrapText="1"/>
    </xf>
    <xf numFmtId="0" fontId="23" fillId="0" borderId="1" xfId="13" applyFont="1" applyFill="1" applyBorder="1" applyAlignment="1">
      <alignment horizontal="left" vertical="center"/>
    </xf>
    <xf numFmtId="0" fontId="24" fillId="0" borderId="0" xfId="13" applyFont="1" applyAlignment="1">
      <alignment horizontal="center" vertical="center"/>
    </xf>
    <xf numFmtId="0" fontId="19" fillId="0" borderId="1" xfId="13" applyFont="1" applyBorder="1" applyAlignment="1">
      <alignment horizontal="left" vertical="center" wrapText="1"/>
    </xf>
    <xf numFmtId="0" fontId="2" fillId="0" borderId="3" xfId="55" applyFont="1" applyFill="1" applyBorder="1" applyAlignment="1">
      <alignment horizontal="center" vertical="center" wrapText="1"/>
    </xf>
    <xf numFmtId="0" fontId="4" fillId="2" borderId="2" xfId="55" applyFont="1" applyFill="1" applyBorder="1" applyAlignment="1">
      <alignment vertical="center" wrapText="1"/>
    </xf>
    <xf numFmtId="0" fontId="4" fillId="2" borderId="3" xfId="55" applyFont="1" applyFill="1" applyBorder="1" applyAlignment="1">
      <alignment horizontal="left" vertical="center" wrapText="1"/>
    </xf>
    <xf numFmtId="0" fontId="25" fillId="0" borderId="6" xfId="55" applyFont="1" applyFill="1" applyBorder="1" applyAlignment="1">
      <alignment horizontal="left" vertical="center" wrapText="1"/>
    </xf>
    <xf numFmtId="0" fontId="25" fillId="0" borderId="7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center" wrapText="1"/>
    </xf>
    <xf numFmtId="0" fontId="4" fillId="0" borderId="3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top" wrapText="1"/>
    </xf>
    <xf numFmtId="0" fontId="4" fillId="0" borderId="3" xfId="55" applyFont="1" applyFill="1" applyBorder="1" applyAlignment="1">
      <alignment horizontal="left" vertical="top" wrapText="1"/>
    </xf>
    <xf numFmtId="0" fontId="4" fillId="2" borderId="4" xfId="55" applyFont="1" applyFill="1" applyBorder="1" applyAlignment="1">
      <alignment horizontal="left" vertical="center" wrapText="1"/>
    </xf>
    <xf numFmtId="0" fontId="25" fillId="0" borderId="3" xfId="55" applyFont="1" applyFill="1" applyBorder="1" applyAlignment="1">
      <alignment horizontal="left" vertical="center" wrapText="1"/>
    </xf>
    <xf numFmtId="0" fontId="25" fillId="0" borderId="4" xfId="55" applyFont="1" applyFill="1" applyBorder="1" applyAlignment="1">
      <alignment horizontal="left" vertical="center" wrapText="1"/>
    </xf>
    <xf numFmtId="0" fontId="4" fillId="0" borderId="4" xfId="55" applyFont="1" applyFill="1" applyBorder="1" applyAlignment="1">
      <alignment horizontal="left" vertical="center" wrapText="1"/>
    </xf>
    <xf numFmtId="0" fontId="4" fillId="0" borderId="4" xfId="55" applyFont="1" applyFill="1" applyBorder="1" applyAlignment="1">
      <alignment horizontal="left" vertical="top" wrapText="1"/>
    </xf>
    <xf numFmtId="10" fontId="3" fillId="4" borderId="0" xfId="55" applyNumberFormat="1" applyFont="1" applyFill="1">
      <alignment vertical="center"/>
    </xf>
    <xf numFmtId="179" fontId="4" fillId="4" borderId="0" xfId="55" applyNumberFormat="1" applyFont="1" applyFill="1" applyBorder="1" applyAlignment="1">
      <alignment horizontal="center" vertical="center"/>
    </xf>
    <xf numFmtId="0" fontId="3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24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9725" y="823150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123825</xdr:colOff>
      <xdr:row>8</xdr:row>
      <xdr:rowOff>85725</xdr:rowOff>
    </xdr:from>
    <xdr:to>
      <xdr:col>20</xdr:col>
      <xdr:colOff>171450</xdr:colOff>
      <xdr:row>10</xdr:row>
      <xdr:rowOff>171450</xdr:rowOff>
    </xdr:to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2989580"/>
          <a:ext cx="3790950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209550</xdr:colOff>
      <xdr:row>17</xdr:row>
      <xdr:rowOff>19050</xdr:rowOff>
    </xdr:from>
    <xdr:to>
      <xdr:col>18</xdr:col>
      <xdr:colOff>485775</xdr:colOff>
      <xdr:row>19</xdr:row>
      <xdr:rowOff>295275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6775" y="5774690"/>
          <a:ext cx="2400300" cy="909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295275</xdr:colOff>
      <xdr:row>7</xdr:row>
      <xdr:rowOff>28575</xdr:rowOff>
    </xdr:from>
    <xdr:to>
      <xdr:col>10</xdr:col>
      <xdr:colOff>104775</xdr:colOff>
      <xdr:row>11</xdr:row>
      <xdr:rowOff>152400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9325" y="2615565"/>
          <a:ext cx="3238500" cy="139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390525</xdr:colOff>
      <xdr:row>7</xdr:row>
      <xdr:rowOff>0</xdr:rowOff>
    </xdr:from>
    <xdr:to>
      <xdr:col>11</xdr:col>
      <xdr:colOff>0</xdr:colOff>
      <xdr:row>11</xdr:row>
      <xdr:rowOff>123825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52725" y="2586990"/>
          <a:ext cx="3238500" cy="139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523875</xdr:colOff>
      <xdr:row>2</xdr:row>
      <xdr:rowOff>114300</xdr:rowOff>
    </xdr:from>
    <xdr:to>
      <xdr:col>24</xdr:col>
      <xdr:colOff>684530</xdr:colOff>
      <xdr:row>16</xdr:row>
      <xdr:rowOff>142875</xdr:rowOff>
    </xdr:to>
    <xdr:pic>
      <xdr:nvPicPr>
        <xdr:cNvPr id="6" name="图片 5" descr="TB4O@FLG6P42JUIDS2IO9VW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01100" y="748030"/>
          <a:ext cx="7828280" cy="50768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19</xdr:row>
      <xdr:rowOff>66675</xdr:rowOff>
    </xdr:from>
    <xdr:to>
      <xdr:col>20</xdr:col>
      <xdr:colOff>389890</xdr:colOff>
      <xdr:row>24</xdr:row>
      <xdr:rowOff>614680</xdr:rowOff>
    </xdr:to>
    <xdr:pic>
      <xdr:nvPicPr>
        <xdr:cNvPr id="7" name="图片 6" descr="UZKF(6L1Z1){%4I%NGQE)TV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6663055"/>
          <a:ext cx="4485640" cy="213741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11</xdr:col>
      <xdr:colOff>361315</xdr:colOff>
      <xdr:row>70</xdr:row>
      <xdr:rowOff>170815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1050" y="12445365"/>
          <a:ext cx="5571490" cy="5657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6"/>
  <sheetViews>
    <sheetView workbookViewId="0">
      <selection activeCell="D17" sqref="D17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4" customWidth="1"/>
    <col min="9" max="9" width="9.75" style="6" customWidth="1"/>
    <col min="10" max="10" width="4.125" style="4" customWidth="1"/>
    <col min="11" max="11" width="8.375" style="6" customWidth="1"/>
    <col min="12" max="12" width="9.75" style="6" customWidth="1"/>
    <col min="13" max="14" width="5.5" style="4" customWidth="1"/>
    <col min="15" max="15" width="9.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3"/>
      <c r="Q1" s="38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4"/>
      <c r="L2" s="55" t="s">
        <v>4</v>
      </c>
      <c r="M2" s="56"/>
      <c r="N2" s="57" t="s">
        <v>5</v>
      </c>
      <c r="O2" s="58"/>
      <c r="P2" s="59"/>
      <c r="Q2" s="59"/>
      <c r="R2" s="81"/>
      <c r="S2" s="81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ht="24.95" customHeight="1" spans="1:36">
      <c r="A3" s="8" t="s">
        <v>6</v>
      </c>
      <c r="B3" s="8"/>
      <c r="C3" s="11">
        <v>80900</v>
      </c>
      <c r="D3" s="12"/>
      <c r="E3" s="12"/>
      <c r="F3" s="13"/>
      <c r="G3" s="14" t="s">
        <v>7</v>
      </c>
      <c r="H3" s="15" t="s">
        <v>8</v>
      </c>
      <c r="I3" s="60"/>
      <c r="J3" s="60"/>
      <c r="K3" s="61"/>
      <c r="L3" s="8" t="s">
        <v>9</v>
      </c>
      <c r="M3" s="8"/>
      <c r="N3" s="62" t="s">
        <v>10</v>
      </c>
      <c r="O3" s="63"/>
      <c r="P3" s="64"/>
      <c r="Q3" s="82" t="s">
        <v>5</v>
      </c>
      <c r="R3" s="83">
        <v>125</v>
      </c>
      <c r="S3" s="83">
        <v>5057</v>
      </c>
      <c r="T3" s="84" t="s">
        <v>3</v>
      </c>
      <c r="U3" s="85" t="s">
        <v>8</v>
      </c>
      <c r="V3" s="86">
        <v>80900</v>
      </c>
      <c r="W3" s="87" t="s">
        <v>11</v>
      </c>
      <c r="X3" s="85" t="s">
        <v>12</v>
      </c>
      <c r="Y3" s="90" t="s">
        <v>13</v>
      </c>
      <c r="Z3" s="91" t="s">
        <v>14</v>
      </c>
      <c r="AA3" s="91" t="s">
        <v>10</v>
      </c>
      <c r="AB3" s="92" t="s">
        <v>15</v>
      </c>
      <c r="AC3" s="93" t="s">
        <v>16</v>
      </c>
      <c r="AD3" s="94"/>
      <c r="AE3" s="64"/>
      <c r="AF3" s="64"/>
      <c r="AG3" s="64"/>
      <c r="AH3" s="64"/>
      <c r="AI3" s="64"/>
      <c r="AJ3" s="64"/>
    </row>
    <row r="4" ht="24.95" customHeight="1" spans="1:20">
      <c r="A4" s="8" t="s">
        <v>17</v>
      </c>
      <c r="B4" s="8"/>
      <c r="C4" s="55"/>
      <c r="D4" s="95"/>
      <c r="E4" s="95"/>
      <c r="F4" s="56"/>
      <c r="G4" s="14" t="s">
        <v>18</v>
      </c>
      <c r="H4" s="11"/>
      <c r="I4" s="12"/>
      <c r="J4" s="12"/>
      <c r="K4" s="13"/>
      <c r="L4" s="8" t="s">
        <v>19</v>
      </c>
      <c r="M4" s="8"/>
      <c r="N4" s="65">
        <v>5057</v>
      </c>
      <c r="O4" s="66"/>
      <c r="P4" s="64"/>
      <c r="Q4" s="88"/>
      <c r="R4" s="4"/>
      <c r="S4" s="4"/>
      <c r="T4" s="4"/>
    </row>
    <row r="5" ht="24.95" customHeight="1" spans="1:16">
      <c r="A5" s="8" t="s">
        <v>20</v>
      </c>
      <c r="B5" s="8" t="s">
        <v>21</v>
      </c>
      <c r="C5" s="8"/>
      <c r="D5" s="8"/>
      <c r="E5" s="8" t="s">
        <v>22</v>
      </c>
      <c r="F5" s="8"/>
      <c r="G5" s="19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67" t="s">
        <v>27</v>
      </c>
      <c r="O5" s="67"/>
      <c r="P5" s="64"/>
    </row>
    <row r="6" ht="24.95" customHeight="1" spans="1:18">
      <c r="A6" s="8"/>
      <c r="B6" s="20" t="s">
        <v>28</v>
      </c>
      <c r="C6" s="8" t="s">
        <v>29</v>
      </c>
      <c r="D6" s="19" t="s">
        <v>30</v>
      </c>
      <c r="E6" s="20" t="s">
        <v>28</v>
      </c>
      <c r="F6" s="19" t="s">
        <v>30</v>
      </c>
      <c r="G6" s="19" t="s">
        <v>30</v>
      </c>
      <c r="H6" s="8" t="s">
        <v>31</v>
      </c>
      <c r="I6" s="19" t="s">
        <v>30</v>
      </c>
      <c r="J6" s="8" t="s">
        <v>32</v>
      </c>
      <c r="K6" s="14" t="s">
        <v>30</v>
      </c>
      <c r="L6" s="19" t="s">
        <v>30</v>
      </c>
      <c r="M6" s="8" t="s">
        <v>33</v>
      </c>
      <c r="N6" s="67" t="s">
        <v>34</v>
      </c>
      <c r="O6" s="67" t="s">
        <v>30</v>
      </c>
      <c r="P6" s="64"/>
      <c r="R6" s="4"/>
    </row>
    <row r="7" ht="54" customHeight="1" spans="1:18">
      <c r="A7" s="33">
        <v>1</v>
      </c>
      <c r="B7" s="34">
        <v>42760</v>
      </c>
      <c r="C7" s="35" t="s">
        <v>35</v>
      </c>
      <c r="D7" s="36">
        <v>50000</v>
      </c>
      <c r="E7" s="37">
        <v>42759</v>
      </c>
      <c r="F7" s="36">
        <v>50000</v>
      </c>
      <c r="G7" s="36"/>
      <c r="H7" s="32"/>
      <c r="I7" s="72">
        <v>0</v>
      </c>
      <c r="J7" s="77" t="s">
        <v>36</v>
      </c>
      <c r="K7" s="72">
        <v>4459.46</v>
      </c>
      <c r="L7" s="30">
        <v>500</v>
      </c>
      <c r="M7" s="40" t="s">
        <v>37</v>
      </c>
      <c r="N7" s="40"/>
      <c r="O7" s="75">
        <f>ROUNDUP(D7-I7-K7-L7,2)</f>
        <v>45040.54</v>
      </c>
      <c r="P7" s="64"/>
      <c r="R7" s="4"/>
    </row>
    <row r="8" ht="24.95" customHeight="1" spans="1:18">
      <c r="A8" s="27"/>
      <c r="B8" s="28"/>
      <c r="C8" s="29"/>
      <c r="D8" s="30"/>
      <c r="E8" s="31"/>
      <c r="F8" s="30"/>
      <c r="G8" s="30"/>
      <c r="H8" s="32"/>
      <c r="I8" s="72"/>
      <c r="J8" s="27"/>
      <c r="K8" s="72"/>
      <c r="L8" s="30"/>
      <c r="M8" s="73"/>
      <c r="N8" s="74"/>
      <c r="O8" s="75"/>
      <c r="P8" s="64"/>
      <c r="R8" s="4"/>
    </row>
    <row r="9" ht="24.95" customHeight="1" spans="1:18">
      <c r="A9" s="33"/>
      <c r="B9" s="34"/>
      <c r="C9" s="35"/>
      <c r="D9" s="36"/>
      <c r="E9" s="37"/>
      <c r="F9" s="36"/>
      <c r="G9" s="36"/>
      <c r="H9" s="32"/>
      <c r="I9" s="72"/>
      <c r="J9" s="76"/>
      <c r="K9" s="72"/>
      <c r="L9" s="30"/>
      <c r="M9" s="40"/>
      <c r="N9" s="40"/>
      <c r="O9" s="75"/>
      <c r="P9" s="64"/>
      <c r="R9" s="4"/>
    </row>
    <row r="10" ht="24.95" customHeight="1" spans="1:18">
      <c r="A10" s="33"/>
      <c r="B10" s="34"/>
      <c r="C10" s="35"/>
      <c r="D10" s="36"/>
      <c r="E10" s="37"/>
      <c r="F10" s="36"/>
      <c r="G10" s="36"/>
      <c r="H10" s="32"/>
      <c r="I10" s="72"/>
      <c r="J10" s="76"/>
      <c r="K10" s="72"/>
      <c r="L10" s="30"/>
      <c r="M10" s="40"/>
      <c r="N10" s="40"/>
      <c r="O10" s="75"/>
      <c r="P10" s="64"/>
      <c r="R10" s="4"/>
    </row>
    <row r="11" ht="24.95" customHeight="1" spans="1:18">
      <c r="A11" s="33"/>
      <c r="B11" s="34"/>
      <c r="C11" s="35"/>
      <c r="D11" s="36"/>
      <c r="E11" s="37"/>
      <c r="F11" s="36"/>
      <c r="G11" s="36"/>
      <c r="H11" s="32"/>
      <c r="I11" s="72"/>
      <c r="J11" s="76"/>
      <c r="K11" s="72"/>
      <c r="L11" s="30"/>
      <c r="M11" s="40"/>
      <c r="N11" s="40"/>
      <c r="O11" s="75"/>
      <c r="P11" s="64"/>
      <c r="R11" s="4"/>
    </row>
    <row r="12" ht="24.95" customHeight="1" spans="1:18">
      <c r="A12" s="33"/>
      <c r="B12" s="34"/>
      <c r="C12" s="35"/>
      <c r="D12" s="36"/>
      <c r="E12" s="37"/>
      <c r="F12" s="36"/>
      <c r="G12" s="36"/>
      <c r="H12" s="32"/>
      <c r="I12" s="72"/>
      <c r="J12" s="76"/>
      <c r="K12" s="72"/>
      <c r="L12" s="30"/>
      <c r="M12" s="40"/>
      <c r="N12" s="40"/>
      <c r="O12" s="75"/>
      <c r="P12" s="64"/>
      <c r="R12" s="4"/>
    </row>
    <row r="13" ht="24.95" customHeight="1" spans="1:18">
      <c r="A13" s="33"/>
      <c r="B13" s="34"/>
      <c r="C13" s="35"/>
      <c r="D13" s="36"/>
      <c r="E13" s="37"/>
      <c r="F13" s="36"/>
      <c r="G13" s="36"/>
      <c r="H13" s="32"/>
      <c r="I13" s="72"/>
      <c r="J13" s="76"/>
      <c r="K13" s="72"/>
      <c r="L13" s="30"/>
      <c r="M13" s="40"/>
      <c r="N13" s="40"/>
      <c r="O13" s="75"/>
      <c r="P13" s="64"/>
      <c r="R13" s="4"/>
    </row>
    <row r="14" ht="24.95" customHeight="1" spans="1:18">
      <c r="A14" s="33"/>
      <c r="B14" s="34"/>
      <c r="C14" s="35"/>
      <c r="D14" s="36"/>
      <c r="E14" s="37"/>
      <c r="F14" s="36"/>
      <c r="G14" s="36"/>
      <c r="H14" s="32"/>
      <c r="I14" s="72"/>
      <c r="J14" s="76"/>
      <c r="K14" s="72"/>
      <c r="L14" s="30"/>
      <c r="M14" s="40"/>
      <c r="N14" s="40"/>
      <c r="O14" s="75"/>
      <c r="P14" s="64"/>
      <c r="R14" s="4"/>
    </row>
    <row r="15" ht="24.95" customHeight="1" spans="1:18">
      <c r="A15" s="33"/>
      <c r="B15" s="34"/>
      <c r="C15" s="35"/>
      <c r="D15" s="36"/>
      <c r="E15" s="37"/>
      <c r="F15" s="36"/>
      <c r="G15" s="36"/>
      <c r="H15" s="32"/>
      <c r="I15" s="72"/>
      <c r="J15" s="76"/>
      <c r="K15" s="72"/>
      <c r="L15" s="30"/>
      <c r="M15" s="40"/>
      <c r="N15" s="40"/>
      <c r="O15" s="75"/>
      <c r="P15" s="64"/>
      <c r="R15" s="4"/>
    </row>
    <row r="16" ht="24.95" customHeight="1" spans="1:18">
      <c r="A16" s="33"/>
      <c r="B16" s="34"/>
      <c r="C16" s="35"/>
      <c r="D16" s="36"/>
      <c r="E16" s="37"/>
      <c r="F16" s="36"/>
      <c r="G16" s="36"/>
      <c r="H16" s="32"/>
      <c r="I16" s="72"/>
      <c r="J16" s="76"/>
      <c r="K16" s="72"/>
      <c r="L16" s="30"/>
      <c r="M16" s="40"/>
      <c r="N16" s="40"/>
      <c r="O16" s="75"/>
      <c r="P16" s="64"/>
      <c r="R16" s="4"/>
    </row>
    <row r="17" ht="24.95" customHeight="1" spans="1:18">
      <c r="A17" s="33"/>
      <c r="B17" s="34"/>
      <c r="C17" s="35"/>
      <c r="D17" s="36"/>
      <c r="E17" s="37"/>
      <c r="F17" s="36"/>
      <c r="G17" s="36"/>
      <c r="H17" s="32"/>
      <c r="I17" s="72"/>
      <c r="J17" s="76"/>
      <c r="K17" s="72"/>
      <c r="L17" s="30"/>
      <c r="M17" s="40"/>
      <c r="N17" s="40"/>
      <c r="O17" s="75"/>
      <c r="P17" s="64"/>
      <c r="R17" s="4"/>
    </row>
    <row r="18" ht="24.95" customHeight="1" spans="1:18">
      <c r="A18" s="33"/>
      <c r="B18" s="34"/>
      <c r="C18" s="35"/>
      <c r="D18" s="36"/>
      <c r="E18" s="37"/>
      <c r="F18" s="36"/>
      <c r="G18" s="36"/>
      <c r="H18" s="32"/>
      <c r="I18" s="72"/>
      <c r="J18" s="76"/>
      <c r="K18" s="72"/>
      <c r="L18" s="30"/>
      <c r="M18" s="40"/>
      <c r="N18" s="40"/>
      <c r="O18" s="75"/>
      <c r="P18" s="64"/>
      <c r="R18" s="4"/>
    </row>
    <row r="19" ht="24.95" customHeight="1" spans="1:18">
      <c r="A19" s="27"/>
      <c r="B19" s="28"/>
      <c r="C19" s="29"/>
      <c r="D19" s="30"/>
      <c r="E19" s="31"/>
      <c r="F19" s="30"/>
      <c r="G19" s="30"/>
      <c r="H19" s="40"/>
      <c r="I19" s="72"/>
      <c r="J19" s="27"/>
      <c r="K19" s="72"/>
      <c r="L19" s="30"/>
      <c r="M19" s="40"/>
      <c r="N19" s="40"/>
      <c r="O19" s="72"/>
      <c r="P19" s="64"/>
      <c r="Q19" s="89"/>
      <c r="R19" s="89"/>
    </row>
    <row r="20" ht="24.95" customHeight="1" spans="1:16">
      <c r="A20" s="27"/>
      <c r="B20" s="28"/>
      <c r="C20" s="29"/>
      <c r="D20" s="30"/>
      <c r="E20" s="31"/>
      <c r="F20" s="30"/>
      <c r="G20" s="30"/>
      <c r="H20" s="40"/>
      <c r="I20" s="72"/>
      <c r="J20" s="27"/>
      <c r="K20" s="72"/>
      <c r="L20" s="30"/>
      <c r="M20" s="40"/>
      <c r="N20" s="40"/>
      <c r="O20" s="72"/>
      <c r="P20" s="64"/>
    </row>
    <row r="21" ht="24.95" customHeight="1" spans="1:16">
      <c r="A21" s="27"/>
      <c r="B21" s="28"/>
      <c r="C21" s="29"/>
      <c r="D21" s="30"/>
      <c r="E21" s="31"/>
      <c r="F21" s="30"/>
      <c r="G21" s="30"/>
      <c r="H21" s="40"/>
      <c r="I21" s="72"/>
      <c r="J21" s="27"/>
      <c r="K21" s="72"/>
      <c r="L21" s="30"/>
      <c r="M21" s="40"/>
      <c r="N21" s="40"/>
      <c r="O21" s="72"/>
      <c r="P21" s="64"/>
    </row>
    <row r="22" s="1" customFormat="1" ht="24.95" customHeight="1" spans="1:22">
      <c r="A22" s="41" t="s">
        <v>38</v>
      </c>
      <c r="B22" s="41"/>
      <c r="C22" s="42" t="s">
        <v>39</v>
      </c>
      <c r="D22" s="43">
        <f t="shared" ref="D22:G22" si="0">SUM(D7:D21)</f>
        <v>50000</v>
      </c>
      <c r="E22" s="42" t="s">
        <v>39</v>
      </c>
      <c r="F22" s="43">
        <f t="shared" si="0"/>
        <v>50000</v>
      </c>
      <c r="G22" s="43">
        <f t="shared" si="0"/>
        <v>0</v>
      </c>
      <c r="H22" s="42" t="s">
        <v>39</v>
      </c>
      <c r="I22" s="43">
        <f>SUM(I7:I21)</f>
        <v>0</v>
      </c>
      <c r="J22" s="42" t="s">
        <v>39</v>
      </c>
      <c r="K22" s="43">
        <f>SUM(K7:K21)</f>
        <v>4459.46</v>
      </c>
      <c r="L22" s="43"/>
      <c r="M22" s="42" t="s">
        <v>39</v>
      </c>
      <c r="N22" s="42"/>
      <c r="O22" s="43">
        <f>SUM(O7:O21)</f>
        <v>45040.54</v>
      </c>
      <c r="P22" s="80"/>
      <c r="Q22" s="109">
        <f>D23/C3</f>
        <v>0.556743386897404</v>
      </c>
      <c r="R22" s="3"/>
      <c r="S22" s="3"/>
      <c r="T22" s="3"/>
      <c r="U22" s="4"/>
      <c r="V22" s="4"/>
    </row>
    <row r="23" ht="26.1" customHeight="1" spans="1:17">
      <c r="A23" s="44" t="s">
        <v>40</v>
      </c>
      <c r="B23" s="44"/>
      <c r="C23" s="27" t="s">
        <v>41</v>
      </c>
      <c r="D23" s="45">
        <f>O7</f>
        <v>45040.54</v>
      </c>
      <c r="E23" s="45"/>
      <c r="F23" s="45"/>
      <c r="G23" s="45"/>
      <c r="H23" s="46" t="s">
        <v>42</v>
      </c>
      <c r="I23" s="46"/>
      <c r="J23" s="21" t="s">
        <v>43</v>
      </c>
      <c r="K23" s="21"/>
      <c r="L23" s="21"/>
      <c r="M23" s="21"/>
      <c r="N23" s="21"/>
      <c r="O23" s="21"/>
      <c r="P23" s="64"/>
      <c r="Q23" s="110" t="s">
        <v>44</v>
      </c>
    </row>
    <row r="24" ht="26.1" customHeight="1" spans="1:18">
      <c r="A24" s="44"/>
      <c r="B24" s="44"/>
      <c r="C24" s="47" t="s">
        <v>45</v>
      </c>
      <c r="D24" s="48">
        <f>D23</f>
        <v>45040.54</v>
      </c>
      <c r="E24" s="48"/>
      <c r="F24" s="48"/>
      <c r="G24" s="48"/>
      <c r="H24" s="49"/>
      <c r="I24" s="49"/>
      <c r="J24" s="33" t="s">
        <v>46</v>
      </c>
      <c r="K24" s="33"/>
      <c r="L24" s="33"/>
      <c r="M24" s="33"/>
      <c r="N24" s="33"/>
      <c r="O24" s="33"/>
      <c r="P24" s="64"/>
      <c r="R24" s="4"/>
    </row>
    <row r="25" ht="45" customHeight="1" spans="1:20">
      <c r="A25" s="8" t="s">
        <v>47</v>
      </c>
      <c r="B25" s="55"/>
      <c r="C25" s="96" t="s">
        <v>48</v>
      </c>
      <c r="D25" s="97" t="s">
        <v>15</v>
      </c>
      <c r="E25" s="97"/>
      <c r="F25" s="97"/>
      <c r="G25" s="97"/>
      <c r="H25" s="97"/>
      <c r="I25" s="97"/>
      <c r="J25" s="97" t="s">
        <v>49</v>
      </c>
      <c r="K25" s="97"/>
      <c r="L25" s="97"/>
      <c r="M25" s="97"/>
      <c r="N25" s="97"/>
      <c r="O25" s="104"/>
      <c r="P25" s="64"/>
      <c r="R25" s="111"/>
      <c r="S25" s="112"/>
      <c r="T25" s="112"/>
    </row>
    <row r="26" ht="45" customHeight="1" spans="1:16">
      <c r="A26" s="41" t="s">
        <v>50</v>
      </c>
      <c r="B26" s="41"/>
      <c r="C26" s="98" t="s">
        <v>51</v>
      </c>
      <c r="D26" s="99"/>
      <c r="E26" s="99"/>
      <c r="F26" s="99"/>
      <c r="G26" s="99"/>
      <c r="H26" s="99"/>
      <c r="I26" s="99"/>
      <c r="J26" s="105"/>
      <c r="K26" s="105"/>
      <c r="L26" s="105"/>
      <c r="M26" s="105"/>
      <c r="N26" s="105"/>
      <c r="O26" s="106"/>
      <c r="P26" s="64"/>
    </row>
    <row r="27" ht="45" customHeight="1" spans="1:16">
      <c r="A27" s="41" t="s">
        <v>52</v>
      </c>
      <c r="B27" s="41"/>
      <c r="C27" s="100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7"/>
      <c r="P27" s="64"/>
    </row>
    <row r="28" ht="45" customHeight="1" spans="1:20">
      <c r="A28" s="41" t="s">
        <v>53</v>
      </c>
      <c r="B28" s="41"/>
      <c r="C28" s="102" t="s">
        <v>54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8"/>
      <c r="P28" s="64"/>
      <c r="T28" s="111"/>
    </row>
    <row r="29" ht="42" customHeight="1" spans="1:16">
      <c r="A29" s="41" t="s">
        <v>55</v>
      </c>
      <c r="B29" s="41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64"/>
    </row>
    <row r="33" spans="2:22">
      <c r="B33" s="4"/>
      <c r="D33" s="4"/>
      <c r="E33" s="4"/>
      <c r="F33" s="4"/>
      <c r="G33" s="4"/>
      <c r="I33" s="4"/>
      <c r="K33" s="4"/>
      <c r="L33" s="4"/>
      <c r="O33" s="4"/>
      <c r="Q33" s="3"/>
      <c r="U33" s="3"/>
      <c r="V33" s="3"/>
    </row>
    <row r="34" s="3" customFormat="1"/>
    <row r="35" s="3" customFormat="1"/>
    <row r="36" s="3" customFormat="1" spans="17:22">
      <c r="Q36" s="4"/>
      <c r="U36" s="4"/>
      <c r="V36" s="4"/>
    </row>
  </sheetData>
  <mergeCells count="41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2:B22"/>
    <mergeCell ref="D23:G23"/>
    <mergeCell ref="J23:O23"/>
    <mergeCell ref="D24:G24"/>
    <mergeCell ref="J24:O24"/>
    <mergeCell ref="A25:B25"/>
    <mergeCell ref="D25:I25"/>
    <mergeCell ref="J25:O25"/>
    <mergeCell ref="A26:B26"/>
    <mergeCell ref="C26:O26"/>
    <mergeCell ref="A27:B27"/>
    <mergeCell ref="C27:O27"/>
    <mergeCell ref="A28:B28"/>
    <mergeCell ref="C28:O28"/>
    <mergeCell ref="A29:B29"/>
    <mergeCell ref="C29:O29"/>
    <mergeCell ref="A5:A6"/>
    <mergeCell ref="A23:B24"/>
    <mergeCell ref="H23:I24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1"/>
  <sheetViews>
    <sheetView tabSelected="1" workbookViewId="0">
      <selection activeCell="F9" sqref="F9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4" customWidth="1"/>
    <col min="9" max="9" width="9.75" style="6" customWidth="1"/>
    <col min="10" max="10" width="4.125" style="4" customWidth="1"/>
    <col min="11" max="11" width="8.375" style="6" customWidth="1"/>
    <col min="12" max="12" width="9.75" style="6" customWidth="1"/>
    <col min="13" max="14" width="5.5" style="4" customWidth="1"/>
    <col min="15" max="15" width="9.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3"/>
      <c r="Q1" s="38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4"/>
      <c r="L2" s="55" t="s">
        <v>4</v>
      </c>
      <c r="M2" s="56"/>
      <c r="N2" s="57" t="s">
        <v>5</v>
      </c>
      <c r="O2" s="58"/>
      <c r="P2" s="59"/>
      <c r="Q2" s="59"/>
      <c r="R2" s="81"/>
      <c r="S2" s="81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ht="24.95" customHeight="1" spans="1:36">
      <c r="A3" s="8" t="s">
        <v>6</v>
      </c>
      <c r="B3" s="8"/>
      <c r="C3" s="11">
        <v>80900</v>
      </c>
      <c r="D3" s="12"/>
      <c r="E3" s="12"/>
      <c r="F3" s="13"/>
      <c r="G3" s="14" t="s">
        <v>7</v>
      </c>
      <c r="H3" s="15" t="s">
        <v>8</v>
      </c>
      <c r="I3" s="60"/>
      <c r="J3" s="60"/>
      <c r="K3" s="61"/>
      <c r="L3" s="8" t="s">
        <v>9</v>
      </c>
      <c r="M3" s="8"/>
      <c r="N3" s="62" t="s">
        <v>10</v>
      </c>
      <c r="O3" s="63"/>
      <c r="P3" s="64"/>
      <c r="Q3" s="82" t="s">
        <v>5</v>
      </c>
      <c r="R3" s="83">
        <v>125</v>
      </c>
      <c r="S3" s="83">
        <v>5057</v>
      </c>
      <c r="T3" s="84" t="s">
        <v>3</v>
      </c>
      <c r="U3" s="85" t="s">
        <v>8</v>
      </c>
      <c r="V3" s="86">
        <v>80900</v>
      </c>
      <c r="W3" s="87" t="s">
        <v>11</v>
      </c>
      <c r="X3" s="85" t="s">
        <v>12</v>
      </c>
      <c r="Y3" s="90" t="s">
        <v>13</v>
      </c>
      <c r="Z3" s="91" t="s">
        <v>14</v>
      </c>
      <c r="AA3" s="91" t="s">
        <v>10</v>
      </c>
      <c r="AB3" s="92" t="s">
        <v>15</v>
      </c>
      <c r="AC3" s="93" t="s">
        <v>16</v>
      </c>
      <c r="AD3" s="94"/>
      <c r="AE3" s="64"/>
      <c r="AF3" s="64"/>
      <c r="AG3" s="64"/>
      <c r="AH3" s="64"/>
      <c r="AI3" s="64"/>
      <c r="AJ3" s="64"/>
    </row>
    <row r="4" ht="24.95" customHeight="1" spans="1:20">
      <c r="A4" s="8" t="s">
        <v>17</v>
      </c>
      <c r="B4" s="8"/>
      <c r="C4" s="16">
        <v>57943.4</v>
      </c>
      <c r="D4" s="17"/>
      <c r="E4" s="17"/>
      <c r="F4" s="18"/>
      <c r="G4" s="14" t="s">
        <v>18</v>
      </c>
      <c r="H4" s="11"/>
      <c r="I4" s="12"/>
      <c r="J4" s="12"/>
      <c r="K4" s="13"/>
      <c r="L4" s="8" t="s">
        <v>19</v>
      </c>
      <c r="M4" s="8"/>
      <c r="N4" s="65">
        <v>5057</v>
      </c>
      <c r="O4" s="66"/>
      <c r="P4" s="64"/>
      <c r="Q4" s="88"/>
      <c r="R4" s="4"/>
      <c r="S4" s="4"/>
      <c r="T4" s="4"/>
    </row>
    <row r="5" ht="24.95" customHeight="1" spans="1:16">
      <c r="A5" s="8" t="s">
        <v>20</v>
      </c>
      <c r="B5" s="8" t="s">
        <v>21</v>
      </c>
      <c r="C5" s="8"/>
      <c r="D5" s="8"/>
      <c r="E5" s="8" t="s">
        <v>22</v>
      </c>
      <c r="F5" s="8"/>
      <c r="G5" s="19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67" t="s">
        <v>27</v>
      </c>
      <c r="O5" s="67"/>
      <c r="P5" s="64"/>
    </row>
    <row r="6" ht="24.95" customHeight="1" spans="1:18">
      <c r="A6" s="8"/>
      <c r="B6" s="20" t="s">
        <v>28</v>
      </c>
      <c r="C6" s="8" t="s">
        <v>29</v>
      </c>
      <c r="D6" s="19" t="s">
        <v>30</v>
      </c>
      <c r="E6" s="20" t="s">
        <v>28</v>
      </c>
      <c r="F6" s="19" t="s">
        <v>30</v>
      </c>
      <c r="G6" s="19" t="s">
        <v>30</v>
      </c>
      <c r="H6" s="8" t="s">
        <v>31</v>
      </c>
      <c r="I6" s="19" t="s">
        <v>30</v>
      </c>
      <c r="J6" s="8" t="s">
        <v>32</v>
      </c>
      <c r="K6" s="14" t="s">
        <v>30</v>
      </c>
      <c r="L6" s="19" t="s">
        <v>30</v>
      </c>
      <c r="M6" s="8" t="s">
        <v>33</v>
      </c>
      <c r="N6" s="67" t="s">
        <v>34</v>
      </c>
      <c r="O6" s="67" t="s">
        <v>30</v>
      </c>
      <c r="P6" s="64"/>
      <c r="R6" s="4"/>
    </row>
    <row r="7" ht="54" customHeight="1" spans="1:18">
      <c r="A7" s="21">
        <v>1</v>
      </c>
      <c r="B7" s="22">
        <v>42760</v>
      </c>
      <c r="C7" s="23" t="s">
        <v>35</v>
      </c>
      <c r="D7" s="24">
        <v>50000</v>
      </c>
      <c r="E7" s="25">
        <v>42759</v>
      </c>
      <c r="F7" s="24">
        <v>50000</v>
      </c>
      <c r="G7" s="24"/>
      <c r="H7" s="26"/>
      <c r="I7" s="68">
        <v>0</v>
      </c>
      <c r="J7" s="69" t="s">
        <v>36</v>
      </c>
      <c r="K7" s="68">
        <v>4459.46</v>
      </c>
      <c r="L7" s="70">
        <v>500</v>
      </c>
      <c r="M7" s="19" t="s">
        <v>37</v>
      </c>
      <c r="N7" s="19"/>
      <c r="O7" s="71">
        <f>ROUNDUP(D7-I7-K7-L7,2)</f>
        <v>45040.54</v>
      </c>
      <c r="P7" s="64"/>
      <c r="R7" s="4"/>
    </row>
    <row r="8" ht="24.95" customHeight="1" spans="1:18">
      <c r="A8" s="27"/>
      <c r="B8" s="28"/>
      <c r="C8" s="29"/>
      <c r="D8" s="30"/>
      <c r="E8" s="31"/>
      <c r="F8" s="30"/>
      <c r="G8" s="30"/>
      <c r="H8" s="32"/>
      <c r="I8" s="72"/>
      <c r="J8" s="27"/>
      <c r="K8" s="72"/>
      <c r="L8" s="30"/>
      <c r="M8" s="73"/>
      <c r="N8" s="74"/>
      <c r="O8" s="75"/>
      <c r="P8" s="64"/>
      <c r="R8" s="4"/>
    </row>
    <row r="9" ht="24.95" customHeight="1" spans="1:18">
      <c r="A9" s="33"/>
      <c r="B9" s="34"/>
      <c r="C9" s="35"/>
      <c r="D9" s="36"/>
      <c r="E9" s="37"/>
      <c r="F9" s="36"/>
      <c r="G9" s="36"/>
      <c r="H9" s="32"/>
      <c r="I9" s="72"/>
      <c r="J9" s="76"/>
      <c r="K9" s="72"/>
      <c r="L9" s="30"/>
      <c r="M9" s="40"/>
      <c r="N9" s="40"/>
      <c r="O9" s="75"/>
      <c r="P9" s="64"/>
      <c r="R9" s="4"/>
    </row>
    <row r="10" ht="24.95" customHeight="1" spans="1:18">
      <c r="A10" s="33"/>
      <c r="B10" s="34"/>
      <c r="C10" s="35"/>
      <c r="D10" s="36"/>
      <c r="E10" s="37"/>
      <c r="F10" s="36"/>
      <c r="G10" s="36"/>
      <c r="H10" s="32"/>
      <c r="I10" s="72"/>
      <c r="J10" s="76"/>
      <c r="K10" s="72"/>
      <c r="L10" s="30"/>
      <c r="M10" s="40"/>
      <c r="N10" s="40"/>
      <c r="O10" s="75"/>
      <c r="P10" s="64"/>
      <c r="R10" s="4"/>
    </row>
    <row r="11" ht="24.95" customHeight="1" spans="1:18">
      <c r="A11" s="33"/>
      <c r="B11" s="34"/>
      <c r="C11" s="35"/>
      <c r="D11" s="36"/>
      <c r="E11" s="37"/>
      <c r="F11" s="36"/>
      <c r="G11" s="36"/>
      <c r="H11" s="32"/>
      <c r="I11" s="72"/>
      <c r="J11" s="76"/>
      <c r="K11" s="72"/>
      <c r="L11" s="30"/>
      <c r="M11" s="40"/>
      <c r="N11" s="40"/>
      <c r="O11" s="75"/>
      <c r="P11" s="64"/>
      <c r="R11" s="4"/>
    </row>
    <row r="12" ht="24.95" customHeight="1" spans="1:18">
      <c r="A12" s="33"/>
      <c r="B12" s="34"/>
      <c r="C12" s="35"/>
      <c r="D12" s="36"/>
      <c r="E12" s="37"/>
      <c r="F12" s="36"/>
      <c r="G12" s="36"/>
      <c r="H12" s="32"/>
      <c r="I12" s="72"/>
      <c r="J12" s="76"/>
      <c r="K12" s="72"/>
      <c r="L12" s="30"/>
      <c r="M12" s="40"/>
      <c r="N12" s="40"/>
      <c r="O12" s="75"/>
      <c r="P12" s="64"/>
      <c r="R12" s="4"/>
    </row>
    <row r="13" ht="24.95" customHeight="1" spans="1:18">
      <c r="A13" s="33"/>
      <c r="B13" s="38" t="s">
        <v>1</v>
      </c>
      <c r="C13" s="35"/>
      <c r="D13" s="36"/>
      <c r="E13" s="37"/>
      <c r="F13" s="36"/>
      <c r="G13" s="36"/>
      <c r="H13" s="32"/>
      <c r="I13" s="72"/>
      <c r="J13" s="76"/>
      <c r="K13" s="72"/>
      <c r="L13" s="30"/>
      <c r="M13" s="40"/>
      <c r="N13" s="40"/>
      <c r="O13" s="75"/>
      <c r="P13" s="64"/>
      <c r="R13" s="4"/>
    </row>
    <row r="14" ht="46" customHeight="1" spans="1:18">
      <c r="A14" s="33">
        <v>2</v>
      </c>
      <c r="B14" s="39">
        <v>43370</v>
      </c>
      <c r="C14" s="35" t="s">
        <v>35</v>
      </c>
      <c r="D14" s="36">
        <v>7943</v>
      </c>
      <c r="E14" s="37">
        <v>43364</v>
      </c>
      <c r="F14" s="36">
        <v>7943</v>
      </c>
      <c r="G14" s="36"/>
      <c r="H14" s="32" t="s">
        <v>56</v>
      </c>
      <c r="I14" s="72">
        <v>0</v>
      </c>
      <c r="J14" s="77" t="s">
        <v>36</v>
      </c>
      <c r="K14" s="72">
        <v>636</v>
      </c>
      <c r="L14" s="78">
        <v>2000</v>
      </c>
      <c r="M14" s="79" t="s">
        <v>57</v>
      </c>
      <c r="N14" s="40"/>
      <c r="O14" s="75">
        <f>ROUNDUP(D14-I14-K14-L14,2)</f>
        <v>5307</v>
      </c>
      <c r="P14" s="64"/>
      <c r="R14" s="4"/>
    </row>
    <row r="15" ht="24" customHeight="1" spans="1:18">
      <c r="A15" s="33"/>
      <c r="B15" s="34"/>
      <c r="C15" s="35"/>
      <c r="D15" s="36"/>
      <c r="E15" s="37"/>
      <c r="F15" s="36"/>
      <c r="G15" s="36"/>
      <c r="H15" s="32"/>
      <c r="I15" s="72"/>
      <c r="J15" s="76"/>
      <c r="K15" s="72"/>
      <c r="L15" s="30"/>
      <c r="M15" s="40"/>
      <c r="N15" s="40"/>
      <c r="O15" s="75"/>
      <c r="P15" s="64"/>
      <c r="R15" s="4"/>
    </row>
    <row r="16" ht="24" customHeight="1" spans="1:18">
      <c r="A16" s="33"/>
      <c r="B16" s="34"/>
      <c r="C16" s="35"/>
      <c r="D16" s="36"/>
      <c r="E16" s="37"/>
      <c r="F16" s="36"/>
      <c r="G16" s="36"/>
      <c r="H16" s="32"/>
      <c r="I16" s="72"/>
      <c r="J16" s="76"/>
      <c r="K16" s="72"/>
      <c r="L16" s="30"/>
      <c r="M16" s="40"/>
      <c r="N16" s="40"/>
      <c r="O16" s="75"/>
      <c r="P16" s="64"/>
      <c r="R16" s="4"/>
    </row>
    <row r="17" ht="24" customHeight="1" spans="1:18">
      <c r="A17" s="33"/>
      <c r="B17" s="34"/>
      <c r="C17" s="35"/>
      <c r="D17" s="36"/>
      <c r="E17" s="37"/>
      <c r="F17" s="36"/>
      <c r="G17" s="36"/>
      <c r="H17" s="32"/>
      <c r="I17" s="72"/>
      <c r="J17" s="76"/>
      <c r="K17" s="72"/>
      <c r="L17" s="30"/>
      <c r="M17" s="40"/>
      <c r="N17" s="40"/>
      <c r="O17" s="75"/>
      <c r="P17" s="64"/>
      <c r="R17" s="4"/>
    </row>
    <row r="18" ht="24" customHeight="1" spans="1:18">
      <c r="A18" s="33"/>
      <c r="B18" s="34"/>
      <c r="C18" s="35"/>
      <c r="D18" s="36"/>
      <c r="E18" s="37"/>
      <c r="F18" s="36"/>
      <c r="G18" s="36"/>
      <c r="H18" s="32"/>
      <c r="I18" s="72"/>
      <c r="J18" s="76"/>
      <c r="K18" s="72"/>
      <c r="L18" s="30"/>
      <c r="M18" s="40"/>
      <c r="N18" s="40"/>
      <c r="O18" s="75"/>
      <c r="P18" s="64"/>
      <c r="R18" s="4"/>
    </row>
    <row r="19" ht="24" customHeight="1" spans="1:18">
      <c r="A19" s="27"/>
      <c r="B19" s="28"/>
      <c r="C19" s="29"/>
      <c r="D19" s="30"/>
      <c r="E19" s="31"/>
      <c r="F19" s="30"/>
      <c r="G19" s="30"/>
      <c r="H19" s="40"/>
      <c r="I19" s="72"/>
      <c r="J19" s="27"/>
      <c r="K19" s="72"/>
      <c r="L19" s="30"/>
      <c r="M19" s="40"/>
      <c r="N19" s="40"/>
      <c r="O19" s="72"/>
      <c r="P19" s="64"/>
      <c r="Q19" s="89"/>
      <c r="R19" s="89"/>
    </row>
    <row r="20" ht="24" customHeight="1" spans="1:16">
      <c r="A20" s="27"/>
      <c r="B20" s="28"/>
      <c r="C20" s="29"/>
      <c r="D20" s="30"/>
      <c r="E20" s="31"/>
      <c r="F20" s="30"/>
      <c r="G20" s="30"/>
      <c r="H20" s="40"/>
      <c r="I20" s="72"/>
      <c r="J20" s="27"/>
      <c r="K20" s="72"/>
      <c r="L20" s="30"/>
      <c r="M20" s="40"/>
      <c r="N20" s="40"/>
      <c r="O20" s="72"/>
      <c r="P20" s="64"/>
    </row>
    <row r="21" ht="24" customHeight="1" spans="1:16">
      <c r="A21" s="27"/>
      <c r="B21" s="28"/>
      <c r="C21" s="29"/>
      <c r="D21" s="30"/>
      <c r="E21" s="31"/>
      <c r="F21" s="30"/>
      <c r="G21" s="30"/>
      <c r="H21" s="40"/>
      <c r="I21" s="72"/>
      <c r="J21" s="27"/>
      <c r="K21" s="72"/>
      <c r="L21" s="30"/>
      <c r="M21" s="40"/>
      <c r="N21" s="40"/>
      <c r="O21" s="72"/>
      <c r="P21" s="64"/>
    </row>
    <row r="22" s="1" customFormat="1" ht="24.95" customHeight="1" spans="1:22">
      <c r="A22" s="41" t="s">
        <v>38</v>
      </c>
      <c r="B22" s="41"/>
      <c r="C22" s="42" t="s">
        <v>39</v>
      </c>
      <c r="D22" s="43">
        <f t="shared" ref="D22:G22" si="0">SUM(D7:D21)</f>
        <v>57943</v>
      </c>
      <c r="E22" s="42" t="s">
        <v>39</v>
      </c>
      <c r="F22" s="43">
        <f t="shared" si="0"/>
        <v>57943</v>
      </c>
      <c r="G22" s="43">
        <f t="shared" si="0"/>
        <v>0</v>
      </c>
      <c r="H22" s="42" t="s">
        <v>39</v>
      </c>
      <c r="I22" s="43">
        <f>SUM(I7:I21)</f>
        <v>0</v>
      </c>
      <c r="J22" s="42" t="s">
        <v>39</v>
      </c>
      <c r="K22" s="43">
        <f>SUM(K7:K21)</f>
        <v>5095.46</v>
      </c>
      <c r="L22" s="43">
        <f>SUM(L7:L21)</f>
        <v>2500</v>
      </c>
      <c r="M22" s="42" t="s">
        <v>39</v>
      </c>
      <c r="N22" s="42"/>
      <c r="O22" s="43">
        <f>SUM(O7:O21)</f>
        <v>50347.54</v>
      </c>
      <c r="P22" s="80"/>
      <c r="Q22" s="4"/>
      <c r="R22" s="3"/>
      <c r="S22" s="3"/>
      <c r="T22" s="3"/>
      <c r="U22" s="4"/>
      <c r="V22" s="4"/>
    </row>
    <row r="23" ht="26.1" customHeight="1" spans="1:16">
      <c r="A23" s="44" t="s">
        <v>40</v>
      </c>
      <c r="B23" s="44"/>
      <c r="C23" s="27" t="s">
        <v>41</v>
      </c>
      <c r="D23" s="45">
        <f>O14</f>
        <v>5307</v>
      </c>
      <c r="E23" s="45"/>
      <c r="F23" s="45"/>
      <c r="G23" s="45"/>
      <c r="H23" s="46" t="s">
        <v>42</v>
      </c>
      <c r="I23" s="46"/>
      <c r="J23" s="21" t="s">
        <v>43</v>
      </c>
      <c r="K23" s="21"/>
      <c r="L23" s="21"/>
      <c r="M23" s="21"/>
      <c r="N23" s="21"/>
      <c r="O23" s="21"/>
      <c r="P23" s="64"/>
    </row>
    <row r="24" ht="26.1" customHeight="1" spans="1:18">
      <c r="A24" s="44"/>
      <c r="B24" s="44"/>
      <c r="C24" s="47" t="s">
        <v>45</v>
      </c>
      <c r="D24" s="48">
        <f>D23</f>
        <v>5307</v>
      </c>
      <c r="E24" s="48"/>
      <c r="F24" s="48"/>
      <c r="G24" s="48"/>
      <c r="H24" s="49"/>
      <c r="I24" s="49"/>
      <c r="J24" s="33" t="s">
        <v>46</v>
      </c>
      <c r="K24" s="33"/>
      <c r="L24" s="33"/>
      <c r="M24" s="33"/>
      <c r="N24" s="33"/>
      <c r="O24" s="33"/>
      <c r="P24" s="64"/>
      <c r="R24" s="4"/>
    </row>
    <row r="25" s="2" customFormat="1" ht="50.1" customHeight="1" spans="1:15">
      <c r="A25" s="50" t="s">
        <v>47</v>
      </c>
      <c r="B25" s="50"/>
      <c r="C25" s="51" t="s">
        <v>58</v>
      </c>
      <c r="D25" s="51"/>
      <c r="E25" s="51"/>
      <c r="F25" s="51"/>
      <c r="G25" s="51"/>
      <c r="H25" s="51"/>
      <c r="I25" s="50" t="s">
        <v>50</v>
      </c>
      <c r="J25" s="50"/>
      <c r="K25" s="50" t="s">
        <v>51</v>
      </c>
      <c r="L25" s="50"/>
      <c r="M25" s="50"/>
      <c r="N25" s="50"/>
      <c r="O25" s="50"/>
    </row>
    <row r="26" s="2" customFormat="1" ht="50.1" customHeight="1" spans="1:15">
      <c r="A26" s="50" t="s">
        <v>59</v>
      </c>
      <c r="B26" s="50"/>
      <c r="C26" s="8"/>
      <c r="D26" s="8"/>
      <c r="E26" s="8"/>
      <c r="F26" s="8"/>
      <c r="G26" s="8"/>
      <c r="H26" s="8"/>
      <c r="I26" s="50" t="s">
        <v>52</v>
      </c>
      <c r="J26" s="50"/>
      <c r="K26" s="8"/>
      <c r="L26" s="8"/>
      <c r="M26" s="8"/>
      <c r="N26" s="8"/>
      <c r="O26" s="8"/>
    </row>
    <row r="27" s="2" customFormat="1" ht="50.1" customHeight="1" spans="1:15">
      <c r="A27" s="50" t="s">
        <v>60</v>
      </c>
      <c r="B27" s="50"/>
      <c r="C27" s="52"/>
      <c r="D27" s="52"/>
      <c r="E27" s="52"/>
      <c r="F27" s="52"/>
      <c r="G27" s="52"/>
      <c r="H27" s="52"/>
      <c r="I27" s="50" t="s">
        <v>53</v>
      </c>
      <c r="J27" s="50"/>
      <c r="K27" s="52"/>
      <c r="L27" s="52"/>
      <c r="M27" s="52"/>
      <c r="N27" s="52"/>
      <c r="O27" s="52"/>
    </row>
    <row r="28" s="2" customFormat="1" ht="50.1" customHeight="1" spans="1:15">
      <c r="A28" s="50" t="s">
        <v>55</v>
      </c>
      <c r="B28" s="50"/>
      <c r="C28" s="52"/>
      <c r="D28" s="52"/>
      <c r="E28" s="52"/>
      <c r="F28" s="52"/>
      <c r="G28" s="52"/>
      <c r="H28" s="52"/>
      <c r="I28" s="50" t="s">
        <v>61</v>
      </c>
      <c r="J28" s="50"/>
      <c r="K28" s="52"/>
      <c r="L28" s="52"/>
      <c r="M28" s="52"/>
      <c r="N28" s="52"/>
      <c r="O28" s="52"/>
    </row>
    <row r="29" s="3" customFormat="1"/>
    <row r="30" s="3" customFormat="1"/>
    <row r="31" s="3" customFormat="1" spans="17:22">
      <c r="Q31" s="4"/>
      <c r="U31" s="4"/>
      <c r="V31" s="4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2:B22"/>
    <mergeCell ref="D23:G23"/>
    <mergeCell ref="J23:O23"/>
    <mergeCell ref="D24:G24"/>
    <mergeCell ref="J24:O24"/>
    <mergeCell ref="A25:B25"/>
    <mergeCell ref="C25:H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5:A6"/>
    <mergeCell ref="A23:B24"/>
    <mergeCell ref="H23:I24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一览众山小</cp:lastModifiedBy>
  <dcterms:created xsi:type="dcterms:W3CDTF">2017-01-21T06:29:00Z</dcterms:created>
  <dcterms:modified xsi:type="dcterms:W3CDTF">2018-09-28T02:30:46Z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