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<sst xmlns="http://schemas.openxmlformats.org/spreadsheetml/2006/main" count="163" uniqueCount="64">
  <si>
    <t xml:space="preserve">工程款支付证书 </t>
  </si>
  <si>
    <t>本次</t>
  </si>
  <si>
    <t>工程名称</t>
  </si>
  <si>
    <t>苏湾镇（美丽集镇）支路“白改黑”改造工程</t>
  </si>
  <si>
    <t>ERP编号</t>
  </si>
  <si>
    <t>档案编号</t>
  </si>
  <si>
    <t>CD2016-092</t>
  </si>
  <si>
    <t>2016.7.29</t>
  </si>
  <si>
    <t>项贤玉</t>
  </si>
  <si>
    <t>60日历天</t>
  </si>
  <si>
    <t>巢湖市
苏湾镇</t>
  </si>
  <si>
    <t>巢湖办事处唐兴15375279944</t>
  </si>
  <si>
    <t>宋 杨13956618795</t>
  </si>
  <si>
    <t>中标</t>
  </si>
  <si>
    <t>施工合同原件</t>
  </si>
  <si>
    <t>合同金额</t>
  </si>
  <si>
    <t>中标  日期</t>
  </si>
  <si>
    <t>已    供       工程资料</t>
  </si>
  <si>
    <t>中标通知书、施工合同、甲供材补充合同、投资协议及补充协议原件</t>
  </si>
  <si>
    <t>庐江</t>
  </si>
  <si>
    <t>责任  单位</t>
  </si>
  <si>
    <t>巢湖 唐兴15375279944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</si>
  <si>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</si>
  <si>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</si>
  <si>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</si>
  <si>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</si>
  <si>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</si>
  <si>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</si>
  <si>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</si>
  <si>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</si>
  <si>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</si>
  <si>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</si>
  <si>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</si>
  <si>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</si>
  <si>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</si>
  <si>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</si>
  <si>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</si>
  <si>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</si>
  <si>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</si>
  <si>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</si>
  <si>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</si>
  <si>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2%全扣</t>
  </si>
  <si>
    <t>暂扣</t>
  </si>
  <si>
    <t>唐兴2.2</t>
  </si>
  <si>
    <t>2月材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</si>
  <si>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</si>
  <si>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</si>
  <si>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</si>
  <si>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</si>
  <si>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</si>
  <si>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</si>
  <si>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</si>
  <si>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</si>
  <si>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</si>
  <si>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</si>
  <si>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</si>
  <si>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</si>
  <si>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</si>
  <si>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</si>
  <si>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</si>
  <si>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</si>
  <si>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</si>
  <si>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转账费</t>
  </si>
  <si>
    <t>建造师占用费</t>
  </si>
</sst>
</file>

<file path=xl/styles.xml><?xml version="1.0" encoding="utf-8"?>
<styleSheet xmlns="http://schemas.openxmlformats.org/spreadsheetml/2006/main">
  <numFmts count="11">
    <numFmt numFmtId="176" formatCode="0_ "/>
    <numFmt numFmtId="177" formatCode="#,##0.00_ "/>
    <numFmt numFmtId="44" formatCode="_ &quot;￥&quot;* #,##0.00_ ;_ &quot;￥&quot;* \-#,##0.00_ ;_ &quot;￥&quot;* &quot;-&quot;??_ ;_ @_ "/>
    <numFmt numFmtId="178" formatCode="yy/m/d;@"/>
    <numFmt numFmtId="179" formatCode="0.0%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yyyy/m/d;@"/>
    <numFmt numFmtId="181" formatCode="m/d;@"/>
    <numFmt numFmtId="182" formatCode="0.0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8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178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8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9" fontId="1" fillId="0" borderId="2" xfId="20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8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20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8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81" fontId="2" fillId="2" borderId="2" xfId="51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7" fontId="6" fillId="3" borderId="2" xfId="51" applyNumberFormat="1" applyFont="1" applyFill="1" applyBorder="1" applyAlignment="1">
      <alignment horizontal="right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76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 shrinkToFit="1"/>
    </xf>
    <xf numFmtId="14" fontId="12" fillId="0" borderId="2" xfId="51" applyNumberFormat="1" applyFont="1" applyBorder="1" applyAlignment="1">
      <alignment horizontal="center" vertical="center" wrapText="1"/>
    </xf>
    <xf numFmtId="0" fontId="13" fillId="2" borderId="2" xfId="13" applyFont="1" applyFill="1" applyBorder="1" applyAlignment="1">
      <alignment horizontal="left" vertical="center"/>
    </xf>
    <xf numFmtId="0" fontId="14" fillId="0" borderId="2" xfId="13" applyFont="1" applyBorder="1" applyAlignment="1">
      <alignment horizontal="center" vertical="center"/>
    </xf>
    <xf numFmtId="0" fontId="15" fillId="0" borderId="2" xfId="13" applyFont="1" applyBorder="1" applyAlignment="1">
      <alignment vertical="center" wrapText="1"/>
    </xf>
    <xf numFmtId="0" fontId="14" fillId="2" borderId="2" xfId="13" applyFont="1" applyFill="1" applyBorder="1" applyAlignment="1">
      <alignment horizontal="center" vertical="center"/>
    </xf>
    <xf numFmtId="182" fontId="16" fillId="2" borderId="2" xfId="13" applyNumberFormat="1" applyFont="1" applyFill="1" applyBorder="1" applyAlignment="1">
      <alignment horizontal="center" vertical="center"/>
    </xf>
    <xf numFmtId="182" fontId="14" fillId="2" borderId="2" xfId="13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" fillId="4" borderId="0" xfId="51" applyFont="1" applyFill="1" applyBorder="1" applyAlignment="1">
      <alignment horizontal="center" vertical="center"/>
    </xf>
    <xf numFmtId="0" fontId="14" fillId="0" borderId="2" xfId="13" applyFont="1" applyBorder="1" applyAlignment="1">
      <alignment horizontal="center" vertical="center" wrapText="1"/>
    </xf>
    <xf numFmtId="0" fontId="14" fillId="2" borderId="2" xfId="13" applyFont="1" applyFill="1" applyBorder="1" applyAlignment="1">
      <alignment horizontal="center" vertical="center" wrapText="1"/>
    </xf>
    <xf numFmtId="0" fontId="14" fillId="0" borderId="2" xfId="13" applyNumberFormat="1" applyFont="1" applyBorder="1" applyAlignment="1">
      <alignment horizontal="center" vertical="center" wrapText="1"/>
    </xf>
    <xf numFmtId="0" fontId="18" fillId="0" borderId="2" xfId="13" applyFont="1" applyFill="1" applyBorder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4" fillId="0" borderId="2" xfId="13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8" fontId="2" fillId="2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79" fontId="2" fillId="0" borderId="2" xfId="20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152400</xdr:colOff>
      <xdr:row>2</xdr:row>
      <xdr:rowOff>38100</xdr:rowOff>
    </xdr:from>
    <xdr:to>
      <xdr:col>25</xdr:col>
      <xdr:colOff>741680</xdr:colOff>
      <xdr:row>18</xdr:row>
      <xdr:rowOff>142875</xdr:rowOff>
    </xdr:to>
    <xdr:pic>
      <xdr:nvPicPr>
        <xdr:cNvPr id="2" name="图片 1" descr="2{$(9_VH7{K(C[7ZVUG0C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8375" y="709930"/>
          <a:ext cx="7771130" cy="494284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0</xdr:row>
      <xdr:rowOff>295275</xdr:rowOff>
    </xdr:from>
    <xdr:to>
      <xdr:col>19</xdr:col>
      <xdr:colOff>2275840</xdr:colOff>
      <xdr:row>4</xdr:row>
      <xdr:rowOff>71755</xdr:rowOff>
    </xdr:to>
    <xdr:pic>
      <xdr:nvPicPr>
        <xdr:cNvPr id="3" name="图片 2" descr="VF2V%2FKD_B(HF73C2VJMG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67725" y="295275"/>
          <a:ext cx="4723765" cy="115824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24</xdr:row>
      <xdr:rowOff>76200</xdr:rowOff>
    </xdr:from>
    <xdr:to>
      <xdr:col>19</xdr:col>
      <xdr:colOff>438150</xdr:colOff>
      <xdr:row>26</xdr:row>
      <xdr:rowOff>74295</xdr:rowOff>
    </xdr:to>
    <xdr:pic>
      <xdr:nvPicPr>
        <xdr:cNvPr id="6" name="图片 5" descr="SJWY)K[ENPN(A3@B{OL@1U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7117715"/>
          <a:ext cx="2143125" cy="760095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9</xdr:row>
      <xdr:rowOff>247650</xdr:rowOff>
    </xdr:from>
    <xdr:to>
      <xdr:col>19</xdr:col>
      <xdr:colOff>1923415</xdr:colOff>
      <xdr:row>19</xdr:row>
      <xdr:rowOff>118110</xdr:rowOff>
    </xdr:to>
    <xdr:pic>
      <xdr:nvPicPr>
        <xdr:cNvPr id="8" name="图片 7" descr="L}Q_TOMV0C%J$KLUS]AEA1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10800" y="3460115"/>
          <a:ext cx="2628265" cy="242316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7</xdr:row>
      <xdr:rowOff>19050</xdr:rowOff>
    </xdr:from>
    <xdr:to>
      <xdr:col>12</xdr:col>
      <xdr:colOff>351790</xdr:colOff>
      <xdr:row>8</xdr:row>
      <xdr:rowOff>72390</xdr:rowOff>
    </xdr:to>
    <xdr:pic>
      <xdr:nvPicPr>
        <xdr:cNvPr id="7" name="图片 6" descr="@}BPGZ~{`AMXC8RCVZH1Y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7500" y="2548890"/>
          <a:ext cx="4057015" cy="481965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12</xdr:row>
      <xdr:rowOff>85725</xdr:rowOff>
    </xdr:from>
    <xdr:to>
      <xdr:col>20</xdr:col>
      <xdr:colOff>75565</xdr:colOff>
      <xdr:row>23</xdr:row>
      <xdr:rowOff>48895</xdr:rowOff>
    </xdr:to>
    <xdr:pic>
      <xdr:nvPicPr>
        <xdr:cNvPr id="4" name="图片 3" descr="F6`$YHI5TP5$J3QN9VSJST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87000" y="4064000"/>
          <a:ext cx="3075940" cy="27711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38</xdr:row>
      <xdr:rowOff>9525</xdr:rowOff>
    </xdr:from>
    <xdr:to>
      <xdr:col>14</xdr:col>
      <xdr:colOff>437515</xdr:colOff>
      <xdr:row>85</xdr:row>
      <xdr:rowOff>75565</xdr:rowOff>
    </xdr:to>
    <xdr:pic>
      <xdr:nvPicPr>
        <xdr:cNvPr id="5" name="图片 4" descr="1X{1JC[VJG2)Y%PCN[ZJ(J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1550" y="11796395"/>
          <a:ext cx="6885940" cy="6781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180975</xdr:colOff>
      <xdr:row>7</xdr:row>
      <xdr:rowOff>0</xdr:rowOff>
    </xdr:from>
    <xdr:to>
      <xdr:col>13</xdr:col>
      <xdr:colOff>18415</xdr:colOff>
      <xdr:row>8</xdr:row>
      <xdr:rowOff>53340</xdr:rowOff>
    </xdr:to>
    <xdr:pic>
      <xdr:nvPicPr>
        <xdr:cNvPr id="6" name="图片 5" descr="@}BPGZ~{`AMXC8RCVZH1Y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0" y="2529840"/>
          <a:ext cx="4057015" cy="48196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38</xdr:row>
      <xdr:rowOff>9525</xdr:rowOff>
    </xdr:from>
    <xdr:to>
      <xdr:col>14</xdr:col>
      <xdr:colOff>437515</xdr:colOff>
      <xdr:row>85</xdr:row>
      <xdr:rowOff>75565</xdr:rowOff>
    </xdr:to>
    <xdr:pic>
      <xdr:nvPicPr>
        <xdr:cNvPr id="8" name="图片 7" descr="1X{1JC[VJG2)Y%PCN[ZJ(J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1550" y="11796395"/>
          <a:ext cx="6885940" cy="6781165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0</xdr:row>
      <xdr:rowOff>76200</xdr:rowOff>
    </xdr:from>
    <xdr:to>
      <xdr:col>25</xdr:col>
      <xdr:colOff>342900</xdr:colOff>
      <xdr:row>18</xdr:row>
      <xdr:rowOff>226060</xdr:rowOff>
    </xdr:to>
    <xdr:pic>
      <xdr:nvPicPr>
        <xdr:cNvPr id="9" name="图片 8" descr="%5TO%_JHYU2]QE%PED`{0(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67775" y="76200"/>
          <a:ext cx="8362950" cy="5659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workbookViewId="0">
      <selection activeCell="C4" sqref="C4:D4"/>
    </sheetView>
  </sheetViews>
  <sheetFormatPr defaultColWidth="9" defaultRowHeight="11.25"/>
  <cols>
    <col min="1" max="1" width="2.75" style="1" customWidth="1"/>
    <col min="2" max="2" width="6.875" style="3" customWidth="1"/>
    <col min="3" max="3" width="3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8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4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6" t="s">
        <v>4</v>
      </c>
      <c r="M2" s="37">
        <v>4482</v>
      </c>
      <c r="N2" s="38" t="s">
        <v>5</v>
      </c>
      <c r="O2" s="38" t="s">
        <v>6</v>
      </c>
      <c r="Q2" s="55" t="s">
        <v>6</v>
      </c>
      <c r="R2" s="56">
        <v>99</v>
      </c>
      <c r="S2" s="56">
        <v>4482</v>
      </c>
      <c r="T2" s="57" t="s">
        <v>3</v>
      </c>
      <c r="U2" s="58" t="s">
        <v>7</v>
      </c>
      <c r="V2" s="59">
        <v>1174215.16</v>
      </c>
      <c r="W2" s="60" t="s">
        <v>8</v>
      </c>
      <c r="X2" s="58" t="s">
        <v>9</v>
      </c>
      <c r="Y2" s="63" t="s">
        <v>10</v>
      </c>
      <c r="Z2" s="64" t="s">
        <v>11</v>
      </c>
      <c r="AA2" s="65" t="s">
        <v>12</v>
      </c>
      <c r="AB2" s="66" t="s">
        <v>13</v>
      </c>
      <c r="AC2" s="67"/>
      <c r="AD2" s="68"/>
      <c r="AE2" s="69"/>
      <c r="AF2" s="70" t="s">
        <v>14</v>
      </c>
      <c r="AG2" s="71"/>
      <c r="AH2" s="72" t="s">
        <v>13</v>
      </c>
      <c r="AI2" s="73"/>
    </row>
    <row r="3" ht="27.95" customHeight="1" spans="1:15">
      <c r="A3" s="6" t="s">
        <v>15</v>
      </c>
      <c r="B3" s="6"/>
      <c r="C3" s="8">
        <v>1174215.16</v>
      </c>
      <c r="D3" s="8"/>
      <c r="E3" s="8" t="s">
        <v>16</v>
      </c>
      <c r="F3" s="9" t="s">
        <v>7</v>
      </c>
      <c r="G3" s="9"/>
      <c r="H3" s="10" t="s">
        <v>17</v>
      </c>
      <c r="I3" s="39" t="s">
        <v>18</v>
      </c>
      <c r="J3" s="40"/>
      <c r="K3" s="40"/>
      <c r="L3" s="40"/>
      <c r="M3" s="41" t="s">
        <v>19</v>
      </c>
      <c r="N3" s="6" t="s">
        <v>20</v>
      </c>
      <c r="O3" s="42" t="s">
        <v>21</v>
      </c>
    </row>
    <row r="4" ht="27.95" customHeight="1" spans="1:15">
      <c r="A4" s="6" t="s">
        <v>22</v>
      </c>
      <c r="B4" s="6"/>
      <c r="C4" s="8">
        <v>987719.2</v>
      </c>
      <c r="D4" s="8"/>
      <c r="E4" s="8" t="s">
        <v>23</v>
      </c>
      <c r="F4" s="9"/>
      <c r="G4" s="9"/>
      <c r="H4" s="11"/>
      <c r="I4" s="43"/>
      <c r="J4" s="44"/>
      <c r="K4" s="44"/>
      <c r="L4" s="44"/>
      <c r="M4" s="41" t="s">
        <v>24</v>
      </c>
      <c r="N4" s="8" t="s">
        <v>25</v>
      </c>
      <c r="O4" s="45" t="s">
        <v>12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38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34.5" customHeight="1" spans="1:17">
      <c r="A7" s="23">
        <v>1</v>
      </c>
      <c r="B7" s="74">
        <v>43091</v>
      </c>
      <c r="C7" s="25" t="s">
        <v>40</v>
      </c>
      <c r="D7" s="75">
        <v>758900</v>
      </c>
      <c r="E7" s="27">
        <v>43406</v>
      </c>
      <c r="F7" s="75">
        <v>758900</v>
      </c>
      <c r="G7" s="76" t="s">
        <v>41</v>
      </c>
      <c r="H7" s="29">
        <v>23485</v>
      </c>
      <c r="I7" s="29">
        <v>24984.02</v>
      </c>
      <c r="J7" s="51">
        <v>0</v>
      </c>
      <c r="K7" s="49"/>
      <c r="L7" s="77">
        <f>D7-H7-I7-J7-O7-O8</f>
        <v>54430.98</v>
      </c>
      <c r="M7" s="50" t="s">
        <v>42</v>
      </c>
      <c r="N7" s="49" t="s">
        <v>43</v>
      </c>
      <c r="O7" s="51">
        <v>300000</v>
      </c>
      <c r="Q7" s="61"/>
    </row>
    <row r="8" s="2" customFormat="1" ht="33.75" customHeight="1" spans="1:17">
      <c r="A8" s="23"/>
      <c r="B8" s="24"/>
      <c r="C8" s="25"/>
      <c r="D8" s="26"/>
      <c r="E8" s="27"/>
      <c r="F8" s="26"/>
      <c r="G8" s="28"/>
      <c r="H8" s="29"/>
      <c r="I8" s="29"/>
      <c r="J8" s="51"/>
      <c r="K8" s="49"/>
      <c r="L8" s="51"/>
      <c r="M8" s="50"/>
      <c r="N8" s="49" t="s">
        <v>44</v>
      </c>
      <c r="O8" s="51">
        <v>356000</v>
      </c>
      <c r="Q8" s="2">
        <v>356000</v>
      </c>
    </row>
    <row r="9" ht="20" customHeight="1" spans="1:15">
      <c r="A9" s="13"/>
      <c r="B9" s="20"/>
      <c r="C9" s="15"/>
      <c r="D9" s="21"/>
      <c r="E9" s="17"/>
      <c r="F9" s="21"/>
      <c r="G9" s="22"/>
      <c r="H9" s="19"/>
      <c r="I9" s="19"/>
      <c r="J9" s="46"/>
      <c r="K9" s="49"/>
      <c r="L9" s="46"/>
      <c r="M9" s="50"/>
      <c r="N9" s="47"/>
      <c r="O9" s="29"/>
    </row>
    <row r="10" ht="20.1" customHeight="1" spans="1:17">
      <c r="A10" s="13"/>
      <c r="B10" s="20"/>
      <c r="C10" s="15"/>
      <c r="D10" s="21"/>
      <c r="E10" s="17"/>
      <c r="F10" s="21"/>
      <c r="G10" s="22"/>
      <c r="H10" s="19"/>
      <c r="I10" s="19"/>
      <c r="J10" s="46"/>
      <c r="K10" s="49"/>
      <c r="L10" s="46"/>
      <c r="M10" s="50"/>
      <c r="N10" s="47"/>
      <c r="O10" s="29"/>
      <c r="Q10" s="1">
        <v>669.75</v>
      </c>
    </row>
    <row r="11" ht="20.1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6"/>
      <c r="K11" s="49"/>
      <c r="L11" s="46"/>
      <c r="M11" s="50"/>
      <c r="N11" s="47"/>
      <c r="O11" s="19"/>
      <c r="Q11">
        <v>24314.27</v>
      </c>
    </row>
    <row r="12" ht="20.1" customHeight="1" spans="1:17">
      <c r="A12" s="13"/>
      <c r="B12" s="20"/>
      <c r="C12" s="15"/>
      <c r="D12" s="21"/>
      <c r="E12" s="17"/>
      <c r="F12" s="21"/>
      <c r="G12" s="22"/>
      <c r="H12" s="19"/>
      <c r="I12" s="19"/>
      <c r="J12" s="46"/>
      <c r="K12" s="47"/>
      <c r="L12" s="46"/>
      <c r="M12" s="47"/>
      <c r="N12" s="47"/>
      <c r="O12" s="19"/>
      <c r="Q12" s="62">
        <f>SUM(Q10:Q11)</f>
        <v>24984.02</v>
      </c>
    </row>
    <row r="13" ht="20.1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6"/>
      <c r="K13" s="47"/>
      <c r="L13" s="46"/>
      <c r="M13" s="47"/>
      <c r="N13" s="47"/>
      <c r="O13" s="19"/>
    </row>
    <row r="14" ht="20.1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6"/>
      <c r="K14" s="47"/>
      <c r="L14" s="46"/>
      <c r="M14" s="47"/>
      <c r="N14" s="47"/>
      <c r="O14" s="19"/>
    </row>
    <row r="15" ht="20.1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6"/>
      <c r="K15" s="47"/>
      <c r="L15" s="46"/>
      <c r="M15" s="47"/>
      <c r="N15" s="47"/>
      <c r="O15" s="19"/>
    </row>
    <row r="16" ht="20.1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6"/>
      <c r="K16" s="47"/>
      <c r="L16" s="46"/>
      <c r="M16" s="47"/>
      <c r="N16" s="47"/>
      <c r="O16" s="19"/>
    </row>
    <row r="17" ht="20.1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6"/>
      <c r="K17" s="47"/>
      <c r="L17" s="46"/>
      <c r="M17" s="47"/>
      <c r="N17" s="47"/>
      <c r="O17" s="19"/>
    </row>
    <row r="18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6"/>
      <c r="K18" s="47"/>
      <c r="L18" s="46"/>
      <c r="M18" s="47"/>
      <c r="N18" s="47"/>
      <c r="O18" s="19"/>
    </row>
    <row r="19" ht="20.1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6"/>
      <c r="K19" s="47"/>
      <c r="L19" s="46"/>
      <c r="M19" s="47"/>
      <c r="N19" s="47"/>
      <c r="O19" s="19"/>
    </row>
    <row r="20" ht="20.1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6"/>
      <c r="K20" s="47"/>
      <c r="L20" s="46"/>
      <c r="M20" s="47"/>
      <c r="N20" s="47"/>
      <c r="O20" s="19"/>
    </row>
    <row r="21" ht="20.1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6"/>
      <c r="K21" s="47"/>
      <c r="L21" s="46"/>
      <c r="M21" s="47"/>
      <c r="N21" s="47"/>
      <c r="O21" s="19"/>
    </row>
    <row r="22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6"/>
      <c r="K22" s="47"/>
      <c r="L22" s="46"/>
      <c r="M22" s="47"/>
      <c r="N22" s="47"/>
      <c r="O22" s="19"/>
    </row>
    <row r="23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6"/>
      <c r="K23" s="47"/>
      <c r="L23" s="46"/>
      <c r="M23" s="47"/>
      <c r="N23" s="47"/>
      <c r="O23" s="19"/>
    </row>
    <row r="24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6"/>
      <c r="K24" s="47"/>
      <c r="L24" s="46"/>
      <c r="M24" s="47"/>
      <c r="N24" s="47"/>
      <c r="O24" s="19"/>
    </row>
    <row r="25" ht="30" customHeight="1" spans="1:15">
      <c r="A25" s="6" t="s">
        <v>45</v>
      </c>
      <c r="B25" s="6"/>
      <c r="C25" s="30" t="s">
        <v>46</v>
      </c>
      <c r="D25" s="31">
        <f t="shared" ref="D25:J25" si="0">SUM(D7:D24)</f>
        <v>758900</v>
      </c>
      <c r="E25" s="30" t="s">
        <v>46</v>
      </c>
      <c r="F25" s="31">
        <f t="shared" si="0"/>
        <v>758900</v>
      </c>
      <c r="G25" s="30" t="s">
        <v>46</v>
      </c>
      <c r="H25" s="31">
        <f t="shared" si="0"/>
        <v>23485</v>
      </c>
      <c r="I25" s="31">
        <f t="shared" si="0"/>
        <v>24984.02</v>
      </c>
      <c r="J25" s="31">
        <f t="shared" si="0"/>
        <v>0</v>
      </c>
      <c r="K25" s="30" t="s">
        <v>46</v>
      </c>
      <c r="L25" s="31">
        <f>SUM(L7:L24)</f>
        <v>54430.98</v>
      </c>
      <c r="M25" s="30" t="s">
        <v>46</v>
      </c>
      <c r="N25" s="30" t="s">
        <v>46</v>
      </c>
      <c r="O25" s="31">
        <f>SUM(O7:O24)</f>
        <v>656000</v>
      </c>
    </row>
    <row r="26" ht="30" customHeight="1" spans="1:15">
      <c r="A26" s="6" t="s">
        <v>47</v>
      </c>
      <c r="B26" s="6"/>
      <c r="C26" s="6" t="s">
        <v>48</v>
      </c>
      <c r="D26" s="6"/>
      <c r="E26" s="32">
        <f>O7+O8</f>
        <v>656000</v>
      </c>
      <c r="F26" s="32"/>
      <c r="G26" s="32"/>
      <c r="H26" s="32"/>
      <c r="I26" s="6" t="s">
        <v>49</v>
      </c>
      <c r="J26" s="6"/>
      <c r="K26" s="6" t="s">
        <v>50</v>
      </c>
      <c r="L26" s="32">
        <v>0</v>
      </c>
      <c r="M26" s="32"/>
      <c r="N26" s="32"/>
      <c r="O26" s="32"/>
    </row>
    <row r="27" ht="30" customHeight="1" spans="1:15">
      <c r="A27" s="6"/>
      <c r="B27" s="6"/>
      <c r="C27" s="6" t="s">
        <v>51</v>
      </c>
      <c r="D27" s="6"/>
      <c r="E27" s="33">
        <f>O8+O7</f>
        <v>656000</v>
      </c>
      <c r="F27" s="33"/>
      <c r="G27" s="33"/>
      <c r="H27" s="33"/>
      <c r="I27" s="6"/>
      <c r="J27" s="6"/>
      <c r="K27" s="6" t="s">
        <v>52</v>
      </c>
      <c r="L27" s="53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3"/>
      <c r="N27" s="53"/>
      <c r="O27" s="53"/>
    </row>
    <row r="28" ht="50.1" customHeight="1" spans="1:15">
      <c r="A28" s="6" t="s">
        <v>53</v>
      </c>
      <c r="B28" s="6"/>
      <c r="C28" s="34"/>
      <c r="D28" s="34"/>
      <c r="E28" s="34"/>
      <c r="F28" s="34"/>
      <c r="G28" s="34"/>
      <c r="H28" s="34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34"/>
      <c r="D29" s="34"/>
      <c r="E29" s="34"/>
      <c r="F29" s="34"/>
      <c r="G29" s="34"/>
      <c r="H29" s="34"/>
      <c r="I29" s="6" t="s">
        <v>57</v>
      </c>
      <c r="J29" s="6"/>
      <c r="K29" s="34"/>
      <c r="L29" s="34"/>
      <c r="M29" s="34"/>
      <c r="N29" s="34"/>
      <c r="O29" s="34"/>
    </row>
    <row r="30" ht="50.1" customHeight="1" spans="1:15">
      <c r="A30" s="6" t="s">
        <v>58</v>
      </c>
      <c r="B30" s="6"/>
      <c r="C30" s="35"/>
      <c r="D30" s="35"/>
      <c r="E30" s="35"/>
      <c r="F30" s="35"/>
      <c r="G30" s="35"/>
      <c r="H30" s="35"/>
      <c r="I30" s="6" t="s">
        <v>59</v>
      </c>
      <c r="J30" s="6"/>
      <c r="K30" s="35"/>
      <c r="L30" s="35"/>
      <c r="M30" s="35"/>
      <c r="N30" s="35"/>
      <c r="O30" s="35"/>
    </row>
    <row r="31" ht="50.1" customHeight="1" spans="1:15">
      <c r="A31" s="6" t="s">
        <v>60</v>
      </c>
      <c r="B31" s="6"/>
      <c r="C31" s="35"/>
      <c r="D31" s="35"/>
      <c r="E31" s="35"/>
      <c r="F31" s="35"/>
      <c r="G31" s="35"/>
      <c r="H31" s="35"/>
      <c r="I31" s="6" t="s">
        <v>61</v>
      </c>
      <c r="J31" s="6"/>
      <c r="K31" s="35"/>
      <c r="L31" s="35"/>
      <c r="M31" s="35"/>
      <c r="N31" s="35"/>
      <c r="O31" s="35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abSelected="1" workbookViewId="0">
      <selection activeCell="I14" sqref="I14"/>
    </sheetView>
  </sheetViews>
  <sheetFormatPr defaultColWidth="9" defaultRowHeight="11.25"/>
  <cols>
    <col min="1" max="1" width="2.75" style="1" customWidth="1"/>
    <col min="2" max="2" width="6.875" style="3" customWidth="1"/>
    <col min="3" max="3" width="3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8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4" t="s">
        <v>1</v>
      </c>
    </row>
    <row r="2" s="1" customFormat="1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6" t="s">
        <v>4</v>
      </c>
      <c r="M2" s="37">
        <v>4482</v>
      </c>
      <c r="N2" s="38" t="s">
        <v>5</v>
      </c>
      <c r="O2" s="38" t="s">
        <v>6</v>
      </c>
      <c r="Q2" s="55" t="s">
        <v>6</v>
      </c>
      <c r="R2" s="56">
        <v>99</v>
      </c>
      <c r="S2" s="56">
        <v>4482</v>
      </c>
      <c r="T2" s="57" t="s">
        <v>3</v>
      </c>
      <c r="U2" s="58" t="s">
        <v>7</v>
      </c>
      <c r="V2" s="59">
        <v>1174215.16</v>
      </c>
      <c r="W2" s="60" t="s">
        <v>8</v>
      </c>
      <c r="X2" s="58" t="s">
        <v>9</v>
      </c>
      <c r="Y2" s="63" t="s">
        <v>10</v>
      </c>
      <c r="Z2" s="64" t="s">
        <v>11</v>
      </c>
      <c r="AA2" s="65" t="s">
        <v>12</v>
      </c>
      <c r="AB2" s="66" t="s">
        <v>13</v>
      </c>
      <c r="AC2" s="67"/>
      <c r="AD2" s="68"/>
      <c r="AE2" s="69"/>
      <c r="AF2" s="70" t="s">
        <v>14</v>
      </c>
      <c r="AG2" s="71"/>
      <c r="AH2" s="72" t="s">
        <v>13</v>
      </c>
      <c r="AI2" s="73"/>
    </row>
    <row r="3" s="1" customFormat="1" ht="27.95" customHeight="1" spans="1:15">
      <c r="A3" s="6" t="s">
        <v>15</v>
      </c>
      <c r="B3" s="6"/>
      <c r="C3" s="8">
        <v>1174215.16</v>
      </c>
      <c r="D3" s="8"/>
      <c r="E3" s="8" t="s">
        <v>16</v>
      </c>
      <c r="F3" s="9" t="s">
        <v>7</v>
      </c>
      <c r="G3" s="9"/>
      <c r="H3" s="10" t="s">
        <v>17</v>
      </c>
      <c r="I3" s="39" t="s">
        <v>18</v>
      </c>
      <c r="J3" s="40"/>
      <c r="K3" s="40"/>
      <c r="L3" s="40"/>
      <c r="M3" s="41" t="s">
        <v>19</v>
      </c>
      <c r="N3" s="6" t="s">
        <v>20</v>
      </c>
      <c r="O3" s="42" t="s">
        <v>21</v>
      </c>
    </row>
    <row r="4" s="1" customFormat="1" ht="27.95" customHeight="1" spans="1:15">
      <c r="A4" s="6" t="s">
        <v>22</v>
      </c>
      <c r="B4" s="6"/>
      <c r="C4" s="8">
        <v>987719.2</v>
      </c>
      <c r="D4" s="8"/>
      <c r="E4" s="8" t="s">
        <v>23</v>
      </c>
      <c r="F4" s="9"/>
      <c r="G4" s="9"/>
      <c r="H4" s="11"/>
      <c r="I4" s="43"/>
      <c r="J4" s="44"/>
      <c r="K4" s="44"/>
      <c r="L4" s="44"/>
      <c r="M4" s="41" t="s">
        <v>24</v>
      </c>
      <c r="N4" s="8" t="s">
        <v>25</v>
      </c>
      <c r="O4" s="45" t="s">
        <v>12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38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34.5" customHeight="1" spans="1:17">
      <c r="A7" s="13">
        <v>1</v>
      </c>
      <c r="B7" s="14">
        <v>43091</v>
      </c>
      <c r="C7" s="15" t="s">
        <v>40</v>
      </c>
      <c r="D7" s="16">
        <v>758900</v>
      </c>
      <c r="E7" s="17">
        <v>43406</v>
      </c>
      <c r="F7" s="16">
        <v>758900</v>
      </c>
      <c r="G7" s="18" t="s">
        <v>41</v>
      </c>
      <c r="H7" s="19">
        <v>23485</v>
      </c>
      <c r="I7" s="19">
        <v>24984.02</v>
      </c>
      <c r="J7" s="46">
        <v>0</v>
      </c>
      <c r="K7" s="47"/>
      <c r="L7" s="48">
        <f>D7-H7-I7-J7-O7-O8</f>
        <v>54430.98</v>
      </c>
      <c r="M7" s="8" t="s">
        <v>42</v>
      </c>
      <c r="N7" s="47" t="s">
        <v>43</v>
      </c>
      <c r="O7" s="46">
        <v>300000</v>
      </c>
      <c r="Q7" s="61"/>
    </row>
    <row r="8" s="2" customFormat="1" ht="33.75" customHeight="1" spans="1:17">
      <c r="A8" s="13"/>
      <c r="B8" s="20"/>
      <c r="C8" s="15"/>
      <c r="D8" s="21"/>
      <c r="E8" s="17"/>
      <c r="F8" s="21"/>
      <c r="G8" s="22"/>
      <c r="H8" s="19"/>
      <c r="I8" s="19"/>
      <c r="J8" s="46"/>
      <c r="K8" s="47"/>
      <c r="L8" s="46"/>
      <c r="M8" s="8"/>
      <c r="N8" s="47" t="s">
        <v>44</v>
      </c>
      <c r="O8" s="46">
        <v>356000</v>
      </c>
      <c r="Q8" s="2">
        <v>356000</v>
      </c>
    </row>
    <row r="9" s="1" customFormat="1" ht="20" customHeight="1" spans="1:15">
      <c r="A9" s="13"/>
      <c r="B9" s="20"/>
      <c r="C9" s="15"/>
      <c r="D9" s="21"/>
      <c r="E9" s="17"/>
      <c r="F9" s="21"/>
      <c r="G9" s="22"/>
      <c r="H9" s="19"/>
      <c r="I9" s="19"/>
      <c r="J9" s="46"/>
      <c r="K9" s="49"/>
      <c r="L9" s="46"/>
      <c r="M9" s="50"/>
      <c r="N9" s="47"/>
      <c r="O9" s="29"/>
    </row>
    <row r="10" s="1" customFormat="1" ht="20.1" customHeight="1" spans="1:17">
      <c r="A10" s="13"/>
      <c r="B10" s="20"/>
      <c r="C10" s="15"/>
      <c r="D10" s="21"/>
      <c r="E10" s="17"/>
      <c r="F10" s="21"/>
      <c r="G10" s="22"/>
      <c r="H10" s="19"/>
      <c r="I10" s="19"/>
      <c r="J10" s="46"/>
      <c r="K10" s="49"/>
      <c r="L10" s="46"/>
      <c r="M10" s="50"/>
      <c r="N10" s="47"/>
      <c r="O10" s="29"/>
      <c r="Q10" s="1">
        <v>669.75</v>
      </c>
    </row>
    <row r="11" s="1" customFormat="1" ht="20.1" customHeight="1" spans="1:17">
      <c r="A11" s="23">
        <v>2</v>
      </c>
      <c r="B11" s="24">
        <v>44413</v>
      </c>
      <c r="C11" s="25" t="s">
        <v>40</v>
      </c>
      <c r="D11" s="26">
        <v>228819.2</v>
      </c>
      <c r="E11" s="27"/>
      <c r="F11" s="26"/>
      <c r="G11" s="28"/>
      <c r="H11" s="29"/>
      <c r="I11" s="29"/>
      <c r="J11" s="51"/>
      <c r="K11" s="49" t="s">
        <v>62</v>
      </c>
      <c r="L11" s="51"/>
      <c r="M11" s="52"/>
      <c r="N11" s="49"/>
      <c r="O11" s="29"/>
      <c r="Q11">
        <v>24314.27</v>
      </c>
    </row>
    <row r="12" s="1" customFormat="1" ht="20.1" customHeight="1" spans="1:17">
      <c r="A12" s="23"/>
      <c r="B12" s="24"/>
      <c r="C12" s="25"/>
      <c r="D12" s="26"/>
      <c r="E12" s="27"/>
      <c r="F12" s="26"/>
      <c r="G12" s="28"/>
      <c r="H12" s="29"/>
      <c r="I12" s="29"/>
      <c r="J12" s="51">
        <v>3000</v>
      </c>
      <c r="K12" s="49" t="s">
        <v>63</v>
      </c>
      <c r="L12" s="51"/>
      <c r="M12" s="49"/>
      <c r="N12" s="49"/>
      <c r="O12" s="29"/>
      <c r="Q12" s="62">
        <f>SUM(Q10:Q11)</f>
        <v>24984.02</v>
      </c>
    </row>
    <row r="13" s="1" customFormat="1" ht="20.1" customHeight="1" spans="1:15">
      <c r="A13" s="23"/>
      <c r="B13" s="24"/>
      <c r="C13" s="25"/>
      <c r="D13" s="26"/>
      <c r="E13" s="27"/>
      <c r="F13" s="26"/>
      <c r="G13" s="28"/>
      <c r="H13" s="29"/>
      <c r="I13" s="29"/>
      <c r="J13" s="51"/>
      <c r="K13" s="49"/>
      <c r="L13" s="51"/>
      <c r="M13" s="49"/>
      <c r="N13" s="49"/>
      <c r="O13" s="29"/>
    </row>
    <row r="14" s="1" customFormat="1" ht="20.1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6"/>
      <c r="K14" s="47"/>
      <c r="L14" s="46"/>
      <c r="M14" s="47"/>
      <c r="N14" s="47"/>
      <c r="O14" s="19"/>
    </row>
    <row r="15" s="1" customFormat="1" ht="20.1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6"/>
      <c r="K15" s="47"/>
      <c r="L15" s="46"/>
      <c r="M15" s="47"/>
      <c r="N15" s="47"/>
      <c r="O15" s="19"/>
    </row>
    <row r="16" s="1" customFormat="1" ht="20.1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6"/>
      <c r="K16" s="47"/>
      <c r="L16" s="46"/>
      <c r="M16" s="47"/>
      <c r="N16" s="47"/>
      <c r="O16" s="19"/>
    </row>
    <row r="17" s="1" customFormat="1" ht="20.1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6"/>
      <c r="K17" s="47"/>
      <c r="L17" s="46"/>
      <c r="M17" s="47"/>
      <c r="N17" s="47"/>
      <c r="O17" s="19"/>
    </row>
    <row r="18" s="1" customFormat="1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6"/>
      <c r="K18" s="47"/>
      <c r="L18" s="46"/>
      <c r="M18" s="47"/>
      <c r="N18" s="47"/>
      <c r="O18" s="19"/>
    </row>
    <row r="19" s="1" customFormat="1" ht="20.1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6"/>
      <c r="K19" s="47"/>
      <c r="L19" s="46"/>
      <c r="M19" s="47"/>
      <c r="N19" s="47"/>
      <c r="O19" s="19"/>
    </row>
    <row r="20" s="1" customFormat="1" ht="20.1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6"/>
      <c r="K20" s="47"/>
      <c r="L20" s="46"/>
      <c r="M20" s="47"/>
      <c r="N20" s="47"/>
      <c r="O20" s="19"/>
    </row>
    <row r="21" s="1" customFormat="1" ht="20.1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6"/>
      <c r="K21" s="47"/>
      <c r="L21" s="46"/>
      <c r="M21" s="47"/>
      <c r="N21" s="47"/>
      <c r="O21" s="19"/>
    </row>
    <row r="22" s="1" customFormat="1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6"/>
      <c r="K22" s="47"/>
      <c r="L22" s="46"/>
      <c r="M22" s="47"/>
      <c r="N22" s="47"/>
      <c r="O22" s="19"/>
    </row>
    <row r="23" s="1" customFormat="1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6"/>
      <c r="K23" s="47"/>
      <c r="L23" s="46"/>
      <c r="M23" s="47"/>
      <c r="N23" s="47"/>
      <c r="O23" s="19"/>
    </row>
    <row r="24" s="1" customFormat="1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6"/>
      <c r="K24" s="47"/>
      <c r="L24" s="46"/>
      <c r="M24" s="47"/>
      <c r="N24" s="47"/>
      <c r="O24" s="19"/>
    </row>
    <row r="25" s="1" customFormat="1" ht="30" customHeight="1" spans="1:15">
      <c r="A25" s="6" t="s">
        <v>45</v>
      </c>
      <c r="B25" s="6"/>
      <c r="C25" s="30" t="s">
        <v>46</v>
      </c>
      <c r="D25" s="31">
        <f t="shared" ref="D25:J25" si="0">SUM(D7:D24)</f>
        <v>987719.2</v>
      </c>
      <c r="E25" s="30" t="s">
        <v>46</v>
      </c>
      <c r="F25" s="31">
        <f t="shared" si="0"/>
        <v>758900</v>
      </c>
      <c r="G25" s="30" t="s">
        <v>46</v>
      </c>
      <c r="H25" s="31">
        <f t="shared" si="0"/>
        <v>23485</v>
      </c>
      <c r="I25" s="31">
        <f t="shared" si="0"/>
        <v>24984.02</v>
      </c>
      <c r="J25" s="31">
        <f t="shared" si="0"/>
        <v>3000</v>
      </c>
      <c r="K25" s="30" t="s">
        <v>46</v>
      </c>
      <c r="L25" s="31">
        <f>SUM(L7:L24)</f>
        <v>54430.98</v>
      </c>
      <c r="M25" s="30" t="s">
        <v>46</v>
      </c>
      <c r="N25" s="30" t="s">
        <v>46</v>
      </c>
      <c r="O25" s="31">
        <f>SUM(O7:O24)</f>
        <v>656000</v>
      </c>
    </row>
    <row r="26" s="1" customFormat="1" ht="30" customHeight="1" spans="1:15">
      <c r="A26" s="6" t="s">
        <v>47</v>
      </c>
      <c r="B26" s="6"/>
      <c r="C26" s="6" t="s">
        <v>48</v>
      </c>
      <c r="D26" s="6"/>
      <c r="E26" s="32">
        <f>O7+O8</f>
        <v>656000</v>
      </c>
      <c r="F26" s="32"/>
      <c r="G26" s="32"/>
      <c r="H26" s="32"/>
      <c r="I26" s="6" t="s">
        <v>49</v>
      </c>
      <c r="J26" s="6"/>
      <c r="K26" s="6" t="s">
        <v>50</v>
      </c>
      <c r="L26" s="32">
        <v>0</v>
      </c>
      <c r="M26" s="32"/>
      <c r="N26" s="32"/>
      <c r="O26" s="32"/>
    </row>
    <row r="27" s="1" customFormat="1" ht="30" customHeight="1" spans="1:15">
      <c r="A27" s="6"/>
      <c r="B27" s="6"/>
      <c r="C27" s="6" t="s">
        <v>51</v>
      </c>
      <c r="D27" s="6"/>
      <c r="E27" s="33">
        <f>O8+O7</f>
        <v>656000</v>
      </c>
      <c r="F27" s="33"/>
      <c r="G27" s="33"/>
      <c r="H27" s="33"/>
      <c r="I27" s="6"/>
      <c r="J27" s="6"/>
      <c r="K27" s="6" t="s">
        <v>52</v>
      </c>
      <c r="L27" s="53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3"/>
      <c r="N27" s="53"/>
      <c r="O27" s="53"/>
    </row>
    <row r="28" s="1" customFormat="1" ht="50.1" customHeight="1" spans="1:15">
      <c r="A28" s="6" t="s">
        <v>53</v>
      </c>
      <c r="B28" s="6"/>
      <c r="C28" s="34"/>
      <c r="D28" s="34"/>
      <c r="E28" s="34"/>
      <c r="F28" s="34"/>
      <c r="G28" s="34"/>
      <c r="H28" s="34"/>
      <c r="I28" s="6" t="s">
        <v>54</v>
      </c>
      <c r="J28" s="6"/>
      <c r="K28" s="6" t="s">
        <v>55</v>
      </c>
      <c r="L28" s="6"/>
      <c r="M28" s="6"/>
      <c r="N28" s="6"/>
      <c r="O28" s="6"/>
    </row>
    <row r="29" s="1" customFormat="1" ht="50.1" customHeight="1" spans="1:15">
      <c r="A29" s="6" t="s">
        <v>56</v>
      </c>
      <c r="B29" s="6"/>
      <c r="C29" s="34"/>
      <c r="D29" s="34"/>
      <c r="E29" s="34"/>
      <c r="F29" s="34"/>
      <c r="G29" s="34"/>
      <c r="H29" s="34"/>
      <c r="I29" s="6" t="s">
        <v>57</v>
      </c>
      <c r="J29" s="6"/>
      <c r="K29" s="34"/>
      <c r="L29" s="34"/>
      <c r="M29" s="34"/>
      <c r="N29" s="34"/>
      <c r="O29" s="34"/>
    </row>
    <row r="30" s="1" customFormat="1" ht="50.1" customHeight="1" spans="1:15">
      <c r="A30" s="6" t="s">
        <v>58</v>
      </c>
      <c r="B30" s="6"/>
      <c r="C30" s="35"/>
      <c r="D30" s="35"/>
      <c r="E30" s="35"/>
      <c r="F30" s="35"/>
      <c r="G30" s="35"/>
      <c r="H30" s="35"/>
      <c r="I30" s="6" t="s">
        <v>59</v>
      </c>
      <c r="J30" s="6"/>
      <c r="K30" s="35"/>
      <c r="L30" s="35"/>
      <c r="M30" s="35"/>
      <c r="N30" s="35"/>
      <c r="O30" s="35"/>
    </row>
    <row r="31" s="1" customFormat="1" ht="50.1" customHeight="1" spans="1:15">
      <c r="A31" s="6" t="s">
        <v>60</v>
      </c>
      <c r="B31" s="6"/>
      <c r="C31" s="35"/>
      <c r="D31" s="35"/>
      <c r="E31" s="35"/>
      <c r="F31" s="35"/>
      <c r="G31" s="35"/>
      <c r="H31" s="35"/>
      <c r="I31" s="6" t="s">
        <v>61</v>
      </c>
      <c r="J31" s="6"/>
      <c r="K31" s="35"/>
      <c r="L31" s="35"/>
      <c r="M31" s="35"/>
      <c r="N31" s="35"/>
      <c r="O31" s="35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2018-01-04T02:57:00Z</dcterms:created>
  <dcterms:modified xsi:type="dcterms:W3CDTF">2021-08-09T01:36:38Z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D0CAD6DFF856481BB937AABFF23D15A7</vt:lpwstr>
  </property>
</Properties>
</file>