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1-1" sheetId="12" r:id="rId1"/>
    <sheet name="Sheet1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<sst xmlns="http://schemas.openxmlformats.org/spreadsheetml/2006/main" count="86" uniqueCount="76">
  <si>
    <t xml:space="preserve">工程款支付证书 </t>
  </si>
  <si>
    <t>工程名称</t>
  </si>
  <si>
    <t>安徽省交通运输厅2024年农村公路建设计划(裕安区2024年县乡公路升级改造工程X219固镇小河沿至张小庄)</t>
  </si>
  <si>
    <t>建设单位</t>
  </si>
  <si>
    <t xml:space="preserve"> 六安市裕安区交通运输局</t>
  </si>
  <si>
    <t>ERP编号</t>
  </si>
  <si>
    <t>档案编号</t>
  </si>
  <si>
    <t>合同金额</t>
  </si>
  <si>
    <t>中标时间</t>
  </si>
  <si>
    <t>2024.5.29</t>
  </si>
  <si>
    <t>已提供工程资料</t>
  </si>
  <si>
    <t>中标通知书、投资协议、施工合同</t>
  </si>
  <si>
    <t>保存地址</t>
  </si>
  <si>
    <t>合肥</t>
  </si>
  <si>
    <t>责任单位</t>
  </si>
  <si>
    <t>安徽</t>
  </si>
  <si>
    <t>决算金额</t>
  </si>
  <si>
    <t>决算时间</t>
  </si>
  <si>
    <t>项目部印章</t>
  </si>
  <si>
    <t>施工人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</si>
  <si>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</si>
  <si>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</si>
  <si>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</si>
  <si>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</si>
  <si>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</si>
  <si>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</si>
  <si>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</si>
  <si>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</si>
  <si>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</si>
  <si>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</si>
  <si>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</si>
  <si>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</si>
  <si>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</si>
  <si>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</si>
  <si>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</si>
  <si>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</si>
  <si>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</si>
  <si>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</si>
  <si>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</si>
  <si>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</si>
  <si>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</si>
  <si>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</si>
  <si>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</si>
  <si>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</si>
  <si>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</si>
  <si>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</si>
  <si>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</si>
  <si>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</si>
  <si>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</si>
  <si>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</si>
  <si>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</si>
  <si>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00002</t>
  </si>
  <si>
    <t>按中标价50%扣2个点管理费</t>
  </si>
  <si>
    <t>水利基金3817.43+印花税2080.5</t>
  </si>
  <si>
    <t>2024年6月13日，业务经理丁军召业主约谈、开会出场费1000元，个人返还30%，300元，公司收入700元。</t>
  </si>
  <si>
    <t>安徽建清工程咨询有限公司六安分公司（代理费）；六安农村商业银行股份有限公司开发区支行；20000480161310300000091</t>
  </si>
  <si>
    <t>2024年7月16日，项目经理陈雁雁开会出场费1500元，个人返还50%，公司收入750元。</t>
  </si>
  <si>
    <t>暂扣30%履约保函押金</t>
  </si>
  <si>
    <t>安徽任启军石油化工有限公司（柴油预付）；中国建设银行股份有限公司铜陵义安支行；34050166570800001078</t>
  </si>
  <si>
    <t>2024年8月12日-13日，项目经理陈雁雁项目履约检查出场费，个人返还50%，公司收入750元。</t>
  </si>
  <si>
    <t>六安市六霍建材有限公司（混凝土预付款）；中国银行股份有限公司六安大东门支行；179744814894</t>
  </si>
  <si>
    <t>2024.8.16开具外经证，包河税税跨报(2024) 8857号</t>
  </si>
  <si>
    <t>六安捷铭建筑工程有限公司（水稳预付）；六安农村商业银行股份有限公司江家店分理处；20010182883166600000015</t>
  </si>
  <si>
    <t>2024年9月13日，项目经理陈雁雁参加劳动竞赛和省厅检查出场费1500元，个人返还50%，750元，公司收入750元</t>
  </si>
  <si>
    <t>安徽亿祥建筑劳务有限公司（劳务费）；中国工商银行股份有限公司六安南门支行；1314010309300086868</t>
  </si>
  <si>
    <t>2024年9月27日，项目经理陈雁雁项目检查出场费1500元，个人返还50%，750元，公司收入750元。</t>
  </si>
  <si>
    <t>六安市驰恒建筑劳务有限公司（土石方运输预付款）；中国银行六安皋城支行；182777442775</t>
  </si>
  <si>
    <t>2024.9.30前6笔手续费</t>
  </si>
  <si>
    <t>合计</t>
  </si>
  <si>
    <t>本次结算、支付明细</t>
  </si>
  <si>
    <t>应支付金额</t>
  </si>
  <si>
    <t>本次支付金额</t>
  </si>
  <si>
    <t>小写</t>
  </si>
  <si>
    <t>已支付金额</t>
  </si>
  <si>
    <t>大写</t>
  </si>
  <si>
    <t>黄山市聚创建设发展有限公司（劳务款）   黄山徽州农村商业银行股份有限公司   20010135383166600000018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</si>
</sst>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/m/d;@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[DBNum2][$RMB]General;[Red][DBNum2][$RMB]General"/>
  </numFmts>
  <fonts count="36">
    <font>
      <sz val="11"/>
      <name val="宋体"/>
      <charset val="134"/>
    </font>
    <font>
      <sz val="10"/>
      <color rgb="FFFF0000"/>
      <name val="宋体"/>
      <charset val="134"/>
    </font>
    <font>
      <b/>
      <sz val="10"/>
      <color rgb="FFFF0000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8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5" fillId="0" borderId="0">
      <protection locked="0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4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7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15" fillId="0" borderId="0">
      <protection locked="0"/>
    </xf>
    <xf numFmtId="0" fontId="35" fillId="0" borderId="0">
      <protection locked="0"/>
    </xf>
  </cellStyleXfs>
  <cellXfs count="131">
    <xf numFmtId="0" fontId="0" fillId="0" borderId="0" xfId="0">
      <alignment vertical="center"/>
    </xf>
    <xf numFmtId="176" fontId="1" fillId="2" borderId="1" xfId="50" applyNumberFormat="1" applyFont="1" applyFill="1" applyBorder="1" applyAlignment="1" applyProtection="1">
      <alignment horizontal="left" vertical="center" wrapText="1"/>
    </xf>
    <xf numFmtId="0" fontId="1" fillId="2" borderId="1" xfId="50" applyFont="1" applyFill="1" applyBorder="1" applyAlignment="1" applyProtection="1">
      <alignment horizontal="center" vertical="center"/>
    </xf>
    <xf numFmtId="176" fontId="2" fillId="2" borderId="1" xfId="50" applyNumberFormat="1" applyFont="1" applyFill="1" applyBorder="1" applyAlignment="1" applyProtection="1">
      <alignment horizontal="center" vertical="center" wrapText="1"/>
    </xf>
    <xf numFmtId="176" fontId="3" fillId="2" borderId="1" xfId="50" applyNumberFormat="1" applyFont="1" applyFill="1" applyBorder="1" applyAlignment="1" applyProtection="1">
      <alignment horizontal="right" vertical="center" shrinkToFit="1"/>
    </xf>
    <xf numFmtId="0" fontId="4" fillId="2" borderId="0" xfId="50" applyFont="1" applyFill="1" applyBorder="1" applyAlignment="1" applyProtection="1">
      <alignment horizontal="center" vertical="center"/>
    </xf>
    <xf numFmtId="0" fontId="5" fillId="2" borderId="0" xfId="50" applyFont="1" applyFill="1" applyBorder="1" applyAlignment="1" applyProtection="1">
      <alignment horizontal="center" vertical="center"/>
    </xf>
    <xf numFmtId="0" fontId="6" fillId="2" borderId="0" xfId="50" applyFont="1" applyFill="1" applyBorder="1" applyAlignment="1" applyProtection="1">
      <alignment horizontal="center" vertical="center"/>
    </xf>
    <xf numFmtId="177" fontId="4" fillId="2" borderId="0" xfId="50" applyNumberFormat="1" applyFont="1" applyFill="1" applyBorder="1" applyAlignment="1" applyProtection="1">
      <alignment horizontal="center" vertical="center"/>
    </xf>
    <xf numFmtId="176" fontId="4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7" fillId="2" borderId="2" xfId="50" applyFont="1" applyFill="1" applyBorder="1" applyAlignment="1" applyProtection="1">
      <alignment horizontal="center" vertical="center"/>
    </xf>
    <xf numFmtId="0" fontId="8" fillId="2" borderId="1" xfId="50" applyFont="1" applyFill="1" applyBorder="1" applyAlignment="1" applyProtection="1">
      <alignment horizontal="center" vertical="center" wrapText="1"/>
    </xf>
    <xf numFmtId="0" fontId="9" fillId="2" borderId="1" xfId="50" applyFont="1" applyFill="1" applyBorder="1" applyAlignment="1" applyProtection="1">
      <alignment horizontal="center" vertical="center" wrapText="1" shrinkToFit="1"/>
    </xf>
    <xf numFmtId="0" fontId="9" fillId="2" borderId="1" xfId="50" applyFont="1" applyFill="1" applyBorder="1" applyAlignment="1" applyProtection="1">
      <alignment horizontal="center" vertical="center" shrinkToFit="1"/>
    </xf>
    <xf numFmtId="0" fontId="9" fillId="2" borderId="3" xfId="50" applyFont="1" applyFill="1" applyBorder="1" applyAlignment="1" applyProtection="1">
      <alignment horizontal="center" vertical="center" shrinkToFit="1"/>
    </xf>
    <xf numFmtId="176" fontId="8" fillId="2" borderId="1" xfId="50" applyNumberFormat="1" applyFont="1" applyFill="1" applyBorder="1" applyAlignment="1" applyProtection="1">
      <alignment horizontal="center" vertical="center" wrapText="1"/>
    </xf>
    <xf numFmtId="178" fontId="8" fillId="2" borderId="4" xfId="50" applyNumberFormat="1" applyFont="1" applyFill="1" applyBorder="1" applyAlignment="1" applyProtection="1">
      <alignment horizontal="center" vertical="center" wrapText="1"/>
    </xf>
    <xf numFmtId="176" fontId="4" fillId="2" borderId="4" xfId="50" applyNumberFormat="1" applyFont="1" applyFill="1" applyBorder="1" applyAlignment="1" applyProtection="1">
      <alignment horizontal="center" vertical="center" wrapText="1"/>
    </xf>
    <xf numFmtId="0" fontId="8" fillId="3" borderId="3" xfId="50" applyFont="1" applyFill="1" applyBorder="1" applyAlignment="1" applyProtection="1">
      <alignment horizontal="center" vertical="center" wrapText="1"/>
    </xf>
    <xf numFmtId="0" fontId="8" fillId="3" borderId="5" xfId="50" applyFont="1" applyFill="1" applyBorder="1" applyAlignment="1" applyProtection="1">
      <alignment horizontal="center" vertical="center" wrapText="1"/>
    </xf>
    <xf numFmtId="0" fontId="8" fillId="3" borderId="4" xfId="50" applyFont="1" applyFill="1" applyBorder="1" applyAlignment="1" applyProtection="1">
      <alignment horizontal="center" vertical="center" wrapText="1"/>
    </xf>
    <xf numFmtId="0" fontId="8" fillId="3" borderId="1" xfId="50" applyFont="1" applyFill="1" applyBorder="1" applyAlignment="1" applyProtection="1">
      <alignment horizontal="center" vertical="center" wrapText="1"/>
    </xf>
    <xf numFmtId="0" fontId="8" fillId="2" borderId="3" xfId="50" applyFont="1" applyFill="1" applyBorder="1" applyAlignment="1" applyProtection="1">
      <alignment horizontal="center" vertical="center" wrapText="1"/>
    </xf>
    <xf numFmtId="0" fontId="8" fillId="2" borderId="5" xfId="50" applyFont="1" applyFill="1" applyBorder="1" applyAlignment="1" applyProtection="1">
      <alignment horizontal="center" vertical="center" wrapText="1"/>
    </xf>
    <xf numFmtId="0" fontId="8" fillId="2" borderId="4" xfId="50" applyFont="1" applyFill="1" applyBorder="1" applyAlignment="1" applyProtection="1">
      <alignment horizontal="center" vertical="center" wrapText="1"/>
    </xf>
    <xf numFmtId="177" fontId="8" fillId="2" borderId="1" xfId="50" applyNumberFormat="1" applyFont="1" applyFill="1" applyBorder="1" applyAlignment="1" applyProtection="1">
      <alignment horizontal="center" vertical="center" wrapText="1"/>
    </xf>
    <xf numFmtId="0" fontId="5" fillId="2" borderId="1" xfId="50" applyFont="1" applyFill="1" applyBorder="1" applyAlignment="1" applyProtection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176" fontId="5" fillId="2" borderId="4" xfId="50" applyNumberFormat="1" applyFont="1" applyFill="1" applyBorder="1" applyAlignment="1" applyProtection="1">
      <alignment horizontal="center" vertical="center" shrinkToFit="1"/>
    </xf>
    <xf numFmtId="179" fontId="5" fillId="0" borderId="1" xfId="0" applyNumberFormat="1" applyFont="1" applyFill="1" applyBorder="1" applyAlignment="1">
      <alignment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2" borderId="1" xfId="50" applyNumberFormat="1" applyFont="1" applyFill="1" applyBorder="1" applyAlignment="1" applyProtection="1">
      <alignment horizontal="right" vertical="center" shrinkToFit="1"/>
    </xf>
    <xf numFmtId="180" fontId="1" fillId="2" borderId="1" xfId="49" applyNumberFormat="1" applyFont="1" applyFill="1" applyBorder="1" applyAlignment="1" applyProtection="1">
      <alignment horizontal="center" vertical="center" wrapText="1"/>
    </xf>
    <xf numFmtId="176" fontId="5" fillId="2" borderId="1" xfId="50" applyNumberFormat="1" applyFont="1" applyFill="1" applyBorder="1" applyAlignment="1" applyProtection="1">
      <alignment vertical="center" shrinkToFit="1"/>
    </xf>
    <xf numFmtId="180" fontId="5" fillId="2" borderId="1" xfId="49" applyNumberFormat="1" applyFont="1" applyFill="1" applyBorder="1" applyAlignment="1" applyProtection="1">
      <alignment horizontal="center" vertical="center" wrapText="1"/>
    </xf>
    <xf numFmtId="0" fontId="1" fillId="2" borderId="1" xfId="50" applyFont="1" applyFill="1" applyBorder="1" applyAlignment="1" applyProtection="1">
      <alignment horizontal="center" vertical="center" wrapText="1"/>
    </xf>
    <xf numFmtId="178" fontId="1" fillId="0" borderId="6" xfId="0" applyNumberFormat="1" applyFont="1" applyFill="1" applyBorder="1" applyAlignment="1">
      <alignment horizontal="center" vertical="center"/>
    </xf>
    <xf numFmtId="176" fontId="1" fillId="2" borderId="4" xfId="50" applyNumberFormat="1" applyFont="1" applyFill="1" applyBorder="1" applyAlignment="1" applyProtection="1">
      <alignment horizontal="center" vertical="center" shrinkToFit="1"/>
    </xf>
    <xf numFmtId="0" fontId="3" fillId="2" borderId="1" xfId="50" applyFont="1" applyFill="1" applyBorder="1" applyAlignment="1" applyProtection="1">
      <alignment horizontal="center" vertical="center" wrapText="1"/>
    </xf>
    <xf numFmtId="178" fontId="3" fillId="0" borderId="6" xfId="0" applyNumberFormat="1" applyFont="1" applyFill="1" applyBorder="1" applyAlignment="1">
      <alignment horizontal="center" vertical="center"/>
    </xf>
    <xf numFmtId="176" fontId="3" fillId="2" borderId="4" xfId="50" applyNumberFormat="1" applyFont="1" applyFill="1" applyBorder="1" applyAlignment="1" applyProtection="1">
      <alignment horizontal="center" vertical="center" shrinkToFit="1"/>
    </xf>
    <xf numFmtId="179" fontId="3" fillId="0" borderId="1" xfId="0" applyNumberFormat="1" applyFont="1" applyFill="1" applyBorder="1" applyAlignment="1">
      <alignment vertical="center"/>
    </xf>
    <xf numFmtId="17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6" fillId="2" borderId="1" xfId="50" applyNumberFormat="1" applyFont="1" applyFill="1" applyBorder="1" applyAlignment="1" applyProtection="1">
      <alignment horizontal="left" vertical="center" wrapText="1" shrinkToFit="1"/>
    </xf>
    <xf numFmtId="180" fontId="6" fillId="2" borderId="1" xfId="49" applyNumberFormat="1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 applyProtection="1">
      <alignment horizontal="center" vertical="center" wrapText="1"/>
    </xf>
    <xf numFmtId="178" fontId="3" fillId="2" borderId="1" xfId="50" applyNumberFormat="1" applyFont="1" applyFill="1" applyBorder="1" applyAlignment="1" applyProtection="1">
      <alignment horizontal="center" vertical="center" shrinkToFit="1"/>
    </xf>
    <xf numFmtId="176" fontId="10" fillId="2" borderId="1" xfId="50" applyNumberFormat="1" applyFont="1" applyFill="1" applyBorder="1" applyAlignment="1" applyProtection="1">
      <alignment horizontal="right" vertical="center" shrinkToFit="1"/>
    </xf>
    <xf numFmtId="179" fontId="6" fillId="2" borderId="1" xfId="2" applyNumberFormat="1" applyFont="1" applyFill="1" applyBorder="1" applyAlignment="1" applyProtection="1">
      <alignment horizontal="center" vertical="center" wrapText="1"/>
    </xf>
    <xf numFmtId="176" fontId="6" fillId="2" borderId="1" xfId="50" applyNumberFormat="1" applyFont="1" applyFill="1" applyBorder="1" applyAlignment="1" applyProtection="1">
      <alignment vertical="center" shrinkToFit="1"/>
    </xf>
    <xf numFmtId="0" fontId="4" fillId="2" borderId="1" xfId="50" applyFont="1" applyFill="1" applyBorder="1" applyAlignment="1" applyProtection="1">
      <alignment horizontal="center" vertical="center" wrapText="1"/>
    </xf>
    <xf numFmtId="178" fontId="5" fillId="2" borderId="1" xfId="50" applyNumberFormat="1" applyFont="1" applyFill="1" applyBorder="1" applyAlignment="1" applyProtection="1">
      <alignment horizontal="center" vertical="center" shrinkToFit="1"/>
    </xf>
    <xf numFmtId="179" fontId="4" fillId="2" borderId="1" xfId="2" applyNumberFormat="1" applyFont="1" applyFill="1" applyBorder="1" applyAlignment="1" applyProtection="1">
      <alignment horizontal="center" vertical="center" wrapText="1"/>
    </xf>
    <xf numFmtId="176" fontId="4" fillId="2" borderId="1" xfId="50" applyNumberFormat="1" applyFont="1" applyFill="1" applyBorder="1" applyAlignment="1" applyProtection="1">
      <alignment horizontal="center" vertical="center" wrapText="1" shrinkToFit="1"/>
    </xf>
    <xf numFmtId="49" fontId="4" fillId="2" borderId="1" xfId="50" applyNumberFormat="1" applyFont="1" applyFill="1" applyBorder="1" applyAlignment="1" applyProtection="1">
      <alignment horizontal="center" vertical="center" wrapText="1" shrinkToFit="1"/>
    </xf>
    <xf numFmtId="176" fontId="4" fillId="2" borderId="1" xfId="50" applyNumberFormat="1" applyFont="1" applyFill="1" applyBorder="1" applyAlignment="1" applyProtection="1">
      <alignment vertical="center" wrapText="1" shrinkToFit="1"/>
    </xf>
    <xf numFmtId="9" fontId="4" fillId="2" borderId="1" xfId="49" applyFont="1" applyFill="1" applyBorder="1" applyAlignment="1" applyProtection="1">
      <alignment horizontal="center" vertical="center" wrapText="1"/>
    </xf>
    <xf numFmtId="179" fontId="0" fillId="0" borderId="1" xfId="0" applyNumberFormat="1" applyFont="1" applyFill="1" applyBorder="1" applyAlignment="1">
      <alignment horizontal="center" vertical="center"/>
    </xf>
    <xf numFmtId="9" fontId="4" fillId="2" borderId="1" xfId="49" applyNumberFormat="1" applyFont="1" applyFill="1" applyBorder="1" applyAlignment="1" applyProtection="1">
      <alignment horizontal="center" vertical="center" wrapText="1"/>
    </xf>
    <xf numFmtId="49" fontId="4" fillId="2" borderId="1" xfId="50" applyNumberFormat="1" applyFont="1" applyFill="1" applyBorder="1" applyAlignment="1" applyProtection="1">
      <alignment horizontal="center" vertical="center" wrapText="1"/>
    </xf>
    <xf numFmtId="178" fontId="1" fillId="2" borderId="1" xfId="50" applyNumberFormat="1" applyFont="1" applyFill="1" applyBorder="1" applyAlignment="1" applyProtection="1">
      <alignment horizontal="center" vertical="center" shrinkToFit="1"/>
    </xf>
    <xf numFmtId="176" fontId="6" fillId="2" borderId="1" xfId="50" applyNumberFormat="1" applyFont="1" applyFill="1" applyBorder="1" applyAlignment="1" applyProtection="1">
      <alignment vertical="center" wrapText="1" shrinkToFit="1"/>
    </xf>
    <xf numFmtId="9" fontId="6" fillId="2" borderId="1" xfId="49" applyNumberFormat="1" applyFont="1" applyFill="1" applyBorder="1" applyAlignment="1" applyProtection="1">
      <alignment horizontal="center" vertical="center" wrapText="1"/>
    </xf>
    <xf numFmtId="0" fontId="8" fillId="2" borderId="1" xfId="50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176" fontId="8" fillId="2" borderId="0" xfId="50" applyNumberFormat="1" applyFont="1" applyFill="1" applyBorder="1" applyAlignment="1" applyProtection="1">
      <alignment horizontal="center" vertical="center"/>
    </xf>
    <xf numFmtId="0" fontId="9" fillId="2" borderId="5" xfId="50" applyFont="1" applyFill="1" applyBorder="1" applyAlignment="1" applyProtection="1">
      <alignment horizontal="center" vertical="center" shrinkToFit="1"/>
    </xf>
    <xf numFmtId="0" fontId="8" fillId="2" borderId="1" xfId="50" applyFont="1" applyFill="1" applyBorder="1" applyAlignment="1" applyProtection="1">
      <alignment horizontal="center" vertical="center"/>
    </xf>
    <xf numFmtId="176" fontId="8" fillId="2" borderId="1" xfId="50" applyNumberFormat="1" applyFont="1" applyFill="1" applyBorder="1" applyAlignment="1" applyProtection="1">
      <alignment horizontal="center" vertical="center" shrinkToFit="1"/>
    </xf>
    <xf numFmtId="176" fontId="1" fillId="2" borderId="1" xfId="50" applyNumberFormat="1" applyFont="1" applyFill="1" applyBorder="1" applyAlignment="1" applyProtection="1">
      <alignment horizontal="right" vertical="center" shrinkToFit="1"/>
    </xf>
    <xf numFmtId="176" fontId="1" fillId="2" borderId="1" xfId="50" applyNumberFormat="1" applyFont="1" applyFill="1" applyBorder="1" applyAlignment="1" applyProtection="1">
      <alignment horizontal="center" vertical="center" wrapText="1" shrinkToFit="1"/>
    </xf>
    <xf numFmtId="0" fontId="1" fillId="0" borderId="1" xfId="50" applyFont="1" applyFill="1" applyBorder="1" applyAlignment="1" applyProtection="1">
      <alignment horizontal="center" vertical="center" wrapText="1"/>
    </xf>
    <xf numFmtId="176" fontId="1" fillId="0" borderId="1" xfId="50" applyNumberFormat="1" applyFont="1" applyFill="1" applyBorder="1" applyAlignment="1" applyProtection="1">
      <alignment horizontal="right" vertical="center" shrinkToFit="1"/>
    </xf>
    <xf numFmtId="176" fontId="1" fillId="2" borderId="1" xfId="50" applyNumberFormat="1" applyFont="1" applyFill="1" applyBorder="1" applyAlignment="1" applyProtection="1">
      <alignment horizontal="center" vertical="center" wrapText="1"/>
    </xf>
    <xf numFmtId="176" fontId="9" fillId="2" borderId="1" xfId="50" applyNumberFormat="1" applyFont="1" applyFill="1" applyBorder="1" applyAlignment="1" applyProtection="1">
      <alignment horizontal="right" vertical="center" shrinkToFit="1"/>
    </xf>
    <xf numFmtId="176" fontId="9" fillId="2" borderId="1" xfId="50" applyNumberFormat="1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/>
    </xf>
    <xf numFmtId="176" fontId="6" fillId="2" borderId="1" xfId="50" applyNumberFormat="1" applyFont="1" applyFill="1" applyBorder="1" applyAlignment="1" applyProtection="1">
      <alignment horizontal="right" vertical="center" shrinkToFit="1"/>
    </xf>
    <xf numFmtId="176" fontId="6" fillId="2" borderId="1" xfId="50" applyNumberFormat="1" applyFont="1" applyFill="1" applyBorder="1" applyAlignment="1" applyProtection="1">
      <alignment horizontal="center" vertical="center" wrapText="1"/>
    </xf>
    <xf numFmtId="176" fontId="13" fillId="2" borderId="1" xfId="50" applyNumberFormat="1" applyFont="1" applyFill="1" applyBorder="1" applyAlignment="1" applyProtection="1">
      <alignment horizontal="right" vertical="center" shrinkToFit="1"/>
    </xf>
    <xf numFmtId="176" fontId="13" fillId="2" borderId="1" xfId="50" applyNumberFormat="1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 applyProtection="1">
      <alignment horizontal="center" vertical="center"/>
    </xf>
    <xf numFmtId="176" fontId="4" fillId="2" borderId="1" xfId="50" applyNumberFormat="1" applyFont="1" applyFill="1" applyBorder="1" applyAlignment="1" applyProtection="1">
      <alignment horizontal="right" vertical="center" shrinkToFit="1"/>
    </xf>
    <xf numFmtId="176" fontId="4" fillId="2" borderId="1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8" fillId="2" borderId="1" xfId="50" applyNumberFormat="1" applyFont="1" applyFill="1" applyBorder="1" applyAlignment="1" applyProtection="1">
      <alignment horizontal="center" vertical="center" shrinkToFit="1"/>
    </xf>
    <xf numFmtId="0" fontId="0" fillId="2" borderId="1" xfId="50" applyNumberFormat="1" applyFont="1" applyFill="1" applyBorder="1" applyAlignment="1">
      <alignment horizontal="center" vertical="center"/>
      <protection locked="0"/>
    </xf>
    <xf numFmtId="49" fontId="0" fillId="2" borderId="1" xfId="50" applyNumberFormat="1" applyFont="1" applyFill="1" applyBorder="1" applyAlignment="1">
      <alignment horizontal="center" vertical="center"/>
      <protection locked="0"/>
    </xf>
    <xf numFmtId="0" fontId="9" fillId="2" borderId="3" xfId="50" applyFont="1" applyFill="1" applyBorder="1" applyAlignment="1" applyProtection="1">
      <alignment horizontal="center" vertical="center" wrapText="1"/>
    </xf>
    <xf numFmtId="0" fontId="9" fillId="2" borderId="5" xfId="50" applyFont="1" applyFill="1" applyBorder="1" applyAlignment="1" applyProtection="1">
      <alignment horizontal="center" vertical="center" wrapText="1"/>
    </xf>
    <xf numFmtId="176" fontId="5" fillId="2" borderId="1" xfId="50" applyNumberFormat="1" applyFont="1" applyFill="1" applyBorder="1" applyAlignment="1" applyProtection="1">
      <alignment horizontal="center" vertical="center" wrapText="1"/>
    </xf>
    <xf numFmtId="176" fontId="8" fillId="3" borderId="3" xfId="50" applyNumberFormat="1" applyFont="1" applyFill="1" applyBorder="1" applyAlignment="1" applyProtection="1">
      <alignment horizontal="center" vertical="center" wrapText="1"/>
    </xf>
    <xf numFmtId="176" fontId="8" fillId="3" borderId="5" xfId="50" applyNumberFormat="1" applyFont="1" applyFill="1" applyBorder="1" applyAlignment="1" applyProtection="1">
      <alignment horizontal="center" vertical="center" wrapText="1"/>
    </xf>
    <xf numFmtId="0" fontId="9" fillId="2" borderId="1" xfId="50" applyFont="1" applyFill="1" applyBorder="1" applyAlignment="1" applyProtection="1">
      <alignment horizontal="center" vertical="center"/>
    </xf>
    <xf numFmtId="176" fontId="8" fillId="2" borderId="3" xfId="50" applyNumberFormat="1" applyFont="1" applyFill="1" applyBorder="1" applyAlignment="1" applyProtection="1">
      <alignment vertical="center" wrapText="1"/>
    </xf>
    <xf numFmtId="176" fontId="8" fillId="2" borderId="5" xfId="50" applyNumberFormat="1" applyFont="1" applyFill="1" applyBorder="1" applyAlignment="1" applyProtection="1">
      <alignment vertical="center" wrapText="1"/>
    </xf>
    <xf numFmtId="176" fontId="5" fillId="2" borderId="1" xfId="50" applyNumberFormat="1" applyFont="1" applyFill="1" applyBorder="1" applyAlignment="1" applyProtection="1">
      <alignment horizontal="left" vertical="center" wrapText="1"/>
    </xf>
    <xf numFmtId="0" fontId="5" fillId="2" borderId="1" xfId="50" applyFont="1" applyFill="1" applyBorder="1" applyAlignment="1" applyProtection="1">
      <alignment horizontal="center" vertical="center"/>
    </xf>
    <xf numFmtId="176" fontId="1" fillId="2" borderId="6" xfId="50" applyNumberFormat="1" applyFont="1" applyFill="1" applyBorder="1" applyAlignment="1" applyProtection="1">
      <alignment horizontal="left" vertical="center" wrapText="1"/>
    </xf>
    <xf numFmtId="179" fontId="1" fillId="2" borderId="1" xfId="50" applyNumberFormat="1" applyFont="1" applyFill="1" applyBorder="1" applyAlignment="1" applyProtection="1">
      <alignment horizontal="center" vertical="center"/>
    </xf>
    <xf numFmtId="179" fontId="6" fillId="2" borderId="1" xfId="50" applyNumberFormat="1" applyFont="1" applyFill="1" applyBorder="1" applyAlignment="1" applyProtection="1">
      <alignment horizontal="center" vertical="center"/>
    </xf>
    <xf numFmtId="176" fontId="1" fillId="2" borderId="6" xfId="50" applyNumberFormat="1" applyFont="1" applyFill="1" applyBorder="1" applyAlignment="1" applyProtection="1">
      <alignment horizontal="left" vertical="center" wrapText="1"/>
    </xf>
    <xf numFmtId="179" fontId="4" fillId="2" borderId="1" xfId="50" applyNumberFormat="1" applyFont="1" applyFill="1" applyBorder="1" applyAlignment="1" applyProtection="1">
      <alignment horizontal="center" vertical="center"/>
    </xf>
    <xf numFmtId="176" fontId="3" fillId="2" borderId="1" xfId="50" applyNumberFormat="1" applyFont="1" applyFill="1" applyBorder="1" applyAlignment="1" applyProtection="1">
      <alignment horizontal="left" vertical="center" wrapText="1"/>
    </xf>
    <xf numFmtId="10" fontId="3" fillId="0" borderId="1" xfId="0" applyNumberFormat="1" applyFont="1" applyFill="1" applyBorder="1" applyAlignment="1">
      <alignment vertical="center"/>
    </xf>
    <xf numFmtId="179" fontId="3" fillId="2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>
      <alignment vertical="center"/>
    </xf>
    <xf numFmtId="179" fontId="0" fillId="2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>
      <alignment vertical="center" wrapText="1"/>
    </xf>
    <xf numFmtId="10" fontId="3" fillId="0" borderId="1" xfId="0" applyNumberFormat="1" applyFont="1" applyFill="1" applyBorder="1" applyAlignment="1">
      <alignment vertical="center" wrapText="1"/>
    </xf>
    <xf numFmtId="176" fontId="8" fillId="2" borderId="1" xfId="50" applyNumberFormat="1" applyFont="1" applyFill="1" applyBorder="1" applyAlignment="1" applyProtection="1">
      <alignment horizontal="right" vertical="center" shrinkToFit="1"/>
    </xf>
    <xf numFmtId="179" fontId="8" fillId="2" borderId="1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2" fontId="12" fillId="2" borderId="4" xfId="5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workbookViewId="0">
      <pane ySplit="7" topLeftCell="A8" activePane="bottomLeft" state="frozen"/>
      <selection/>
      <selection pane="bottomLeft" activeCell="N14" sqref="N14"/>
    </sheetView>
  </sheetViews>
  <sheetFormatPr defaultColWidth="9" defaultRowHeight="13.5"/>
  <cols>
    <col min="1" max="1" width="3.21666666666667" style="5" customWidth="1"/>
    <col min="2" max="2" width="15.8833333333333" style="8" customWidth="1"/>
    <col min="3" max="3" width="13" style="5" customWidth="1"/>
    <col min="4" max="4" width="10.2916666666667" style="5" customWidth="1"/>
    <col min="5" max="5" width="10.125" style="9" customWidth="1"/>
    <col min="6" max="6" width="11.125" style="9" customWidth="1"/>
    <col min="7" max="7" width="5" style="9" customWidth="1"/>
    <col min="8" max="8" width="4.89166666666667" style="5" customWidth="1"/>
    <col min="9" max="9" width="10.3333333333333" style="9" customWidth="1"/>
    <col min="10" max="10" width="10" style="9" customWidth="1"/>
    <col min="11" max="12" width="9.33333333333333" style="5" customWidth="1"/>
    <col min="13" max="13" width="9.66666666666667" style="9" customWidth="1"/>
    <col min="14" max="14" width="14.125" style="5" customWidth="1"/>
    <col min="15" max="15" width="10.1083333333333" style="5" customWidth="1"/>
    <col min="16" max="16" width="9.10833333333333" style="5" customWidth="1"/>
    <col min="17" max="17" width="12.5" style="5" customWidth="1"/>
    <col min="18" max="18" width="13.0833333333333" style="5" customWidth="1"/>
    <col min="19" max="19" width="9.375" style="5" customWidth="1"/>
    <col min="20" max="20" width="11.375" style="9" customWidth="1"/>
    <col min="21" max="21" width="11.125" style="5" customWidth="1"/>
    <col min="22" max="16362" width="9" style="5" customWidth="1"/>
    <col min="16363" max="16384" width="9" style="10"/>
  </cols>
  <sheetData>
    <row r="1" s="5" customFormat="1" ht="24.9" customHeight="1" spans="1:1638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  <c r="XFD1" s="10"/>
    </row>
    <row r="2" s="5" customFormat="1" ht="27.9" customHeight="1" spans="1:16384">
      <c r="A2" s="12" t="s">
        <v>1</v>
      </c>
      <c r="B2" s="12"/>
      <c r="C2" s="13" t="s">
        <v>2</v>
      </c>
      <c r="D2" s="14"/>
      <c r="E2" s="14"/>
      <c r="F2" s="14"/>
      <c r="G2" s="14"/>
      <c r="H2" s="15" t="s">
        <v>3</v>
      </c>
      <c r="I2" s="74"/>
      <c r="J2" s="14" t="s">
        <v>4</v>
      </c>
      <c r="K2" s="14"/>
      <c r="L2" s="14"/>
      <c r="M2" s="14"/>
      <c r="N2" s="14"/>
      <c r="O2" s="75" t="s">
        <v>5</v>
      </c>
      <c r="P2" s="75"/>
      <c r="Q2" s="100">
        <v>20514</v>
      </c>
      <c r="R2" s="76" t="s">
        <v>6</v>
      </c>
      <c r="S2" s="76"/>
      <c r="T2" s="101"/>
      <c r="U2" s="102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="5" customFormat="1" ht="27.9" customHeight="1" spans="1:16384">
      <c r="A3" s="12" t="s">
        <v>7</v>
      </c>
      <c r="B3" s="12"/>
      <c r="C3" s="16">
        <v>17363688.77</v>
      </c>
      <c r="D3" s="16"/>
      <c r="E3" s="16"/>
      <c r="F3" s="16" t="s">
        <v>8</v>
      </c>
      <c r="G3" s="17" t="s">
        <v>9</v>
      </c>
      <c r="H3" s="12" t="s">
        <v>10</v>
      </c>
      <c r="I3" s="12"/>
      <c r="J3" s="53" t="s">
        <v>11</v>
      </c>
      <c r="K3" s="53"/>
      <c r="L3" s="53"/>
      <c r="M3" s="53"/>
      <c r="N3" s="53"/>
      <c r="O3" s="12" t="s">
        <v>12</v>
      </c>
      <c r="P3" s="12"/>
      <c r="Q3" s="53" t="s">
        <v>13</v>
      </c>
      <c r="R3" s="103" t="s">
        <v>14</v>
      </c>
      <c r="S3" s="104"/>
      <c r="T3" s="27" t="s">
        <v>15</v>
      </c>
      <c r="U3" s="27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="5" customFormat="1" ht="27.9" customHeight="1" spans="1:16384">
      <c r="A4" s="12" t="s">
        <v>16</v>
      </c>
      <c r="B4" s="12"/>
      <c r="C4" s="16"/>
      <c r="D4" s="16"/>
      <c r="E4" s="16"/>
      <c r="F4" s="16" t="s">
        <v>17</v>
      </c>
      <c r="G4" s="18"/>
      <c r="H4" s="12" t="s">
        <v>18</v>
      </c>
      <c r="I4" s="12"/>
      <c r="J4" s="53"/>
      <c r="K4" s="53"/>
      <c r="L4" s="53"/>
      <c r="M4" s="53"/>
      <c r="N4" s="53"/>
      <c r="O4" s="12" t="s">
        <v>19</v>
      </c>
      <c r="P4" s="12"/>
      <c r="Q4" s="91"/>
      <c r="R4" s="16" t="s">
        <v>20</v>
      </c>
      <c r="S4" s="91" t="s">
        <v>21</v>
      </c>
      <c r="T4" s="83" t="s">
        <v>22</v>
      </c>
      <c r="U4" s="105" t="s">
        <v>21</v>
      </c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="5" customFormat="1" ht="27.9" customHeight="1" spans="1:16384">
      <c r="A5" s="12" t="s">
        <v>23</v>
      </c>
      <c r="B5" s="19" t="s">
        <v>24</v>
      </c>
      <c r="C5" s="20"/>
      <c r="D5" s="20"/>
      <c r="E5" s="20"/>
      <c r="F5" s="21"/>
      <c r="G5" s="22" t="s">
        <v>25</v>
      </c>
      <c r="H5" s="19" t="s">
        <v>24</v>
      </c>
      <c r="I5" s="20"/>
      <c r="J5" s="21"/>
      <c r="K5" s="19" t="s">
        <v>26</v>
      </c>
      <c r="L5" s="20"/>
      <c r="M5" s="19" t="s">
        <v>27</v>
      </c>
      <c r="N5" s="21"/>
      <c r="O5" s="19" t="s">
        <v>28</v>
      </c>
      <c r="P5" s="21"/>
      <c r="Q5" s="106" t="s">
        <v>29</v>
      </c>
      <c r="R5" s="107"/>
      <c r="S5" s="107"/>
      <c r="T5" s="83" t="s">
        <v>30</v>
      </c>
      <c r="U5" s="108" t="s">
        <v>31</v>
      </c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="5" customFormat="1" ht="27.9" customHeight="1" spans="1:16384">
      <c r="A6" s="12"/>
      <c r="B6" s="23" t="s">
        <v>32</v>
      </c>
      <c r="C6" s="24"/>
      <c r="D6" s="24"/>
      <c r="E6" s="24"/>
      <c r="F6" s="25"/>
      <c r="G6" s="12"/>
      <c r="H6" s="23" t="s">
        <v>33</v>
      </c>
      <c r="I6" s="24"/>
      <c r="J6" s="25"/>
      <c r="K6" s="23" t="s">
        <v>34</v>
      </c>
      <c r="L6" s="24"/>
      <c r="M6" s="23" t="s">
        <v>35</v>
      </c>
      <c r="N6" s="25"/>
      <c r="O6" s="23" t="s">
        <v>36</v>
      </c>
      <c r="P6" s="25"/>
      <c r="Q6" s="109" t="s">
        <v>37</v>
      </c>
      <c r="R6" s="110"/>
      <c r="S6" s="110"/>
      <c r="T6" s="83"/>
      <c r="U6" s="108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="5" customFormat="1" ht="27.9" customHeight="1" spans="1:16384">
      <c r="A7" s="12"/>
      <c r="B7" s="26" t="s">
        <v>38</v>
      </c>
      <c r="C7" s="12" t="s">
        <v>39</v>
      </c>
      <c r="D7" s="12" t="s">
        <v>40</v>
      </c>
      <c r="E7" s="16" t="s">
        <v>41</v>
      </c>
      <c r="F7" s="16" t="s">
        <v>42</v>
      </c>
      <c r="G7" s="26" t="s">
        <v>43</v>
      </c>
      <c r="H7" s="12" t="s">
        <v>44</v>
      </c>
      <c r="I7" s="16" t="s">
        <v>45</v>
      </c>
      <c r="J7" s="16" t="s">
        <v>46</v>
      </c>
      <c r="K7" s="76" t="s">
        <v>45</v>
      </c>
      <c r="L7" s="76" t="s">
        <v>46</v>
      </c>
      <c r="M7" s="16" t="s">
        <v>45</v>
      </c>
      <c r="N7" s="12" t="s">
        <v>46</v>
      </c>
      <c r="O7" s="12" t="s">
        <v>45</v>
      </c>
      <c r="P7" s="12" t="s">
        <v>46</v>
      </c>
      <c r="Q7" s="16" t="s">
        <v>47</v>
      </c>
      <c r="R7" s="16" t="s">
        <v>48</v>
      </c>
      <c r="S7" s="16" t="s">
        <v>49</v>
      </c>
      <c r="T7" s="83"/>
      <c r="U7" s="108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="6" customFormat="1" ht="34" customHeight="1" spans="1:16384">
      <c r="A8" s="27">
        <v>1</v>
      </c>
      <c r="B8" s="28">
        <v>45460</v>
      </c>
      <c r="C8" s="29"/>
      <c r="D8" s="30">
        <v>197036.78</v>
      </c>
      <c r="E8" s="31" t="s">
        <v>50</v>
      </c>
      <c r="F8" s="32" t="s">
        <v>51</v>
      </c>
      <c r="G8" s="33"/>
      <c r="H8" s="34">
        <v>0.02</v>
      </c>
      <c r="I8" s="77">
        <f>C3*0.5*0.02</f>
        <v>173636.8877</v>
      </c>
      <c r="J8" s="78" t="s">
        <v>52</v>
      </c>
      <c r="K8" s="79">
        <v>5897.93</v>
      </c>
      <c r="L8" s="79" t="s">
        <v>53</v>
      </c>
      <c r="M8" s="80">
        <v>1000</v>
      </c>
      <c r="N8" s="81" t="s">
        <v>54</v>
      </c>
      <c r="O8" s="82"/>
      <c r="P8" s="83"/>
      <c r="Q8" s="111" t="s">
        <v>55</v>
      </c>
      <c r="R8" s="108"/>
      <c r="S8" s="112"/>
      <c r="T8" s="33">
        <v>197036.78</v>
      </c>
      <c r="U8" s="27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129"/>
      <c r="XEJ8" s="129"/>
      <c r="XEK8" s="129"/>
      <c r="XEL8" s="129"/>
      <c r="XEM8" s="129"/>
      <c r="XEN8" s="129"/>
      <c r="XEO8" s="129"/>
      <c r="XEP8" s="129"/>
      <c r="XEQ8" s="129"/>
      <c r="XER8" s="129"/>
      <c r="XES8" s="129"/>
      <c r="XET8" s="129"/>
      <c r="XEU8" s="129"/>
      <c r="XEV8" s="129"/>
      <c r="XEW8" s="129"/>
      <c r="XEX8" s="129"/>
      <c r="XEY8" s="129"/>
      <c r="XEZ8" s="129"/>
      <c r="XFA8" s="129"/>
      <c r="XFB8" s="129"/>
      <c r="XFC8" s="129"/>
      <c r="XFD8" s="129"/>
    </row>
    <row r="9" s="6" customFormat="1" ht="34" customHeight="1" spans="1:16384">
      <c r="A9" s="27">
        <v>2</v>
      </c>
      <c r="B9" s="28">
        <v>45549</v>
      </c>
      <c r="C9" s="29"/>
      <c r="D9" s="30">
        <v>100000</v>
      </c>
      <c r="E9" s="31" t="s">
        <v>50</v>
      </c>
      <c r="F9" s="32" t="s">
        <v>51</v>
      </c>
      <c r="G9" s="35"/>
      <c r="H9" s="36"/>
      <c r="I9" s="77"/>
      <c r="J9" s="78"/>
      <c r="K9" s="84"/>
      <c r="L9" s="79"/>
      <c r="M9" s="80">
        <v>1500</v>
      </c>
      <c r="N9" s="81" t="s">
        <v>56</v>
      </c>
      <c r="O9" s="82">
        <v>100000</v>
      </c>
      <c r="P9" s="83" t="s">
        <v>57</v>
      </c>
      <c r="Q9" s="113" t="s">
        <v>58</v>
      </c>
      <c r="R9" s="2">
        <v>300000</v>
      </c>
      <c r="S9" s="2"/>
      <c r="T9" s="77">
        <v>100000</v>
      </c>
      <c r="U9" s="112"/>
      <c r="XEI9" s="129"/>
      <c r="XEJ9" s="129"/>
      <c r="XEK9" s="129"/>
      <c r="XEL9" s="129"/>
      <c r="XEM9" s="129"/>
      <c r="XEN9" s="129"/>
      <c r="XEO9" s="129"/>
      <c r="XEP9" s="129"/>
      <c r="XEQ9" s="129"/>
      <c r="XER9" s="129"/>
      <c r="XES9" s="129"/>
      <c r="XET9" s="129"/>
      <c r="XEU9" s="129"/>
      <c r="XEV9" s="129"/>
      <c r="XEW9" s="129"/>
      <c r="XEX9" s="129"/>
      <c r="XEY9" s="129"/>
      <c r="XEZ9" s="129"/>
      <c r="XFA9" s="129"/>
      <c r="XFB9" s="129"/>
      <c r="XFC9" s="129"/>
      <c r="XFD9" s="129"/>
    </row>
    <row r="10" s="6" customFormat="1" ht="34" customHeight="1" spans="1:16384">
      <c r="A10" s="37">
        <v>3</v>
      </c>
      <c r="B10" s="38">
        <v>45564</v>
      </c>
      <c r="C10" s="39">
        <v>2080497.3</v>
      </c>
      <c r="D10" s="30"/>
      <c r="E10" s="31"/>
      <c r="F10" s="32"/>
      <c r="G10" s="35"/>
      <c r="H10" s="36"/>
      <c r="I10" s="77"/>
      <c r="J10" s="78"/>
      <c r="K10" s="84"/>
      <c r="L10" s="79"/>
      <c r="M10" s="80">
        <v>1500</v>
      </c>
      <c r="N10" s="81" t="s">
        <v>59</v>
      </c>
      <c r="O10" s="82"/>
      <c r="P10" s="83"/>
      <c r="Q10" s="113" t="s">
        <v>60</v>
      </c>
      <c r="R10" s="114">
        <v>4200000</v>
      </c>
      <c r="S10" s="2"/>
      <c r="T10" s="77">
        <v>600000</v>
      </c>
      <c r="U10" s="112"/>
      <c r="XEI10" s="129"/>
      <c r="XEJ10" s="129"/>
      <c r="XEK10" s="129"/>
      <c r="XEL10" s="129"/>
      <c r="XEM10" s="129"/>
      <c r="XEN10" s="129"/>
      <c r="XEO10" s="129"/>
      <c r="XEP10" s="129"/>
      <c r="XEQ10" s="129"/>
      <c r="XER10" s="129"/>
      <c r="XES10" s="129"/>
      <c r="XET10" s="129"/>
      <c r="XEU10" s="129"/>
      <c r="XEV10" s="129"/>
      <c r="XEW10" s="129"/>
      <c r="XEX10" s="129"/>
      <c r="XEY10" s="129"/>
      <c r="XEZ10" s="129"/>
      <c r="XFA10" s="129"/>
      <c r="XFB10" s="129"/>
      <c r="XFC10" s="129"/>
      <c r="XFD10" s="129"/>
    </row>
    <row r="11" s="6" customFormat="1" ht="34" customHeight="1" spans="1:16384">
      <c r="A11" s="37"/>
      <c r="B11" s="38"/>
      <c r="C11" s="29"/>
      <c r="D11" s="30"/>
      <c r="E11" s="31"/>
      <c r="F11" s="32"/>
      <c r="G11" s="35"/>
      <c r="H11" s="36"/>
      <c r="I11" s="77"/>
      <c r="J11" s="78"/>
      <c r="K11" s="84"/>
      <c r="L11" s="79"/>
      <c r="M11" s="80">
        <v>500</v>
      </c>
      <c r="N11" s="81" t="s">
        <v>61</v>
      </c>
      <c r="O11" s="82"/>
      <c r="P11" s="83"/>
      <c r="Q11" s="113" t="s">
        <v>62</v>
      </c>
      <c r="R11" s="2">
        <v>600000</v>
      </c>
      <c r="S11" s="2"/>
      <c r="T11" s="77">
        <v>100000</v>
      </c>
      <c r="U11" s="112"/>
      <c r="XEI11" s="129"/>
      <c r="XEJ11" s="129"/>
      <c r="XEK11" s="129"/>
      <c r="XEL11" s="129"/>
      <c r="XEM11" s="129"/>
      <c r="XEN11" s="129"/>
      <c r="XEO11" s="129"/>
      <c r="XEP11" s="129"/>
      <c r="XEQ11" s="129"/>
      <c r="XER11" s="129"/>
      <c r="XES11" s="129"/>
      <c r="XET11" s="129"/>
      <c r="XEU11" s="129"/>
      <c r="XEV11" s="129"/>
      <c r="XEW11" s="129"/>
      <c r="XEX11" s="129"/>
      <c r="XEY11" s="129"/>
      <c r="XEZ11" s="129"/>
      <c r="XFA11" s="129"/>
      <c r="XFB11" s="129"/>
      <c r="XFC11" s="129"/>
      <c r="XFD11" s="129"/>
    </row>
    <row r="12" s="6" customFormat="1" ht="34" customHeight="1" spans="1:16384">
      <c r="A12" s="37"/>
      <c r="B12" s="38"/>
      <c r="C12" s="29"/>
      <c r="D12" s="30"/>
      <c r="E12" s="31"/>
      <c r="F12" s="32"/>
      <c r="G12" s="35"/>
      <c r="H12" s="36"/>
      <c r="I12" s="77"/>
      <c r="J12" s="78"/>
      <c r="K12" s="84"/>
      <c r="L12" s="79"/>
      <c r="M12" s="80">
        <v>1500</v>
      </c>
      <c r="N12" s="81" t="s">
        <v>63</v>
      </c>
      <c r="O12" s="82"/>
      <c r="P12" s="83"/>
      <c r="Q12" s="1" t="s">
        <v>64</v>
      </c>
      <c r="R12" s="2">
        <v>2247000</v>
      </c>
      <c r="S12" s="3"/>
      <c r="T12" s="77">
        <v>956080</v>
      </c>
      <c r="U12" s="112"/>
      <c r="XEI12" s="129"/>
      <c r="XEJ12" s="129"/>
      <c r="XEK12" s="129"/>
      <c r="XEL12" s="129"/>
      <c r="XEM12" s="129"/>
      <c r="XEN12" s="129"/>
      <c r="XEO12" s="129"/>
      <c r="XEP12" s="129"/>
      <c r="XEQ12" s="129"/>
      <c r="XER12" s="129"/>
      <c r="XES12" s="129"/>
      <c r="XET12" s="129"/>
      <c r="XEU12" s="129"/>
      <c r="XEV12" s="129"/>
      <c r="XEW12" s="129"/>
      <c r="XEX12" s="129"/>
      <c r="XEY12" s="129"/>
      <c r="XEZ12" s="129"/>
      <c r="XFA12" s="129"/>
      <c r="XFB12" s="129"/>
      <c r="XFC12" s="129"/>
      <c r="XFD12" s="129"/>
    </row>
    <row r="13" s="6" customFormat="1" ht="34" customHeight="1" spans="1:16384">
      <c r="A13" s="37"/>
      <c r="B13" s="38"/>
      <c r="C13" s="29"/>
      <c r="D13" s="30"/>
      <c r="E13" s="31"/>
      <c r="F13" s="32"/>
      <c r="G13" s="35"/>
      <c r="H13" s="36"/>
      <c r="I13" s="77"/>
      <c r="J13" s="78"/>
      <c r="K13" s="84"/>
      <c r="L13" s="79"/>
      <c r="M13" s="85">
        <v>1500</v>
      </c>
      <c r="N13" s="86" t="s">
        <v>65</v>
      </c>
      <c r="O13" s="82"/>
      <c r="P13" s="83"/>
      <c r="Q13" s="113" t="s">
        <v>66</v>
      </c>
      <c r="R13" s="2">
        <v>200000</v>
      </c>
      <c r="S13" s="2"/>
      <c r="T13" s="77"/>
      <c r="U13" s="112"/>
      <c r="XEI13" s="129"/>
      <c r="XEJ13" s="129"/>
      <c r="XEK13" s="129"/>
      <c r="XEL13" s="129"/>
      <c r="XEM13" s="129"/>
      <c r="XEN13" s="129"/>
      <c r="XEO13" s="129"/>
      <c r="XEP13" s="129"/>
      <c r="XEQ13" s="129"/>
      <c r="XER13" s="129"/>
      <c r="XES13" s="129"/>
      <c r="XET13" s="129"/>
      <c r="XEU13" s="129"/>
      <c r="XEV13" s="129"/>
      <c r="XEW13" s="129"/>
      <c r="XEX13" s="129"/>
      <c r="XEY13" s="129"/>
      <c r="XEZ13" s="129"/>
      <c r="XFA13" s="129"/>
      <c r="XFB13" s="129"/>
      <c r="XFC13" s="129"/>
      <c r="XFD13" s="129"/>
    </row>
    <row r="14" s="7" customFormat="1" ht="34" customHeight="1" spans="1:16384">
      <c r="A14" s="40"/>
      <c r="B14" s="41"/>
      <c r="C14" s="42"/>
      <c r="D14" s="43"/>
      <c r="E14" s="44"/>
      <c r="F14" s="45"/>
      <c r="G14" s="46"/>
      <c r="H14" s="47"/>
      <c r="I14" s="85"/>
      <c r="J14" s="46"/>
      <c r="K14" s="48"/>
      <c r="L14" s="48"/>
      <c r="M14" s="85">
        <v>600</v>
      </c>
      <c r="N14" s="86" t="s">
        <v>67</v>
      </c>
      <c r="O14" s="87"/>
      <c r="P14" s="88"/>
      <c r="Q14" s="113"/>
      <c r="R14" s="2"/>
      <c r="S14" s="2"/>
      <c r="T14" s="77"/>
      <c r="U14" s="115"/>
      <c r="XEI14" s="130"/>
      <c r="XEJ14" s="130"/>
      <c r="XEK14" s="130"/>
      <c r="XEL14" s="130"/>
      <c r="XEM14" s="130"/>
      <c r="XEN14" s="130"/>
      <c r="XEO14" s="130"/>
      <c r="XEP14" s="130"/>
      <c r="XEQ14" s="130"/>
      <c r="XER14" s="130"/>
      <c r="XES14" s="130"/>
      <c r="XET14" s="130"/>
      <c r="XEU14" s="130"/>
      <c r="XEV14" s="130"/>
      <c r="XEW14" s="130"/>
      <c r="XEX14" s="130"/>
      <c r="XEY14" s="130"/>
      <c r="XEZ14" s="130"/>
      <c r="XFA14" s="130"/>
      <c r="XFB14" s="130"/>
      <c r="XFC14" s="130"/>
      <c r="XFD14" s="130"/>
    </row>
    <row r="15" s="7" customFormat="1" ht="34" customHeight="1" spans="1:16384">
      <c r="A15" s="40"/>
      <c r="B15" s="41"/>
      <c r="C15" s="42"/>
      <c r="D15" s="43"/>
      <c r="E15" s="44"/>
      <c r="F15" s="45"/>
      <c r="G15" s="46"/>
      <c r="H15" s="47"/>
      <c r="I15" s="85"/>
      <c r="J15" s="46"/>
      <c r="K15" s="48"/>
      <c r="L15" s="48"/>
      <c r="M15" s="85"/>
      <c r="N15" s="86"/>
      <c r="O15" s="87"/>
      <c r="P15" s="88"/>
      <c r="Q15" s="116"/>
      <c r="R15" s="2"/>
      <c r="S15" s="3"/>
      <c r="T15" s="77"/>
      <c r="U15" s="115"/>
      <c r="XEI15" s="130"/>
      <c r="XEJ15" s="130"/>
      <c r="XEK15" s="130"/>
      <c r="XEL15" s="130"/>
      <c r="XEM15" s="130"/>
      <c r="XEN15" s="130"/>
      <c r="XEO15" s="130"/>
      <c r="XEP15" s="130"/>
      <c r="XEQ15" s="130"/>
      <c r="XER15" s="130"/>
      <c r="XES15" s="130"/>
      <c r="XET15" s="130"/>
      <c r="XEU15" s="130"/>
      <c r="XEV15" s="130"/>
      <c r="XEW15" s="130"/>
      <c r="XEX15" s="130"/>
      <c r="XEY15" s="130"/>
      <c r="XEZ15" s="130"/>
      <c r="XFA15" s="130"/>
      <c r="XFB15" s="130"/>
      <c r="XFC15" s="130"/>
      <c r="XFD15" s="130"/>
    </row>
    <row r="16" s="7" customFormat="1" ht="34" customHeight="1" spans="1:16384">
      <c r="A16" s="40"/>
      <c r="B16" s="41"/>
      <c r="C16" s="42"/>
      <c r="D16" s="43"/>
      <c r="E16" s="44"/>
      <c r="F16" s="45"/>
      <c r="G16" s="46"/>
      <c r="H16" s="47"/>
      <c r="I16" s="85"/>
      <c r="J16" s="46"/>
      <c r="K16" s="48"/>
      <c r="L16" s="48"/>
      <c r="M16" s="85"/>
      <c r="N16" s="86"/>
      <c r="O16" s="87"/>
      <c r="P16" s="88"/>
      <c r="Q16" s="116"/>
      <c r="R16" s="2"/>
      <c r="S16" s="3"/>
      <c r="T16" s="77"/>
      <c r="U16" s="115"/>
      <c r="XEI16" s="130"/>
      <c r="XEJ16" s="130"/>
      <c r="XEK16" s="130"/>
      <c r="XEL16" s="130"/>
      <c r="XEM16" s="130"/>
      <c r="XEN16" s="130"/>
      <c r="XEO16" s="130"/>
      <c r="XEP16" s="130"/>
      <c r="XEQ16" s="130"/>
      <c r="XER16" s="130"/>
      <c r="XES16" s="130"/>
      <c r="XET16" s="130"/>
      <c r="XEU16" s="130"/>
      <c r="XEV16" s="130"/>
      <c r="XEW16" s="130"/>
      <c r="XEX16" s="130"/>
      <c r="XEY16" s="130"/>
      <c r="XEZ16" s="130"/>
      <c r="XFA16" s="130"/>
      <c r="XFB16" s="130"/>
      <c r="XFC16" s="130"/>
      <c r="XFD16" s="130"/>
    </row>
    <row r="17" s="5" customFormat="1" ht="34" customHeight="1" spans="1:16384">
      <c r="A17" s="40"/>
      <c r="B17" s="41"/>
      <c r="C17" s="42"/>
      <c r="D17" s="43"/>
      <c r="E17" s="44"/>
      <c r="F17" s="44"/>
      <c r="G17" s="46"/>
      <c r="H17" s="47"/>
      <c r="I17" s="85"/>
      <c r="J17" s="46"/>
      <c r="K17" s="48"/>
      <c r="L17" s="48"/>
      <c r="M17" s="85"/>
      <c r="N17" s="86"/>
      <c r="O17" s="87"/>
      <c r="P17" s="88"/>
      <c r="Q17" s="1"/>
      <c r="R17" s="2"/>
      <c r="S17" s="3"/>
      <c r="T17" s="4"/>
      <c r="U17" s="117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  <c r="XFB17" s="10"/>
      <c r="XFC17" s="10"/>
      <c r="XFD17" s="10"/>
    </row>
    <row r="18" s="5" customFormat="1" ht="33" customHeight="1" spans="1:16384">
      <c r="A18" s="48"/>
      <c r="B18" s="49"/>
      <c r="C18" s="42"/>
      <c r="D18" s="50"/>
      <c r="E18" s="44"/>
      <c r="F18" s="44"/>
      <c r="G18" s="46"/>
      <c r="H18" s="47"/>
      <c r="I18" s="85"/>
      <c r="J18" s="46"/>
      <c r="K18" s="89"/>
      <c r="L18" s="89"/>
      <c r="M18" s="85"/>
      <c r="N18" s="86"/>
      <c r="O18" s="87"/>
      <c r="P18" s="88"/>
      <c r="Q18" s="118"/>
      <c r="R18" s="88"/>
      <c r="S18" s="88"/>
      <c r="T18" s="4"/>
      <c r="U18" s="117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  <c r="XFC18" s="10"/>
      <c r="XFD18" s="10"/>
    </row>
    <row r="19" s="5" customFormat="1" ht="29" customHeight="1" spans="1:16384">
      <c r="A19" s="48"/>
      <c r="B19" s="41"/>
      <c r="C19" s="39"/>
      <c r="D19" s="51"/>
      <c r="E19" s="44"/>
      <c r="F19" s="44"/>
      <c r="G19" s="52"/>
      <c r="H19" s="47"/>
      <c r="I19" s="85"/>
      <c r="J19" s="85"/>
      <c r="K19" s="48"/>
      <c r="L19" s="48"/>
      <c r="M19" s="85"/>
      <c r="N19" s="86"/>
      <c r="O19" s="85"/>
      <c r="P19" s="86"/>
      <c r="Q19" s="119"/>
      <c r="R19" s="88"/>
      <c r="S19" s="88"/>
      <c r="T19" s="120"/>
      <c r="U19" s="117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  <c r="XEX19" s="10"/>
      <c r="XEY19" s="10"/>
      <c r="XEZ19" s="10"/>
      <c r="XFA19" s="10"/>
      <c r="XFB19" s="10"/>
      <c r="XFC19" s="10"/>
      <c r="XFD19" s="10"/>
    </row>
    <row r="20" s="5" customFormat="1" ht="29" hidden="1" customHeight="1" spans="1:16384">
      <c r="A20" s="53"/>
      <c r="B20" s="54"/>
      <c r="C20" s="29"/>
      <c r="D20" s="55"/>
      <c r="E20" s="56"/>
      <c r="F20" s="57"/>
      <c r="G20" s="58"/>
      <c r="H20" s="59"/>
      <c r="I20" s="90"/>
      <c r="J20" s="90"/>
      <c r="K20" s="90"/>
      <c r="L20" s="90"/>
      <c r="M20" s="90"/>
      <c r="N20" s="91"/>
      <c r="O20" s="90"/>
      <c r="P20" s="91"/>
      <c r="Q20" s="121"/>
      <c r="R20" s="16"/>
      <c r="S20" s="16"/>
      <c r="T20" s="122"/>
      <c r="U20" s="117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  <c r="XEX20" s="10"/>
      <c r="XEY20" s="10"/>
      <c r="XEZ20" s="10"/>
      <c r="XFA20" s="10"/>
      <c r="XFB20" s="10"/>
      <c r="XFC20" s="10"/>
      <c r="XFD20" s="10"/>
    </row>
    <row r="21" s="5" customFormat="1" ht="29" hidden="1" customHeight="1" spans="1:16384">
      <c r="A21" s="53"/>
      <c r="B21" s="54"/>
      <c r="C21" s="29"/>
      <c r="D21" s="55"/>
      <c r="E21" s="60"/>
      <c r="F21" s="60"/>
      <c r="G21" s="58"/>
      <c r="H21" s="61"/>
      <c r="I21" s="90"/>
      <c r="J21" s="90"/>
      <c r="K21" s="56"/>
      <c r="L21" s="56"/>
      <c r="M21" s="90"/>
      <c r="N21" s="91"/>
      <c r="O21" s="90"/>
      <c r="P21" s="91"/>
      <c r="Q21" s="121"/>
      <c r="R21" s="16"/>
      <c r="S21" s="16"/>
      <c r="T21" s="122"/>
      <c r="U21" s="117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  <c r="XEX21" s="10"/>
      <c r="XEY21" s="10"/>
      <c r="XEZ21" s="10"/>
      <c r="XFA21" s="10"/>
      <c r="XFB21" s="10"/>
      <c r="XFC21" s="10"/>
      <c r="XFD21" s="10"/>
    </row>
    <row r="22" s="5" customFormat="1" ht="31" hidden="1" customHeight="1" spans="1:16384">
      <c r="A22" s="53"/>
      <c r="B22" s="54"/>
      <c r="C22" s="62"/>
      <c r="D22" s="55"/>
      <c r="E22" s="56"/>
      <c r="F22" s="57"/>
      <c r="G22" s="58"/>
      <c r="H22" s="59"/>
      <c r="I22" s="90"/>
      <c r="J22" s="90"/>
      <c r="K22" s="90"/>
      <c r="L22" s="90"/>
      <c r="M22" s="90"/>
      <c r="N22" s="91"/>
      <c r="O22" s="90"/>
      <c r="P22" s="91"/>
      <c r="Q22" s="123"/>
      <c r="R22" s="16"/>
      <c r="S22" s="16"/>
      <c r="T22" s="122"/>
      <c r="U22" s="115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  <c r="XEW22" s="10"/>
      <c r="XEX22" s="10"/>
      <c r="XEY22" s="10"/>
      <c r="XEZ22" s="10"/>
      <c r="XFA22" s="10"/>
      <c r="XFB22" s="10"/>
      <c r="XFC22" s="10"/>
      <c r="XFD22" s="10"/>
    </row>
    <row r="23" s="5" customFormat="1" ht="31" hidden="1" customHeight="1" spans="1:16384">
      <c r="A23" s="53"/>
      <c r="B23" s="54"/>
      <c r="C23" s="29"/>
      <c r="D23" s="55"/>
      <c r="E23" s="60"/>
      <c r="F23" s="60"/>
      <c r="G23" s="58"/>
      <c r="H23" s="61"/>
      <c r="I23" s="90"/>
      <c r="J23" s="90"/>
      <c r="K23" s="90"/>
      <c r="L23" s="90"/>
      <c r="M23" s="90"/>
      <c r="N23" s="91"/>
      <c r="O23" s="90"/>
      <c r="P23" s="91"/>
      <c r="Q23" s="123"/>
      <c r="R23" s="16"/>
      <c r="S23" s="16"/>
      <c r="T23" s="122"/>
      <c r="U23" s="115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  <c r="XFB23" s="10"/>
      <c r="XFC23" s="10"/>
      <c r="XFD23" s="10"/>
    </row>
    <row r="24" s="5" customFormat="1" ht="31" hidden="1" customHeight="1" spans="1:16384">
      <c r="A24" s="53"/>
      <c r="B24" s="54"/>
      <c r="C24" s="29"/>
      <c r="D24" s="55"/>
      <c r="E24" s="60"/>
      <c r="F24" s="60"/>
      <c r="G24" s="58"/>
      <c r="H24" s="61"/>
      <c r="I24" s="90"/>
      <c r="J24" s="90"/>
      <c r="K24" s="90"/>
      <c r="L24" s="90"/>
      <c r="M24" s="90"/>
      <c r="N24" s="91"/>
      <c r="O24" s="90"/>
      <c r="P24" s="91"/>
      <c r="Q24" s="123"/>
      <c r="R24" s="16"/>
      <c r="S24" s="16"/>
      <c r="T24" s="122"/>
      <c r="U24" s="115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  <c r="XEW24" s="10"/>
      <c r="XEX24" s="10"/>
      <c r="XEY24" s="10"/>
      <c r="XEZ24" s="10"/>
      <c r="XFA24" s="10"/>
      <c r="XFB24" s="10"/>
      <c r="XFC24" s="10"/>
      <c r="XFD24" s="10"/>
    </row>
    <row r="25" s="5" customFormat="1" ht="31" hidden="1" customHeight="1" spans="1:16384">
      <c r="A25" s="48"/>
      <c r="B25" s="63"/>
      <c r="C25" s="39"/>
      <c r="D25" s="51"/>
      <c r="E25" s="44"/>
      <c r="F25" s="44"/>
      <c r="G25" s="64"/>
      <c r="H25" s="65"/>
      <c r="I25" s="85"/>
      <c r="J25" s="85"/>
      <c r="K25" s="85"/>
      <c r="L25" s="85"/>
      <c r="M25" s="85"/>
      <c r="N25" s="86"/>
      <c r="O25" s="85"/>
      <c r="P25" s="86"/>
      <c r="Q25" s="124"/>
      <c r="R25" s="88"/>
      <c r="S25" s="88"/>
      <c r="T25" s="120"/>
      <c r="U25" s="115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  <c r="XFC25" s="10"/>
      <c r="XFD25" s="10"/>
    </row>
    <row r="26" s="5" customFormat="1" ht="31" hidden="1" customHeight="1" spans="1:16384">
      <c r="A26" s="48"/>
      <c r="B26" s="63"/>
      <c r="C26" s="39"/>
      <c r="D26" s="51"/>
      <c r="E26" s="44"/>
      <c r="F26" s="44"/>
      <c r="G26" s="64"/>
      <c r="H26" s="65"/>
      <c r="I26" s="85"/>
      <c r="J26" s="85"/>
      <c r="K26" s="85"/>
      <c r="L26" s="85"/>
      <c r="M26" s="85"/>
      <c r="N26" s="86"/>
      <c r="O26" s="85"/>
      <c r="P26" s="86"/>
      <c r="Q26" s="124"/>
      <c r="R26" s="88"/>
      <c r="S26" s="88"/>
      <c r="T26" s="120"/>
      <c r="U26" s="115"/>
      <c r="XEI26" s="10"/>
      <c r="XEJ26" s="10"/>
      <c r="XEK26" s="10"/>
      <c r="XEL26" s="10"/>
      <c r="XEM26" s="10"/>
      <c r="XEN26" s="10"/>
      <c r="XEO26" s="10"/>
      <c r="XEP26" s="10"/>
      <c r="XEQ26" s="10"/>
      <c r="XER26" s="10"/>
      <c r="XES26" s="10"/>
      <c r="XET26" s="10"/>
      <c r="XEU26" s="10"/>
      <c r="XEV26" s="10"/>
      <c r="XEW26" s="10"/>
      <c r="XEX26" s="10"/>
      <c r="XEY26" s="10"/>
      <c r="XEZ26" s="10"/>
      <c r="XFA26" s="10"/>
      <c r="XFB26" s="10"/>
      <c r="XFC26" s="10"/>
      <c r="XFD26" s="10"/>
    </row>
    <row r="27" s="5" customFormat="1" ht="31" hidden="1" customHeight="1" spans="1:16384">
      <c r="A27" s="48"/>
      <c r="B27" s="63"/>
      <c r="C27" s="39"/>
      <c r="D27" s="51"/>
      <c r="E27" s="44"/>
      <c r="F27" s="44"/>
      <c r="G27" s="64"/>
      <c r="H27" s="65"/>
      <c r="I27" s="85"/>
      <c r="J27" s="85"/>
      <c r="K27" s="85"/>
      <c r="L27" s="85"/>
      <c r="M27" s="85"/>
      <c r="N27" s="86"/>
      <c r="O27" s="85"/>
      <c r="P27" s="86"/>
      <c r="Q27" s="124"/>
      <c r="R27" s="88"/>
      <c r="S27" s="88"/>
      <c r="T27" s="120"/>
      <c r="U27" s="115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  <c r="XEX27" s="10"/>
      <c r="XEY27" s="10"/>
      <c r="XEZ27" s="10"/>
      <c r="XFA27" s="10"/>
      <c r="XFB27" s="10"/>
      <c r="XFC27" s="10"/>
      <c r="XFD27" s="10"/>
    </row>
    <row r="28" s="5" customFormat="1" ht="30" customHeight="1" spans="1:16384">
      <c r="A28" s="12" t="s">
        <v>68</v>
      </c>
      <c r="B28" s="12"/>
      <c r="C28" s="66">
        <f>SUM(C8:C27)</f>
        <v>2080497.3</v>
      </c>
      <c r="D28" s="66">
        <f>SUM(D8:D27)</f>
        <v>297036.78</v>
      </c>
      <c r="E28" s="66"/>
      <c r="F28" s="66"/>
      <c r="G28" s="66"/>
      <c r="H28" s="66"/>
      <c r="I28" s="66">
        <f>SUM(I8:I27)</f>
        <v>173636.8877</v>
      </c>
      <c r="J28" s="66"/>
      <c r="K28" s="66">
        <f>SUM(K8:K27)</f>
        <v>5897.93</v>
      </c>
      <c r="L28" s="66"/>
      <c r="M28" s="66">
        <f>SUM(M8:M27)</f>
        <v>8100</v>
      </c>
      <c r="N28" s="66"/>
      <c r="O28" s="66">
        <f>SUM(O8:O27)</f>
        <v>100000</v>
      </c>
      <c r="P28" s="66"/>
      <c r="Q28" s="66"/>
      <c r="R28" s="66">
        <f>SUM(R8:R27)</f>
        <v>7547000</v>
      </c>
      <c r="S28" s="66">
        <f>SUM(S8:S27)</f>
        <v>0</v>
      </c>
      <c r="T28" s="125">
        <f>SUM(T8:T27)</f>
        <v>1953116.78</v>
      </c>
      <c r="U28" s="126">
        <f>C28+D28-I28-K28-M28-O28-V28-T28</f>
        <v>136782.4823</v>
      </c>
      <c r="XEI28" s="10"/>
      <c r="XEJ28" s="10"/>
      <c r="XEK28" s="10"/>
      <c r="XEL28" s="10"/>
      <c r="XEM28" s="10"/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  <c r="XFC28" s="10"/>
      <c r="XFD28" s="10"/>
    </row>
    <row r="29" s="5" customFormat="1" ht="30" customHeight="1" spans="1:16384">
      <c r="A29" s="67" t="s">
        <v>69</v>
      </c>
      <c r="B29" s="67"/>
      <c r="C29" s="67" t="s">
        <v>70</v>
      </c>
      <c r="D29" s="67"/>
      <c r="E29" s="67"/>
      <c r="F29" s="68">
        <f>O29</f>
        <v>197036.78</v>
      </c>
      <c r="G29" s="69"/>
      <c r="H29" s="70" t="s">
        <v>71</v>
      </c>
      <c r="I29" s="92"/>
      <c r="J29" s="92"/>
      <c r="K29" s="92"/>
      <c r="L29" s="92"/>
      <c r="M29" s="93"/>
      <c r="N29" s="67" t="s">
        <v>72</v>
      </c>
      <c r="O29" s="94">
        <v>197036.78</v>
      </c>
      <c r="P29" s="95"/>
      <c r="Q29" s="95"/>
      <c r="R29" s="95"/>
      <c r="S29" s="95"/>
      <c r="T29" s="95"/>
      <c r="U29" s="127"/>
      <c r="XEI29" s="10"/>
      <c r="XEJ29" s="10"/>
      <c r="XEK29" s="10"/>
      <c r="XEL29" s="10"/>
      <c r="XEM29" s="10"/>
      <c r="XEN29" s="10"/>
      <c r="XEO29" s="10"/>
      <c r="XEP29" s="10"/>
      <c r="XEQ29" s="10"/>
      <c r="XER29" s="10"/>
      <c r="XES29" s="10"/>
      <c r="XET29" s="10"/>
      <c r="XEU29" s="10"/>
      <c r="XEV29" s="10"/>
      <c r="XEW29" s="10"/>
      <c r="XEX29" s="10"/>
      <c r="XEY29" s="10"/>
      <c r="XEZ29" s="10"/>
      <c r="XFA29" s="10"/>
      <c r="XFB29" s="10"/>
      <c r="XFC29" s="10"/>
      <c r="XFD29" s="10"/>
    </row>
    <row r="30" s="5" customFormat="1" ht="30" customHeight="1" spans="1:16384">
      <c r="A30" s="67"/>
      <c r="B30" s="67"/>
      <c r="C30" s="67" t="s">
        <v>73</v>
      </c>
      <c r="D30" s="67"/>
      <c r="E30" s="67"/>
      <c r="F30" s="68">
        <v>0</v>
      </c>
      <c r="G30" s="69"/>
      <c r="H30" s="71"/>
      <c r="I30" s="96"/>
      <c r="J30" s="96"/>
      <c r="K30" s="96"/>
      <c r="L30" s="96"/>
      <c r="M30" s="97"/>
      <c r="N30" s="67" t="s">
        <v>74</v>
      </c>
      <c r="O30" s="98">
        <f>O29</f>
        <v>197036.78</v>
      </c>
      <c r="P30" s="99"/>
      <c r="Q30" s="99"/>
      <c r="R30" s="99"/>
      <c r="S30" s="99"/>
      <c r="T30" s="99"/>
      <c r="U30" s="128"/>
      <c r="XEI30" s="10"/>
      <c r="XEJ30" s="10"/>
      <c r="XEK30" s="10"/>
      <c r="XEL30" s="10"/>
      <c r="XEM30" s="10"/>
      <c r="XEN30" s="10"/>
      <c r="XEO30" s="10"/>
      <c r="XEP30" s="10"/>
      <c r="XEQ30" s="10"/>
      <c r="XER30" s="10"/>
      <c r="XES30" s="10"/>
      <c r="XET30" s="10"/>
      <c r="XEU30" s="10"/>
      <c r="XEV30" s="10"/>
      <c r="XEW30" s="10"/>
      <c r="XEX30" s="10"/>
      <c r="XEY30" s="10"/>
      <c r="XEZ30" s="10"/>
      <c r="XFA30" s="10"/>
      <c r="XFB30" s="10"/>
      <c r="XFC30" s="10"/>
      <c r="XFD30" s="10"/>
    </row>
    <row r="31" s="5" customFormat="1" spans="2:16384">
      <c r="B31" s="8"/>
      <c r="E31" s="9"/>
      <c r="F31" s="9"/>
      <c r="G31" s="9"/>
      <c r="I31" s="9"/>
      <c r="J31" s="9"/>
      <c r="M31" s="9"/>
      <c r="T31" s="9"/>
      <c r="XEI31" s="10"/>
      <c r="XEJ31" s="10"/>
      <c r="XEK31" s="10"/>
      <c r="XEL31" s="10"/>
      <c r="XEM31" s="10"/>
      <c r="XEN31" s="10"/>
      <c r="XEO31" s="10"/>
      <c r="XEP31" s="10"/>
      <c r="XEQ31" s="10"/>
      <c r="XER31" s="10"/>
      <c r="XES31" s="10"/>
      <c r="XET31" s="10"/>
      <c r="XEU31" s="10"/>
      <c r="XEV31" s="10"/>
      <c r="XEW31" s="10"/>
      <c r="XEX31" s="10"/>
      <c r="XEY31" s="10"/>
      <c r="XEZ31" s="10"/>
      <c r="XFA31" s="10"/>
      <c r="XFB31" s="10"/>
      <c r="XFC31" s="10"/>
      <c r="XFD31" s="10"/>
    </row>
    <row r="32" s="5" customFormat="1" spans="2:16384">
      <c r="B32" s="8"/>
      <c r="E32" s="9"/>
      <c r="F32" s="9"/>
      <c r="G32" s="9"/>
      <c r="I32" s="9"/>
      <c r="J32" s="9"/>
      <c r="M32" s="9"/>
      <c r="T32" s="9"/>
      <c r="XEI32" s="10"/>
      <c r="XEJ32" s="10"/>
      <c r="XEK32" s="10"/>
      <c r="XEL32" s="10"/>
      <c r="XEM32" s="10"/>
      <c r="XEN32" s="10"/>
      <c r="XEO32" s="10"/>
      <c r="XEP32" s="10"/>
      <c r="XEQ32" s="10"/>
      <c r="XER32" s="10"/>
      <c r="XES32" s="10"/>
      <c r="XET32" s="10"/>
      <c r="XEU32" s="10"/>
      <c r="XEV32" s="10"/>
      <c r="XEW32" s="10"/>
      <c r="XEX32" s="10"/>
      <c r="XEY32" s="10"/>
      <c r="XEZ32" s="10"/>
      <c r="XFA32" s="10"/>
      <c r="XFB32" s="10"/>
      <c r="XFC32" s="10"/>
      <c r="XFD32" s="10"/>
    </row>
    <row r="33" s="5" customFormat="1" spans="2:16384">
      <c r="B33" s="8"/>
      <c r="E33" s="9"/>
      <c r="F33" s="9"/>
      <c r="G33" s="9"/>
      <c r="I33" s="9"/>
      <c r="J33" s="9"/>
      <c r="M33" s="9"/>
      <c r="T33" s="9"/>
      <c r="XEI33" s="10"/>
      <c r="XEJ33" s="10"/>
      <c r="XEK33" s="10"/>
      <c r="XEL33" s="10"/>
      <c r="XEM33" s="10"/>
      <c r="XEN33" s="10"/>
      <c r="XEO33" s="10"/>
      <c r="XEP33" s="10"/>
      <c r="XEQ33" s="10"/>
      <c r="XER33" s="10"/>
      <c r="XES33" s="10"/>
      <c r="XET33" s="10"/>
      <c r="XEU33" s="10"/>
      <c r="XEV33" s="10"/>
      <c r="XEW33" s="10"/>
      <c r="XEX33" s="10"/>
      <c r="XEY33" s="10"/>
      <c r="XEZ33" s="10"/>
      <c r="XFA33" s="10"/>
      <c r="XFB33" s="10"/>
      <c r="XFC33" s="10"/>
      <c r="XFD33" s="10"/>
    </row>
    <row r="34" s="5" customFormat="1" spans="2:16384">
      <c r="B34" s="8"/>
      <c r="E34" s="9"/>
      <c r="F34" s="9"/>
      <c r="G34" s="9"/>
      <c r="I34" s="9"/>
      <c r="J34" s="9"/>
      <c r="M34" s="9"/>
      <c r="T34" s="9"/>
      <c r="XEI34" s="10"/>
      <c r="XEJ34" s="10"/>
      <c r="XEK34" s="10"/>
      <c r="XEL34" s="10"/>
      <c r="XEM34" s="10"/>
      <c r="XEN34" s="10"/>
      <c r="XEO34" s="10"/>
      <c r="XEP34" s="10"/>
      <c r="XEQ34" s="10"/>
      <c r="XER34" s="10"/>
      <c r="XES34" s="10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="5" customFormat="1" spans="2:16384">
      <c r="B35" s="8"/>
      <c r="E35" s="9"/>
      <c r="F35" s="9"/>
      <c r="G35" s="9"/>
      <c r="I35" s="9"/>
      <c r="J35" s="9"/>
      <c r="M35" s="9"/>
      <c r="T35" s="9"/>
      <c r="XEI35" s="10"/>
      <c r="XEJ35" s="10"/>
      <c r="XEK35" s="10"/>
      <c r="XEL35" s="10"/>
      <c r="XEM35" s="10"/>
      <c r="XEN35" s="10"/>
      <c r="XEO35" s="10"/>
      <c r="XEP35" s="10"/>
      <c r="XEQ35" s="10"/>
      <c r="XER35" s="10"/>
      <c r="XES35" s="10"/>
      <c r="XET35" s="10"/>
      <c r="XEU35" s="10"/>
      <c r="XEV35" s="10"/>
      <c r="XEW35" s="10"/>
      <c r="XEX35" s="10"/>
      <c r="XEY35" s="10"/>
      <c r="XEZ35" s="10"/>
      <c r="XFA35" s="10"/>
      <c r="XFB35" s="10"/>
      <c r="XFC35" s="10"/>
      <c r="XFD35" s="10"/>
    </row>
    <row r="36" s="5" customFormat="1" spans="2:16384">
      <c r="B36" s="72"/>
      <c r="E36"/>
      <c r="F36" s="9"/>
      <c r="G36" s="9"/>
      <c r="I36" s="9"/>
      <c r="J36" s="9"/>
      <c r="M36" s="9"/>
      <c r="T36" s="9"/>
      <c r="XEI36" s="10"/>
      <c r="XEJ36" s="10"/>
      <c r="XEK36" s="10"/>
      <c r="XEL36" s="10"/>
      <c r="XEM36" s="10"/>
      <c r="XEN36" s="10"/>
      <c r="XEO36" s="10"/>
      <c r="XEP36" s="10"/>
      <c r="XEQ36" s="10"/>
      <c r="XER36" s="10"/>
      <c r="XES36" s="10"/>
      <c r="XET36" s="10"/>
      <c r="XEU36" s="10"/>
      <c r="XEV36" s="10"/>
      <c r="XEW36" s="10"/>
      <c r="XEX36" s="10"/>
      <c r="XEY36" s="10"/>
      <c r="XEZ36" s="10"/>
      <c r="XFA36" s="10"/>
      <c r="XFB36" s="10"/>
      <c r="XFC36" s="10"/>
      <c r="XFD36" s="10"/>
    </row>
    <row r="47" spans="7:7">
      <c r="G47" s="73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8:B28"/>
    <mergeCell ref="C29:E29"/>
    <mergeCell ref="F29:G29"/>
    <mergeCell ref="O29:U29"/>
    <mergeCell ref="C30:E30"/>
    <mergeCell ref="F30:G30"/>
    <mergeCell ref="O30:U30"/>
    <mergeCell ref="A5:A7"/>
    <mergeCell ref="T5:T7"/>
    <mergeCell ref="U5:U7"/>
    <mergeCell ref="A29:B30"/>
    <mergeCell ref="H29:M3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28:G28"/>
  <sheetViews>
    <sheetView topLeftCell="A12" workbookViewId="0">
      <selection activeCell="D28" sqref="D28:G28"/>
    </sheetView>
  </sheetViews>
  <sheetFormatPr defaultColWidth="9" defaultRowHeight="13.5" outlineLevelCol="6"/>
  <sheetData>
    <row r="28" ht="132" spans="4:7">
      <c r="D28" s="1" t="s">
        <v>75</v>
      </c>
      <c r="E28" s="2">
        <v>822602.45</v>
      </c>
      <c r="F28" s="3"/>
      <c r="G28" s="4">
        <v>822602.45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WPS_1680575033</cp:lastModifiedBy>
  <dcterms:created xsi:type="dcterms:W3CDTF">2017-01-11T04:48:00Z</dcterms:created>
  <dcterms:modified xsi:type="dcterms:W3CDTF">2024-09-30T01:19:36Z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F68181F6B9634207A95492B065FDA041</vt:lpwstr>
  </property>
</Properties>
</file>