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1" sheetId="4" r:id="rId1"/>
  </sheets>
  <definedNames>
    <definedName name="_xlnm._FilterDatabase" localSheetId="0" hidden="1">'1'!$A$8:$W$8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  <author>PC</author>
  </authors>
  <commentList>
    <comment ref="N1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办理2419160元10%工程预付款保函，（根据2023.6.20会议约定按保费的10%收取，财务体系）</t>
        </r>
      </text>
    </comment>
    <comment ref="L1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2023年10月16日一10月18日（具体以实际时间为准）邢卫华（总工）去项目人员履约，出场费2000元</t>
        </r>
      </text>
    </comment>
    <comment ref="L1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邢卫华去G219项目履约开会，2023.10.16-2023.10.19车船机票5645元，住宿费3晚707元，出差补助300元，误餐补助280元</t>
        </r>
      </text>
    </comment>
    <comment ref="L22" authorId="1">
      <text>
        <r>
          <rPr>
            <b/>
            <sz val="9"/>
            <rFont val="宋体"/>
            <charset val="134"/>
          </rPr>
          <t>PC:</t>
        </r>
        <r>
          <rPr>
            <sz val="9"/>
            <rFont val="宋体"/>
            <charset val="134"/>
          </rPr>
          <t xml:space="preserve">
何昌宝项目经理去项目驻地2023/8/9-2023/12/2，合计112252.07元</t>
        </r>
      </text>
    </comment>
    <comment ref="L23" authorId="1">
      <text>
        <r>
          <rPr>
            <b/>
            <sz val="9"/>
            <rFont val="宋体"/>
            <charset val="134"/>
          </rPr>
          <t>PC:</t>
        </r>
        <r>
          <rPr>
            <sz val="9"/>
            <rFont val="宋体"/>
            <charset val="134"/>
          </rPr>
          <t xml:space="preserve">
徐正新去项目驻地2023/9/6-2023/12/31，合计63220.3元</t>
        </r>
      </text>
    </comment>
  </commentList>
</comments>
</file>

<file path=xl/sharedStrings.xml><?xml version="1.0" encoding="utf-8"?>
<sst xmlns="http://schemas.openxmlformats.org/spreadsheetml/2006/main" count="193" uniqueCount="138">
  <si>
    <t xml:space="preserve">工程款支付证书 </t>
  </si>
  <si>
    <t>工程名称</t>
  </si>
  <si>
    <t>17655-西藏波密某部国道219线新藏公路叶城县至疆藏区界段2022年度修复养护工程施工承包第二标段</t>
  </si>
  <si>
    <t>建设单位</t>
  </si>
  <si>
    <t>西藏波密某部</t>
  </si>
  <si>
    <t>ERP编号</t>
  </si>
  <si>
    <t>档案编号</t>
  </si>
  <si>
    <t>合同金额</t>
  </si>
  <si>
    <t>中标时间</t>
  </si>
  <si>
    <t>2023.6.26</t>
  </si>
  <si>
    <t>已提供工程资料</t>
  </si>
  <si>
    <t>中标通知书、施工合同、</t>
  </si>
  <si>
    <t>保存地址</t>
  </si>
  <si>
    <t>责任单位</t>
  </si>
  <si>
    <t>决算金额</t>
  </si>
  <si>
    <t>决算时间</t>
  </si>
  <si>
    <t>项目部印章</t>
  </si>
  <si>
    <t>8月9日申请刻章</t>
  </si>
  <si>
    <t>施工人</t>
  </si>
  <si>
    <t>区域责任人</t>
  </si>
  <si>
    <t>何昌宝</t>
  </si>
  <si>
    <t>省办负责人</t>
  </si>
  <si>
    <t>序号</t>
  </si>
  <si>
    <t>经营填写</t>
  </si>
  <si>
    <t>工程填写</t>
  </si>
  <si>
    <t>财务填写</t>
  </si>
  <si>
    <t>经营、工程、质安填写</t>
  </si>
  <si>
    <t>区域负责人</t>
  </si>
  <si>
    <t>申请部门填写财务核对</t>
  </si>
  <si>
    <t>本次支付
金额</t>
  </si>
  <si>
    <t>剩余款项</t>
  </si>
  <si>
    <t>到款情况</t>
  </si>
  <si>
    <t>暂列金</t>
  </si>
  <si>
    <t>代缴税金</t>
  </si>
  <si>
    <t>其他扣款</t>
  </si>
  <si>
    <t>预留款</t>
  </si>
  <si>
    <t>成本票</t>
  </si>
  <si>
    <t>日期</t>
  </si>
  <si>
    <t>工程款金额</t>
  </si>
  <si>
    <t>周转金金额</t>
  </si>
  <si>
    <t>到款银行</t>
  </si>
  <si>
    <t>到款账户</t>
  </si>
  <si>
    <t>完成进度</t>
  </si>
  <si>
    <t>比例</t>
  </si>
  <si>
    <t>金额</t>
  </si>
  <si>
    <t>备注</t>
  </si>
  <si>
    <t>供货单位</t>
  </si>
  <si>
    <t>合同额</t>
  </si>
  <si>
    <t>成本票额</t>
  </si>
  <si>
    <t>徽商</t>
  </si>
  <si>
    <t>52068 4323131 000002</t>
  </si>
  <si>
    <t>户名:云南中咨海外咨询有限公司西藏分公司（代理费）
账号: 138822697722
开户行:中国银行拉萨市中银广场支行营业部</t>
  </si>
  <si>
    <t>5206 8432313 1000002</t>
  </si>
  <si>
    <t>户名:中国人民武装警察部队第二机动总队交通第三支队收缴户（履约保证金）
账号: 25720001040016310
开户行:中国农业银行波密县支行</t>
  </si>
  <si>
    <t>5206 84323131000002</t>
  </si>
  <si>
    <t>户名:中国人民武装警察部队第二机动总队交通第三支队收缴户（农民工保证金）
账号: 25720001040016310
开户行:中国农业银行波密县支行</t>
  </si>
  <si>
    <t>印章</t>
  </si>
  <si>
    <t>户名:中华联合财产保险股份有限公司喀什分公司
账号: 3078 3401 040002803
开户行:农行喀什克孜都维路(兵团)支行</t>
  </si>
  <si>
    <t>油费</t>
  </si>
  <si>
    <t>外经证</t>
  </si>
  <si>
    <t>户名：中华联合财产保险股份有限公司喀什分公司
账号：3078 3401 0400 02803开户行：农行喀什克孜都维路（兵团）支行</t>
  </si>
  <si>
    <t>差旅交通费</t>
  </si>
  <si>
    <t>保函手续费</t>
  </si>
  <si>
    <t>户名：宜春市融资担保有限责任公司（预付款保函担保费）
账号：55370188000010684
开户行：中国光大银行股份有限公司宜春分行</t>
  </si>
  <si>
    <t>出场费</t>
  </si>
  <si>
    <t>户名：安徽建茗工程担保有限公司（银行手续费)
账号：184267943265
开户行：中国银行股份有限公司合肥经济技术开发区支行</t>
  </si>
  <si>
    <t>增值税及附加</t>
  </si>
  <si>
    <t>手续费</t>
  </si>
  <si>
    <t>户名：中国联合网络通信有限公司喀什地区分公司
账号：6500 1740 2000 5250 0061
开户行：中国建设银行喀什分行营业部</t>
  </si>
  <si>
    <t>差旅费</t>
  </si>
  <si>
    <t>手续费+银行手续费</t>
  </si>
  <si>
    <t>户名:新疆文武路桥建筑工程有限公司（沥青混凝土）
账号:6505 0110 4598 0000 0142
开户行:中国建设银行股份有限公司乌鲁木齐卫星路支行</t>
  </si>
  <si>
    <t>2572 000104 0018100</t>
  </si>
  <si>
    <t>户名:新疆彬超工程检测有限公司
账号:8700 1001 2010 1135 4332 6
开户行:泽普县农村信用合作联社</t>
  </si>
  <si>
    <t>2%企税*30%</t>
  </si>
  <si>
    <t>户名：西藏尼穆机械租赁有限公司（劳务）</t>
  </si>
  <si>
    <t>户名：西藏尼穆机械租赁有限公司（平板拖车、洒水车、挖掘机、压路机等）</t>
  </si>
  <si>
    <t>福利费</t>
  </si>
  <si>
    <t>户名:陈安达（房屋租赁）
账号:6217 9956 5001 6644 356
开户行:中国邮政储蓄银行永州市分行</t>
  </si>
  <si>
    <t>驻地费</t>
  </si>
  <si>
    <t>户名:西藏恒之工程项目管理有限公司
账号: 1388 2449 1264
开户行:中国银行股份有限公司拉萨经济技术开发区支行</t>
  </si>
  <si>
    <t>户名：预交税款</t>
  </si>
  <si>
    <t>户名:新疆文武路桥建筑工程有限公司
账号; 6505 0110 4598 0000 0142
开户行;中国建设银行股份有限公司乌鲁木齐卫星路支行</t>
  </si>
  <si>
    <t>户名：袁晓东
账号：6217002430049968952
开户行：河南省郑州市二七区中国建设银行陇海西路支行</t>
  </si>
  <si>
    <t>23年管理费</t>
  </si>
  <si>
    <t>户名：靳亮
账号：628482118432693172
开户行：中国农业银行股份有限公司秦安县支行营业室</t>
  </si>
  <si>
    <t>潘铁牛住宿费</t>
  </si>
  <si>
    <t>户名：徐正新
账号：6213326300002083594
开户行：中国银行全椒县支行</t>
  </si>
  <si>
    <t>户名:廖泽刚
账号: 6228674003442980
开户行:重庆市农村商业银行</t>
  </si>
  <si>
    <t>其他</t>
  </si>
  <si>
    <t>户名:杨重华
账号: 6228482479602611273
开户行:中国农业银行大英隆盛支行</t>
  </si>
  <si>
    <t>徐正新驻地费</t>
  </si>
  <si>
    <t>户名：晋美扎西
账户：6228483878096734674
开户行：拉萨市成西支行</t>
  </si>
  <si>
    <t>财务代扣</t>
  </si>
  <si>
    <t>户名:新疆彬超工程检测有限公司
账号:870010012010113543326
开户行:泽普县农村信用合作社</t>
  </si>
  <si>
    <t>办公费</t>
  </si>
  <si>
    <t>户名：加措
账户：6228413874556988178
开户行：中国农业银行西藏日喀则市拉孜县拉孜营业所</t>
  </si>
  <si>
    <t>户名：仁增桑布
账户：6228233879318145379
中国农业银行西藏山南市浪嘎子县支行</t>
  </si>
  <si>
    <t>招待费</t>
  </si>
  <si>
    <t>户名：索朗扎西
账号：6217004040003161771
开户行：中国建设银行西藏日喀则市新区支行</t>
  </si>
  <si>
    <t>户名：西藏恒之工程项目管理有限公司
账户：138824491264
开户行：中国银行股份有限公司拉萨经济技术开发区支行</t>
  </si>
  <si>
    <t>户名：西藏源炫科技有限公司
账户：138821014828
开户行：中国银行股份有限公司拉萨市北京中路支行</t>
  </si>
  <si>
    <t>工程专户</t>
  </si>
  <si>
    <t>户名:四川省南部文武建筑劳务有限公司(按工资表发）
账号:2315040209020105113</t>
  </si>
  <si>
    <t>农民工专户</t>
  </si>
  <si>
    <t>24年管理费</t>
  </si>
  <si>
    <t>驻地费+5人</t>
  </si>
  <si>
    <t xml:space="preserve">户名：候锋上
账号:6228453668081068279
开户行:中国农业银行股份有限公司叶城文化路支行
</t>
  </si>
  <si>
    <t xml:space="preserve">户名：廖泽刚
账户：6228480477127300473
中国农业银行股份有限公司重庆江津东城支行
</t>
  </si>
  <si>
    <t>建造师费</t>
  </si>
  <si>
    <t>户名：黄建波
账号:6228452478081063978
开户行:中国农业银行股份有限公司大英县玉峰支行</t>
  </si>
  <si>
    <t>2%企税*30%，合计60%</t>
  </si>
  <si>
    <t>户名:谭兵
账号:6228483877103978779
开户行:中国农业银行股份有限公司拉萨城西支行</t>
  </si>
  <si>
    <t>何总差旅费+出场费</t>
  </si>
  <si>
    <t>户名：唐超灵
账号:6227001451680033690
开户行:中国建设银行股份有限公司绍兴解放南路支行</t>
  </si>
  <si>
    <t>名称:肖坤秀
账号:6228412100290652511
开户行:中国农业银行股份有限公司合江先市镇支行</t>
  </si>
  <si>
    <t>名称:曾冬菊
开户行:中国农业银行股份有限公司皮山固玛镇支行
账号:6228483708774548676</t>
  </si>
  <si>
    <t>名称:王鹏
开户行:中国农业银行股份有限公司秦安县支行
账号:6228482116144033760</t>
  </si>
  <si>
    <t>名称:王卫东
开户行:中国农业银行股份有限公司叶城县支行
账号:6230523660041761772</t>
  </si>
  <si>
    <t>名称:张军彦
开户行:中国农业银行股份有限公司阿拉尔科克库勒支行
账号:6228483658816564779</t>
  </si>
  <si>
    <t>名称:李新锋
开户行:中国银行喀什地区分行营业部
账号:6217858300061435757</t>
  </si>
  <si>
    <t>名称:仁增桑布
开户行:中国农业银行股份有限公司山南市浪嘎子县阿扎乡
账号:6228233879318145379</t>
  </si>
  <si>
    <t>名称:袁晓东
开户行:中国建设银行股份有限公司郑州市二七区陇西支行
账号:6217002430049968952</t>
  </si>
  <si>
    <t>名称:普美扎西
开户行:中国农业银行股份有限公司拉萨城西支行
账号:6228483878096734674</t>
  </si>
  <si>
    <t>名称:郭丹丹
开户行:中国农业银行股份有限公司叶城金果镇支行
账号:6228483668787740472</t>
  </si>
  <si>
    <t>名称:平拉
开户行:中国农业银行股份有限公司拉孜县拉孜镇营业所
账号:6228483878342257173</t>
  </si>
  <si>
    <t>户名：四川省南部文武建筑劳务有限公司
开户行:中国工商银行购州省南部县蜀北支行
帐号:2315040209020105113</t>
  </si>
  <si>
    <t>印章费</t>
  </si>
  <si>
    <t>户名:四川省南部文武建筑劳务有限公司
账号:2315040209020105113
开户行:中国工商银行四川省南部县蜀北支行</t>
  </si>
  <si>
    <t>户名:崔永军
开户行:农行喀什叶城县金果镇(零公里)支行
账号:6230523660004008377</t>
  </si>
  <si>
    <t>户名:徐海伸
开户行:农行喀什叶城县金果镇(零公里)支行
账号:6228483668838411875</t>
  </si>
  <si>
    <t>合计</t>
  </si>
  <si>
    <t>本次结算   支付明细</t>
  </si>
  <si>
    <t>应支付金额</t>
  </si>
  <si>
    <t>本次支付金额</t>
  </si>
  <si>
    <t>小写</t>
  </si>
  <si>
    <t>已支付金额</t>
  </si>
  <si>
    <t>大写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</si>
</sst>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/m/d;@"/>
    <numFmt numFmtId="177" formatCode="#,##0.00_ "/>
    <numFmt numFmtId="178" formatCode="yyyy&quot;年&quot;m&quot;月&quot;d&quot;日&quot;;@"/>
    <numFmt numFmtId="179" formatCode="0.0%"/>
    <numFmt numFmtId="180" formatCode="0.00_ "/>
    <numFmt numFmtId="181" formatCode="0_ "/>
  </numFmts>
  <fonts count="33">
    <font>
      <sz val="11"/>
      <name val="宋体"/>
      <charset val="134"/>
    </font>
    <font>
      <b/>
      <sz val="9"/>
      <name val="宋体"/>
      <charset val="134"/>
    </font>
    <font>
      <b/>
      <sz val="9"/>
      <color theme="1"/>
      <name val="宋体"/>
      <charset val="134"/>
    </font>
    <font>
      <b/>
      <sz val="9"/>
      <color rgb="FFFF0000"/>
      <name val="宋体"/>
      <charset val="134"/>
    </font>
    <font>
      <b/>
      <sz val="18"/>
      <name val="宋体"/>
      <charset val="134"/>
    </font>
    <font>
      <b/>
      <sz val="10"/>
      <name val="宋体"/>
      <charset val="134"/>
    </font>
    <font>
      <b/>
      <sz val="10"/>
      <color theme="1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  <font>
      <b/>
      <sz val="9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5" borderId="1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6" borderId="15" applyNumberFormat="0" applyAlignment="0" applyProtection="0">
      <alignment vertical="center"/>
    </xf>
    <xf numFmtId="0" fontId="19" fillId="7" borderId="16" applyNumberFormat="0" applyAlignment="0" applyProtection="0">
      <alignment vertical="center"/>
    </xf>
    <xf numFmtId="0" fontId="20" fillId="7" borderId="15" applyNumberFormat="0" applyAlignment="0" applyProtection="0">
      <alignment vertical="center"/>
    </xf>
    <xf numFmtId="0" fontId="21" fillId="8" borderId="17" applyNumberFormat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9" fontId="29" fillId="0" borderId="0">
      <protection locked="0"/>
    </xf>
    <xf numFmtId="0" fontId="30" fillId="0" borderId="0">
      <protection locked="0"/>
    </xf>
  </cellStyleXfs>
  <cellXfs count="133">
    <xf numFmtId="0" fontId="0" fillId="0" borderId="0" xfId="0">
      <alignment vertical="center"/>
    </xf>
    <xf numFmtId="0" fontId="1" fillId="2" borderId="0" xfId="50" applyFont="1" applyFill="1" applyBorder="1" applyAlignment="1" applyProtection="1">
      <alignment horizontal="center" vertical="center"/>
    </xf>
    <xf numFmtId="0" fontId="2" fillId="3" borderId="0" xfId="50" applyFont="1" applyFill="1" applyBorder="1" applyAlignment="1" applyProtection="1">
      <alignment horizontal="center" vertical="center"/>
    </xf>
    <xf numFmtId="0" fontId="1" fillId="3" borderId="0" xfId="50" applyFont="1" applyFill="1" applyBorder="1" applyAlignment="1" applyProtection="1">
      <alignment horizontal="center" vertical="center"/>
    </xf>
    <xf numFmtId="0" fontId="3" fillId="3" borderId="0" xfId="50" applyFont="1" applyFill="1" applyBorder="1" applyAlignment="1" applyProtection="1">
      <alignment horizontal="center" vertical="center"/>
    </xf>
    <xf numFmtId="0" fontId="1" fillId="0" borderId="0" xfId="50" applyFont="1" applyFill="1" applyBorder="1" applyAlignment="1" applyProtection="1">
      <alignment horizontal="center" vertical="center"/>
    </xf>
    <xf numFmtId="0" fontId="1" fillId="3" borderId="0" xfId="50" applyFont="1" applyFill="1" applyAlignment="1" applyProtection="1">
      <alignment horizontal="center" vertical="center"/>
    </xf>
    <xf numFmtId="0" fontId="3" fillId="3" borderId="0" xfId="50" applyFont="1" applyFill="1" applyAlignment="1" applyProtection="1">
      <alignment horizontal="center" vertical="center"/>
    </xf>
    <xf numFmtId="176" fontId="1" fillId="3" borderId="0" xfId="50" applyNumberFormat="1" applyFont="1" applyFill="1" applyBorder="1" applyAlignment="1" applyProtection="1">
      <alignment horizontal="center" vertical="center"/>
    </xf>
    <xf numFmtId="177" fontId="1" fillId="3" borderId="0" xfId="50" applyNumberFormat="1" applyFont="1" applyFill="1" applyBorder="1" applyAlignment="1" applyProtection="1">
      <alignment horizontal="center" vertical="center"/>
    </xf>
    <xf numFmtId="177" fontId="1" fillId="0" borderId="0" xfId="50" applyNumberFormat="1" applyFont="1" applyFill="1" applyBorder="1" applyAlignment="1" applyProtection="1">
      <alignment horizontal="center" vertical="center"/>
    </xf>
    <xf numFmtId="0" fontId="4" fillId="2" borderId="1" xfId="50" applyFont="1" applyFill="1" applyBorder="1" applyAlignment="1" applyProtection="1">
      <alignment horizontal="center" vertical="center"/>
    </xf>
    <xf numFmtId="0" fontId="1" fillId="2" borderId="2" xfId="50" applyFont="1" applyFill="1" applyBorder="1" applyAlignment="1" applyProtection="1">
      <alignment horizontal="center" vertical="center" wrapText="1"/>
    </xf>
    <xf numFmtId="0" fontId="5" fillId="2" borderId="2" xfId="50" applyFont="1" applyFill="1" applyBorder="1" applyAlignment="1" applyProtection="1">
      <alignment horizontal="center" vertical="center" wrapText="1" shrinkToFit="1"/>
    </xf>
    <xf numFmtId="0" fontId="5" fillId="2" borderId="3" xfId="50" applyFont="1" applyFill="1" applyBorder="1" applyAlignment="1" applyProtection="1">
      <alignment horizontal="center" vertical="center" shrinkToFit="1"/>
    </xf>
    <xf numFmtId="177" fontId="1" fillId="2" borderId="2" xfId="50" applyNumberFormat="1" applyFont="1" applyFill="1" applyBorder="1" applyAlignment="1" applyProtection="1">
      <alignment horizontal="center" vertical="center" wrapText="1"/>
    </xf>
    <xf numFmtId="178" fontId="1" fillId="2" borderId="4" xfId="50" applyNumberFormat="1" applyFont="1" applyFill="1" applyBorder="1" applyAlignment="1" applyProtection="1">
      <alignment horizontal="center" vertical="center" wrapText="1"/>
    </xf>
    <xf numFmtId="177" fontId="1" fillId="2" borderId="2" xfId="50" applyNumberFormat="1" applyFont="1" applyFill="1" applyBorder="1" applyAlignment="1" applyProtection="1">
      <alignment horizontal="right" vertical="center" wrapText="1"/>
    </xf>
    <xf numFmtId="177" fontId="1" fillId="2" borderId="4" xfId="50" applyNumberFormat="1" applyFont="1" applyFill="1" applyBorder="1" applyAlignment="1" applyProtection="1">
      <alignment horizontal="center" vertical="center" wrapText="1"/>
    </xf>
    <xf numFmtId="0" fontId="1" fillId="4" borderId="3" xfId="50" applyFont="1" applyFill="1" applyBorder="1" applyAlignment="1" applyProtection="1">
      <alignment horizontal="center" vertical="center" wrapText="1"/>
    </xf>
    <xf numFmtId="0" fontId="1" fillId="4" borderId="5" xfId="50" applyFont="1" applyFill="1" applyBorder="1" applyAlignment="1" applyProtection="1">
      <alignment horizontal="center" vertical="center" wrapText="1"/>
    </xf>
    <xf numFmtId="0" fontId="1" fillId="4" borderId="4" xfId="50" applyFont="1" applyFill="1" applyBorder="1" applyAlignment="1" applyProtection="1">
      <alignment horizontal="center" vertical="center" wrapText="1"/>
    </xf>
    <xf numFmtId="0" fontId="1" fillId="4" borderId="2" xfId="50" applyFont="1" applyFill="1" applyBorder="1" applyAlignment="1" applyProtection="1">
      <alignment horizontal="center" vertical="center" wrapText="1"/>
    </xf>
    <xf numFmtId="0" fontId="1" fillId="2" borderId="3" xfId="50" applyFont="1" applyFill="1" applyBorder="1" applyAlignment="1" applyProtection="1">
      <alignment horizontal="center" vertical="center" wrapText="1"/>
    </xf>
    <xf numFmtId="0" fontId="1" fillId="2" borderId="5" xfId="50" applyFont="1" applyFill="1" applyBorder="1" applyAlignment="1" applyProtection="1">
      <alignment horizontal="center" vertical="center" wrapText="1"/>
    </xf>
    <xf numFmtId="0" fontId="1" fillId="2" borderId="4" xfId="50" applyFont="1" applyFill="1" applyBorder="1" applyAlignment="1" applyProtection="1">
      <alignment horizontal="center" vertical="center" wrapText="1"/>
    </xf>
    <xf numFmtId="176" fontId="1" fillId="2" borderId="2" xfId="50" applyNumberFormat="1" applyFont="1" applyFill="1" applyBorder="1" applyAlignment="1" applyProtection="1">
      <alignment horizontal="center" vertical="center" wrapText="1"/>
    </xf>
    <xf numFmtId="0" fontId="2" fillId="3" borderId="2" xfId="50" applyFont="1" applyFill="1" applyBorder="1" applyAlignment="1" applyProtection="1">
      <alignment horizontal="center" vertical="center" wrapText="1"/>
    </xf>
    <xf numFmtId="176" fontId="2" fillId="3" borderId="4" xfId="50" applyNumberFormat="1" applyFont="1" applyFill="1" applyBorder="1" applyAlignment="1" applyProtection="1">
      <alignment horizontal="center" vertical="center" shrinkToFit="1"/>
    </xf>
    <xf numFmtId="177" fontId="2" fillId="3" borderId="2" xfId="50" applyNumberFormat="1" applyFont="1" applyFill="1" applyBorder="1" applyAlignment="1" applyProtection="1">
      <alignment horizontal="center" vertical="center" shrinkToFit="1"/>
    </xf>
    <xf numFmtId="177" fontId="2" fillId="3" borderId="2" xfId="50" applyNumberFormat="1" applyFont="1" applyFill="1" applyBorder="1" applyAlignment="1" applyProtection="1">
      <alignment horizontal="center" vertical="center" wrapText="1" shrinkToFit="1"/>
    </xf>
    <xf numFmtId="49" fontId="6" fillId="3" borderId="2" xfId="50" applyNumberFormat="1" applyFont="1" applyFill="1" applyBorder="1" applyAlignment="1" applyProtection="1">
      <alignment horizontal="center" vertical="center" wrapText="1" shrinkToFit="1"/>
    </xf>
    <xf numFmtId="179" fontId="2" fillId="3" borderId="2" xfId="50" applyNumberFormat="1" applyFont="1" applyFill="1" applyBorder="1" applyAlignment="1" applyProtection="1">
      <alignment horizontal="center" vertical="center" shrinkToFit="1"/>
    </xf>
    <xf numFmtId="177" fontId="2" fillId="3" borderId="2" xfId="50" applyNumberFormat="1" applyFont="1" applyFill="1" applyBorder="1" applyAlignment="1" applyProtection="1">
      <alignment vertical="center" shrinkToFit="1"/>
    </xf>
    <xf numFmtId="14" fontId="2" fillId="3" borderId="2" xfId="50" applyNumberFormat="1" applyFont="1" applyFill="1" applyBorder="1" applyAlignment="1" applyProtection="1">
      <alignment horizontal="center" vertical="center" wrapText="1"/>
    </xf>
    <xf numFmtId="177" fontId="2" fillId="3" borderId="2" xfId="50" applyNumberFormat="1" applyFont="1" applyFill="1" applyBorder="1" applyAlignment="1" applyProtection="1">
      <alignment horizontal="right" vertical="center" shrinkToFit="1"/>
    </xf>
    <xf numFmtId="176" fontId="2" fillId="3" borderId="4" xfId="50" applyNumberFormat="1" applyFont="1" applyFill="1" applyBorder="1" applyAlignment="1" applyProtection="1">
      <alignment vertical="center" shrinkToFit="1"/>
    </xf>
    <xf numFmtId="0" fontId="2" fillId="3" borderId="2" xfId="50" applyFont="1" applyFill="1" applyBorder="1" applyAlignment="1" applyProtection="1">
      <alignment vertical="center" wrapText="1"/>
    </xf>
    <xf numFmtId="180" fontId="2" fillId="3" borderId="2" xfId="50" applyNumberFormat="1" applyFont="1" applyFill="1" applyBorder="1" applyAlignment="1" applyProtection="1">
      <alignment horizontal="center" vertical="center" wrapText="1"/>
    </xf>
    <xf numFmtId="10" fontId="2" fillId="3" borderId="2" xfId="50" applyNumberFormat="1" applyFont="1" applyFill="1" applyBorder="1" applyAlignment="1" applyProtection="1">
      <alignment horizontal="center" vertical="center" shrinkToFit="1"/>
    </xf>
    <xf numFmtId="9" fontId="2" fillId="3" borderId="2" xfId="50" applyNumberFormat="1" applyFont="1" applyFill="1" applyBorder="1" applyAlignment="1" applyProtection="1">
      <alignment horizontal="center" vertical="center" shrinkToFit="1"/>
    </xf>
    <xf numFmtId="176" fontId="2" fillId="3" borderId="2" xfId="50" applyNumberFormat="1" applyFont="1" applyFill="1" applyBorder="1" applyAlignment="1" applyProtection="1">
      <alignment horizontal="center" vertical="center" shrinkToFit="1"/>
    </xf>
    <xf numFmtId="0" fontId="2" fillId="3" borderId="2" xfId="50" applyFont="1" applyFill="1" applyBorder="1" applyAlignment="1" applyProtection="1">
      <alignment horizontal="center" vertical="center"/>
    </xf>
    <xf numFmtId="0" fontId="1" fillId="3" borderId="2" xfId="50" applyFont="1" applyFill="1" applyBorder="1" applyAlignment="1" applyProtection="1">
      <alignment horizontal="center" vertical="center" wrapText="1"/>
    </xf>
    <xf numFmtId="176" fontId="1" fillId="3" borderId="2" xfId="50" applyNumberFormat="1" applyFont="1" applyFill="1" applyBorder="1" applyAlignment="1" applyProtection="1">
      <alignment horizontal="center" vertical="center" shrinkToFit="1"/>
    </xf>
    <xf numFmtId="180" fontId="1" fillId="3" borderId="2" xfId="50" applyNumberFormat="1" applyFont="1" applyFill="1" applyBorder="1" applyAlignment="1" applyProtection="1">
      <alignment horizontal="center" vertical="center" wrapText="1"/>
    </xf>
    <xf numFmtId="0" fontId="1" fillId="3" borderId="2" xfId="50" applyFont="1" applyFill="1" applyBorder="1" applyAlignment="1" applyProtection="1">
      <alignment horizontal="center" vertical="center"/>
    </xf>
    <xf numFmtId="49" fontId="5" fillId="3" borderId="2" xfId="50" applyNumberFormat="1" applyFont="1" applyFill="1" applyBorder="1" applyAlignment="1" applyProtection="1">
      <alignment horizontal="center" vertical="center" wrapText="1" shrinkToFit="1"/>
    </xf>
    <xf numFmtId="177" fontId="1" fillId="3" borderId="2" xfId="50" applyNumberFormat="1" applyFont="1" applyFill="1" applyBorder="1" applyAlignment="1" applyProtection="1">
      <alignment horizontal="center" vertical="center" shrinkToFit="1"/>
    </xf>
    <xf numFmtId="9" fontId="1" fillId="3" borderId="2" xfId="50" applyNumberFormat="1" applyFont="1" applyFill="1" applyBorder="1" applyAlignment="1" applyProtection="1">
      <alignment horizontal="center" vertical="center" shrinkToFit="1"/>
    </xf>
    <xf numFmtId="0" fontId="1" fillId="3" borderId="2" xfId="50" applyFont="1" applyFill="1" applyBorder="1" applyAlignment="1" applyProtection="1">
      <alignment vertical="center" wrapText="1"/>
    </xf>
    <xf numFmtId="176" fontId="1" fillId="3" borderId="2" xfId="50" applyNumberFormat="1" applyFont="1" applyFill="1" applyBorder="1" applyAlignment="1" applyProtection="1">
      <alignment vertical="center" shrinkToFit="1"/>
    </xf>
    <xf numFmtId="177" fontId="1" fillId="3" borderId="2" xfId="50" applyNumberFormat="1" applyFont="1" applyFill="1" applyBorder="1" applyAlignment="1" applyProtection="1">
      <alignment horizontal="center" vertical="center" wrapText="1" shrinkToFit="1"/>
    </xf>
    <xf numFmtId="0" fontId="1" fillId="0" borderId="2" xfId="50" applyFont="1" applyFill="1" applyBorder="1" applyAlignment="1" applyProtection="1">
      <alignment horizontal="center" vertical="center" wrapText="1"/>
    </xf>
    <xf numFmtId="14" fontId="1" fillId="3" borderId="2" xfId="50" applyNumberFormat="1" applyFont="1" applyFill="1" applyBorder="1" applyAlignment="1" applyProtection="1">
      <alignment horizontal="center" vertical="center" wrapText="1"/>
    </xf>
    <xf numFmtId="14" fontId="1" fillId="0" borderId="2" xfId="50" applyNumberFormat="1" applyFont="1" applyFill="1" applyBorder="1" applyAlignment="1" applyProtection="1">
      <alignment horizontal="center" vertical="center" wrapText="1"/>
    </xf>
    <xf numFmtId="0" fontId="3" fillId="3" borderId="2" xfId="50" applyFont="1" applyFill="1" applyBorder="1" applyAlignment="1" applyProtection="1">
      <alignment horizontal="center" vertical="center" wrapText="1"/>
    </xf>
    <xf numFmtId="14" fontId="3" fillId="3" borderId="2" xfId="50" applyNumberFormat="1" applyFont="1" applyFill="1" applyBorder="1" applyAlignment="1" applyProtection="1">
      <alignment horizontal="center" vertical="center" wrapText="1"/>
    </xf>
    <xf numFmtId="0" fontId="3" fillId="0" borderId="2" xfId="50" applyFont="1" applyFill="1" applyBorder="1" applyAlignment="1" applyProtection="1">
      <alignment horizontal="center" vertical="center" wrapText="1"/>
    </xf>
    <xf numFmtId="0" fontId="2" fillId="0" borderId="2" xfId="50" applyFont="1" applyFill="1" applyBorder="1" applyAlignment="1" applyProtection="1">
      <alignment horizontal="center" vertical="center" wrapText="1"/>
    </xf>
    <xf numFmtId="0" fontId="4" fillId="0" borderId="1" xfId="50" applyFont="1" applyFill="1" applyBorder="1" applyAlignment="1" applyProtection="1">
      <alignment horizontal="center" vertical="center"/>
    </xf>
    <xf numFmtId="0" fontId="5" fillId="2" borderId="5" xfId="50" applyFont="1" applyFill="1" applyBorder="1" applyAlignment="1" applyProtection="1">
      <alignment horizontal="center" vertical="center" shrinkToFit="1"/>
    </xf>
    <xf numFmtId="0" fontId="5" fillId="0" borderId="2" xfId="50" applyFont="1" applyFill="1" applyBorder="1" applyAlignment="1" applyProtection="1">
      <alignment horizontal="center" vertical="center" shrinkToFit="1"/>
    </xf>
    <xf numFmtId="0" fontId="5" fillId="2" borderId="2" xfId="50" applyFont="1" applyFill="1" applyBorder="1" applyAlignment="1" applyProtection="1">
      <alignment horizontal="center" vertical="center" shrinkToFit="1"/>
    </xf>
    <xf numFmtId="0" fontId="1" fillId="2" borderId="2" xfId="50" applyFont="1" applyFill="1" applyBorder="1" applyAlignment="1" applyProtection="1">
      <alignment horizontal="center" vertical="center"/>
    </xf>
    <xf numFmtId="0" fontId="1" fillId="0" borderId="3" xfId="50" applyFont="1" applyFill="1" applyBorder="1" applyAlignment="1" applyProtection="1">
      <alignment horizontal="center" vertical="center" wrapText="1"/>
    </xf>
    <xf numFmtId="177" fontId="1" fillId="0" borderId="2" xfId="50" applyNumberFormat="1" applyFont="1" applyFill="1" applyBorder="1" applyAlignment="1" applyProtection="1">
      <alignment horizontal="center" vertical="center" shrinkToFit="1"/>
    </xf>
    <xf numFmtId="177" fontId="1" fillId="2" borderId="2" xfId="50" applyNumberFormat="1" applyFont="1" applyFill="1" applyBorder="1" applyAlignment="1" applyProtection="1">
      <alignment horizontal="center" vertical="center" shrinkToFit="1"/>
    </xf>
    <xf numFmtId="177" fontId="2" fillId="0" borderId="2" xfId="50" applyNumberFormat="1" applyFont="1" applyFill="1" applyBorder="1" applyAlignment="1" applyProtection="1">
      <alignment horizontal="center" vertical="center" shrinkToFit="1"/>
    </xf>
    <xf numFmtId="177" fontId="2" fillId="3" borderId="2" xfId="50" applyNumberFormat="1" applyFont="1" applyFill="1" applyBorder="1" applyAlignment="1" applyProtection="1">
      <alignment horizontal="center" vertical="center" wrapText="1"/>
    </xf>
    <xf numFmtId="177" fontId="2" fillId="0" borderId="2" xfId="50" applyNumberFormat="1" applyFont="1" applyFill="1" applyBorder="1" applyAlignment="1" applyProtection="1">
      <alignment vertical="center" shrinkToFit="1"/>
    </xf>
    <xf numFmtId="177" fontId="2" fillId="3" borderId="6" xfId="50" applyNumberFormat="1" applyFont="1" applyFill="1" applyBorder="1" applyAlignment="1" applyProtection="1">
      <alignment horizontal="center" vertical="center" shrinkToFit="1"/>
    </xf>
    <xf numFmtId="177" fontId="2" fillId="3" borderId="7" xfId="50" applyNumberFormat="1" applyFont="1" applyFill="1" applyBorder="1" applyAlignment="1" applyProtection="1">
      <alignment horizontal="center" vertical="center" shrinkToFit="1"/>
    </xf>
    <xf numFmtId="177" fontId="2" fillId="3" borderId="8" xfId="50" applyNumberFormat="1" applyFont="1" applyFill="1" applyBorder="1" applyAlignment="1" applyProtection="1">
      <alignment horizontal="center" vertical="center" shrinkToFit="1"/>
    </xf>
    <xf numFmtId="177" fontId="1" fillId="3" borderId="7" xfId="50" applyNumberFormat="1" applyFont="1" applyFill="1" applyBorder="1" applyAlignment="1" applyProtection="1">
      <alignment horizontal="center" vertical="center" shrinkToFit="1"/>
    </xf>
    <xf numFmtId="177" fontId="1" fillId="3" borderId="2" xfId="50" applyNumberFormat="1" applyFont="1" applyFill="1" applyBorder="1" applyAlignment="1" applyProtection="1">
      <alignment horizontal="center" vertical="center" wrapText="1"/>
    </xf>
    <xf numFmtId="180" fontId="1" fillId="0" borderId="2" xfId="50" applyNumberFormat="1" applyFont="1" applyFill="1" applyBorder="1" applyAlignment="1" applyProtection="1">
      <alignment horizontal="center" vertical="center" wrapText="1"/>
    </xf>
    <xf numFmtId="0" fontId="1" fillId="0" borderId="7" xfId="50" applyFont="1" applyFill="1" applyBorder="1" applyAlignment="1" applyProtection="1">
      <alignment horizontal="center" vertical="center" wrapText="1"/>
    </xf>
    <xf numFmtId="177" fontId="1" fillId="0" borderId="2" xfId="50" applyNumberFormat="1" applyFont="1" applyFill="1" applyBorder="1" applyAlignment="1" applyProtection="1">
      <alignment vertical="center" shrinkToFit="1"/>
    </xf>
    <xf numFmtId="4" fontId="1" fillId="0" borderId="2" xfId="50" applyNumberFormat="1" applyFont="1" applyFill="1" applyBorder="1" applyAlignment="1" applyProtection="1">
      <alignment horizontal="center" vertical="center" wrapText="1"/>
    </xf>
    <xf numFmtId="0" fontId="1" fillId="0" borderId="6" xfId="50" applyFont="1" applyFill="1" applyBorder="1" applyAlignment="1" applyProtection="1">
      <alignment horizontal="center" vertical="center" wrapText="1"/>
    </xf>
    <xf numFmtId="0" fontId="1" fillId="0" borderId="8" xfId="50" applyFont="1" applyFill="1" applyBorder="1" applyAlignment="1" applyProtection="1">
      <alignment horizontal="center" vertical="center" wrapText="1"/>
    </xf>
    <xf numFmtId="0" fontId="3" fillId="0" borderId="8" xfId="50" applyFont="1" applyFill="1" applyBorder="1" applyAlignment="1" applyProtection="1">
      <alignment horizontal="center" vertical="center" wrapText="1"/>
    </xf>
    <xf numFmtId="0" fontId="3" fillId="0" borderId="7" xfId="50" applyFont="1" applyFill="1" applyBorder="1" applyAlignment="1" applyProtection="1">
      <alignment horizontal="center" vertical="center" wrapText="1"/>
    </xf>
    <xf numFmtId="0" fontId="3" fillId="0" borderId="7" xfId="50" applyFont="1" applyFill="1" applyBorder="1" applyAlignment="1" applyProtection="1">
      <alignment horizontal="center" vertical="center" wrapText="1"/>
    </xf>
    <xf numFmtId="0" fontId="1" fillId="2" borderId="2" xfId="50" applyNumberFormat="1" applyFont="1" applyFill="1" applyBorder="1" applyAlignment="1" applyProtection="1">
      <alignment horizontal="center" vertical="center" shrinkToFit="1"/>
    </xf>
    <xf numFmtId="49" fontId="7" fillId="2" borderId="2" xfId="50" applyNumberFormat="1" applyFont="1" applyFill="1" applyBorder="1" applyAlignment="1">
      <alignment horizontal="center" vertical="center"/>
      <protection locked="0"/>
    </xf>
    <xf numFmtId="0" fontId="5" fillId="2" borderId="3" xfId="50" applyFont="1" applyFill="1" applyBorder="1" applyAlignment="1" applyProtection="1">
      <alignment horizontal="center" vertical="center" wrapText="1"/>
    </xf>
    <xf numFmtId="0" fontId="5" fillId="2" borderId="5" xfId="50" applyFont="1" applyFill="1" applyBorder="1" applyAlignment="1" applyProtection="1">
      <alignment horizontal="center" vertical="center" wrapText="1"/>
    </xf>
    <xf numFmtId="0" fontId="5" fillId="2" borderId="2" xfId="50" applyFont="1" applyFill="1" applyBorder="1" applyAlignment="1" applyProtection="1">
      <alignment horizontal="center" vertical="center" wrapText="1"/>
    </xf>
    <xf numFmtId="177" fontId="5" fillId="2" borderId="2" xfId="50" applyNumberFormat="1" applyFont="1" applyFill="1" applyBorder="1" applyAlignment="1" applyProtection="1">
      <alignment horizontal="center" vertical="center" wrapText="1"/>
    </xf>
    <xf numFmtId="177" fontId="1" fillId="4" borderId="3" xfId="50" applyNumberFormat="1" applyFont="1" applyFill="1" applyBorder="1" applyAlignment="1" applyProtection="1">
      <alignment horizontal="center" vertical="center" wrapText="1"/>
    </xf>
    <xf numFmtId="177" fontId="1" fillId="4" borderId="5" xfId="50" applyNumberFormat="1" applyFont="1" applyFill="1" applyBorder="1" applyAlignment="1" applyProtection="1">
      <alignment horizontal="center" vertical="center" wrapText="1"/>
    </xf>
    <xf numFmtId="0" fontId="5" fillId="2" borderId="2" xfId="50" applyFont="1" applyFill="1" applyBorder="1" applyAlignment="1" applyProtection="1">
      <alignment horizontal="center" vertical="center"/>
    </xf>
    <xf numFmtId="177" fontId="1" fillId="2" borderId="3" xfId="50" applyNumberFormat="1" applyFont="1" applyFill="1" applyBorder="1" applyAlignment="1" applyProtection="1">
      <alignment horizontal="center" vertical="center" wrapText="1"/>
    </xf>
    <xf numFmtId="177" fontId="1" fillId="2" borderId="5" xfId="50" applyNumberFormat="1" applyFont="1" applyFill="1" applyBorder="1" applyAlignment="1" applyProtection="1">
      <alignment horizontal="center" vertical="center" wrapText="1"/>
    </xf>
    <xf numFmtId="177" fontId="2" fillId="3" borderId="2" xfId="50" applyNumberFormat="1" applyFont="1" applyFill="1" applyBorder="1" applyAlignment="1" applyProtection="1">
      <alignment horizontal="left" vertical="center" wrapText="1"/>
    </xf>
    <xf numFmtId="49" fontId="2" fillId="3" borderId="2" xfId="49" applyNumberFormat="1" applyFont="1" applyFill="1" applyBorder="1" applyAlignment="1" applyProtection="1">
      <alignment horizontal="center" vertical="center" wrapText="1"/>
    </xf>
    <xf numFmtId="9" fontId="2" fillId="3" borderId="2" xfId="49" applyFont="1" applyFill="1" applyBorder="1" applyAlignment="1" applyProtection="1">
      <alignment horizontal="center" vertical="center" wrapText="1"/>
    </xf>
    <xf numFmtId="181" fontId="6" fillId="3" borderId="2" xfId="50" applyNumberFormat="1" applyFont="1" applyFill="1" applyBorder="1" applyAlignment="1" applyProtection="1">
      <alignment horizontal="left" vertical="center" wrapText="1" shrinkToFit="1"/>
    </xf>
    <xf numFmtId="0" fontId="2" fillId="3" borderId="2" xfId="49" applyNumberFormat="1" applyFont="1" applyFill="1" applyBorder="1" applyAlignment="1" applyProtection="1">
      <alignment horizontal="center" vertical="center" wrapText="1"/>
    </xf>
    <xf numFmtId="177" fontId="2" fillId="3" borderId="6" xfId="50" applyNumberFormat="1" applyFont="1" applyFill="1" applyBorder="1" applyAlignment="1" applyProtection="1">
      <alignment horizontal="left" vertical="center" wrapText="1"/>
    </xf>
    <xf numFmtId="9" fontId="2" fillId="3" borderId="6" xfId="49" applyFont="1" applyFill="1" applyBorder="1" applyAlignment="1" applyProtection="1">
      <alignment horizontal="center" vertical="center" wrapText="1"/>
    </xf>
    <xf numFmtId="0" fontId="2" fillId="3" borderId="0" xfId="50" applyFont="1" applyFill="1" applyAlignment="1" applyProtection="1">
      <alignment horizontal="center" vertical="center"/>
    </xf>
    <xf numFmtId="177" fontId="3" fillId="3" borderId="6" xfId="50" applyNumberFormat="1" applyFont="1" applyFill="1" applyBorder="1" applyAlignment="1" applyProtection="1">
      <alignment horizontal="center" vertical="center" shrinkToFit="1"/>
    </xf>
    <xf numFmtId="177" fontId="1" fillId="3" borderId="6" xfId="50" applyNumberFormat="1" applyFont="1" applyFill="1" applyBorder="1" applyAlignment="1" applyProtection="1">
      <alignment horizontal="left" vertical="center" wrapText="1"/>
    </xf>
    <xf numFmtId="177" fontId="1" fillId="3" borderId="6" xfId="50" applyNumberFormat="1" applyFont="1" applyFill="1" applyBorder="1" applyAlignment="1" applyProtection="1">
      <alignment horizontal="center" vertical="center" shrinkToFit="1"/>
    </xf>
    <xf numFmtId="177" fontId="1" fillId="3" borderId="6" xfId="50" applyNumberFormat="1" applyFont="1" applyFill="1" applyBorder="1" applyAlignment="1" applyProtection="1">
      <alignment horizontal="left" vertical="top" wrapText="1"/>
    </xf>
    <xf numFmtId="9" fontId="1" fillId="3" borderId="6" xfId="49" applyFont="1" applyFill="1" applyBorder="1" applyAlignment="1" applyProtection="1">
      <alignment horizontal="center" vertical="center" wrapText="1"/>
    </xf>
    <xf numFmtId="0" fontId="1" fillId="3" borderId="6" xfId="50" applyFont="1" applyFill="1" applyBorder="1" applyAlignment="1" applyProtection="1">
      <alignment horizontal="left" vertical="center" wrapText="1"/>
    </xf>
    <xf numFmtId="0" fontId="1" fillId="3" borderId="6" xfId="50" applyFont="1" applyFill="1" applyBorder="1" applyAlignment="1" applyProtection="1">
      <alignment horizontal="center" vertical="center" wrapText="1"/>
    </xf>
    <xf numFmtId="0" fontId="1" fillId="0" borderId="6" xfId="50" applyFont="1" applyFill="1" applyBorder="1" applyAlignment="1" applyProtection="1">
      <alignment horizontal="left" vertical="center" wrapText="1"/>
    </xf>
    <xf numFmtId="0" fontId="1" fillId="3" borderId="6" xfId="50" applyFont="1" applyFill="1" applyBorder="1" applyAlignment="1" applyProtection="1">
      <alignment horizontal="left" vertical="top" wrapText="1"/>
    </xf>
    <xf numFmtId="0" fontId="1" fillId="0" borderId="0" xfId="50" applyFont="1" applyFill="1" applyAlignment="1" applyProtection="1">
      <alignment horizontal="center" vertical="center"/>
    </xf>
    <xf numFmtId="0" fontId="3" fillId="3" borderId="6" xfId="50" applyFont="1" applyFill="1" applyBorder="1" applyAlignment="1" applyProtection="1">
      <alignment horizontal="left" vertical="center" wrapText="1"/>
    </xf>
    <xf numFmtId="0" fontId="3" fillId="3" borderId="6" xfId="50" applyFont="1" applyFill="1" applyBorder="1" applyAlignment="1" applyProtection="1">
      <alignment horizontal="center" vertical="center" wrapText="1"/>
    </xf>
    <xf numFmtId="0" fontId="3" fillId="0" borderId="6" xfId="50" applyFont="1" applyFill="1" applyBorder="1" applyAlignment="1" applyProtection="1">
      <alignment horizontal="center" vertical="center" wrapText="1"/>
    </xf>
    <xf numFmtId="0" fontId="2" fillId="3" borderId="6" xfId="50" applyFont="1" applyFill="1" applyBorder="1" applyAlignment="1" applyProtection="1">
      <alignment horizontal="center" vertical="center" wrapText="1"/>
    </xf>
    <xf numFmtId="0" fontId="2" fillId="4" borderId="2" xfId="50" applyFont="1" applyFill="1" applyBorder="1" applyAlignment="1" applyProtection="1">
      <alignment horizontal="center" vertical="center" wrapText="1"/>
    </xf>
    <xf numFmtId="177" fontId="8" fillId="3" borderId="3" xfId="50" applyNumberFormat="1" applyFont="1" applyFill="1" applyBorder="1" applyAlignment="1" applyProtection="1">
      <alignment horizontal="center" vertical="center" shrinkToFit="1"/>
    </xf>
    <xf numFmtId="177" fontId="8" fillId="3" borderId="5" xfId="50" applyNumberFormat="1" applyFont="1" applyFill="1" applyBorder="1" applyAlignment="1" applyProtection="1">
      <alignment horizontal="center" vertical="center" shrinkToFit="1"/>
    </xf>
    <xf numFmtId="0" fontId="7" fillId="3" borderId="0" xfId="0" applyFont="1" applyFill="1">
      <alignment vertical="center"/>
    </xf>
    <xf numFmtId="177" fontId="8" fillId="0" borderId="4" xfId="50" applyNumberFormat="1" applyFont="1" applyFill="1" applyBorder="1" applyAlignment="1" applyProtection="1">
      <alignment horizontal="center" vertical="center" shrinkToFit="1"/>
    </xf>
    <xf numFmtId="177" fontId="8" fillId="3" borderId="9" xfId="50" applyNumberFormat="1" applyFont="1" applyFill="1" applyBorder="1" applyAlignment="1" applyProtection="1">
      <alignment horizontal="center" vertical="center" shrinkToFit="1"/>
    </xf>
    <xf numFmtId="0" fontId="1" fillId="3" borderId="10" xfId="50" applyFont="1" applyFill="1" applyBorder="1" applyAlignment="1" applyProtection="1">
      <alignment horizontal="center" vertical="center" wrapText="1"/>
    </xf>
    <xf numFmtId="0" fontId="1" fillId="3" borderId="9" xfId="50" applyFont="1" applyFill="1" applyBorder="1" applyAlignment="1" applyProtection="1">
      <alignment horizontal="center" vertical="center" wrapText="1"/>
    </xf>
    <xf numFmtId="0" fontId="1" fillId="3" borderId="3" xfId="50" applyFont="1" applyFill="1" applyBorder="1" applyAlignment="1" applyProtection="1">
      <alignment horizontal="center" vertical="center" wrapText="1"/>
    </xf>
    <xf numFmtId="177" fontId="8" fillId="3" borderId="1" xfId="50" applyNumberFormat="1" applyFont="1" applyFill="1" applyBorder="1" applyAlignment="1" applyProtection="1">
      <alignment horizontal="center" vertical="center" shrinkToFit="1"/>
    </xf>
    <xf numFmtId="0" fontId="1" fillId="3" borderId="11" xfId="50" applyFont="1" applyFill="1" applyBorder="1" applyAlignment="1" applyProtection="1">
      <alignment horizontal="center" vertical="center" wrapText="1"/>
    </xf>
    <xf numFmtId="0" fontId="1" fillId="3" borderId="1" xfId="50" applyFont="1" applyFill="1" applyBorder="1" applyAlignment="1" applyProtection="1">
      <alignment horizontal="center" vertical="center" wrapText="1"/>
    </xf>
    <xf numFmtId="0" fontId="2" fillId="3" borderId="2" xfId="50" applyFont="1" applyFill="1" applyBorder="1" applyAlignment="1" applyProtection="1">
      <alignment horizontal="left" vertical="center" wrapText="1"/>
    </xf>
    <xf numFmtId="177" fontId="8" fillId="3" borderId="2" xfId="50" applyNumberFormat="1" applyFont="1" applyFill="1" applyBorder="1" applyAlignment="1" applyProtection="1">
      <alignment horizontal="center" vertical="center" shrinkToFit="1"/>
    </xf>
    <xf numFmtId="0" fontId="8" fillId="3" borderId="2" xfId="50" applyFont="1" applyFill="1" applyBorder="1" applyAlignment="1" applyProtection="1">
      <alignment horizontal="center" vertical="center" shrinkToFi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百分比 2 2" xfId="49"/>
    <cellStyle name="常规 2" xfId="50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92"/>
  <sheetViews>
    <sheetView tabSelected="1" workbookViewId="0">
      <pane ySplit="7" topLeftCell="A55" activePane="bottomLeft" state="frozen"/>
      <selection/>
      <selection pane="bottomLeft" activeCell="U69" sqref="U69"/>
    </sheetView>
  </sheetViews>
  <sheetFormatPr defaultColWidth="9" defaultRowHeight="11.25"/>
  <cols>
    <col min="1" max="1" width="3.25" style="3" customWidth="1"/>
    <col min="2" max="2" width="10.4416666666667" style="8" customWidth="1"/>
    <col min="3" max="3" width="12.6333333333333" style="3" customWidth="1"/>
    <col min="4" max="4" width="12.675" style="3" customWidth="1"/>
    <col min="5" max="5" width="8.88333333333333" style="9" customWidth="1"/>
    <col min="6" max="6" width="22.5" style="9" customWidth="1"/>
    <col min="7" max="7" width="13.25" style="9" customWidth="1"/>
    <col min="8" max="8" width="7.44166666666667" style="9" customWidth="1"/>
    <col min="9" max="9" width="10.325" style="9" customWidth="1"/>
    <col min="10" max="10" width="14.2416666666667" style="9" customWidth="1"/>
    <col min="11" max="11" width="9.5" style="10" customWidth="1"/>
    <col min="12" max="13" width="9.5" style="9" customWidth="1"/>
    <col min="14" max="14" width="12.9333333333333" style="9" customWidth="1"/>
    <col min="15" max="15" width="11.9" style="9" customWidth="1"/>
    <col min="16" max="16" width="11.7416666666667" style="8" customWidth="1"/>
    <col min="17" max="17" width="23" style="9" customWidth="1"/>
    <col min="18" max="18" width="15.025" style="3" customWidth="1"/>
    <col min="19" max="19" width="11" style="9" customWidth="1"/>
    <col min="20" max="20" width="16.0666666666667" style="9" customWidth="1"/>
    <col min="21" max="21" width="15.8166666666667" style="3" customWidth="1"/>
    <col min="22" max="16384" width="9" style="3"/>
  </cols>
  <sheetData>
    <row r="1" s="1" customFormat="1" ht="24.9" customHeight="1" spans="1:20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60"/>
      <c r="L1" s="11"/>
      <c r="M1" s="11"/>
      <c r="N1" s="11"/>
      <c r="O1" s="11"/>
      <c r="P1" s="11"/>
      <c r="Q1" s="11"/>
      <c r="R1" s="11"/>
      <c r="S1" s="11"/>
      <c r="T1" s="11"/>
    </row>
    <row r="2" s="1" customFormat="1" ht="27.9" customHeight="1" spans="1:21">
      <c r="A2" s="12" t="s">
        <v>1</v>
      </c>
      <c r="B2" s="12"/>
      <c r="C2" s="13" t="s">
        <v>2</v>
      </c>
      <c r="D2" s="13"/>
      <c r="E2" s="13"/>
      <c r="F2" s="13"/>
      <c r="G2" s="13"/>
      <c r="H2" s="14" t="s">
        <v>3</v>
      </c>
      <c r="I2" s="61"/>
      <c r="J2" s="13" t="s">
        <v>4</v>
      </c>
      <c r="K2" s="62"/>
      <c r="L2" s="63"/>
      <c r="M2" s="63"/>
      <c r="N2" s="63"/>
      <c r="O2" s="64" t="s">
        <v>5</v>
      </c>
      <c r="P2" s="64"/>
      <c r="Q2" s="85">
        <v>17655</v>
      </c>
      <c r="R2" s="67" t="s">
        <v>6</v>
      </c>
      <c r="S2" s="67"/>
      <c r="T2" s="86"/>
      <c r="U2" s="86"/>
    </row>
    <row r="3" s="1" customFormat="1" ht="27.9" customHeight="1" spans="1:21">
      <c r="A3" s="12" t="s">
        <v>7</v>
      </c>
      <c r="B3" s="12"/>
      <c r="C3" s="15">
        <v>24191603</v>
      </c>
      <c r="D3" s="15"/>
      <c r="E3" s="15"/>
      <c r="F3" s="15" t="s">
        <v>8</v>
      </c>
      <c r="G3" s="16" t="s">
        <v>9</v>
      </c>
      <c r="H3" s="12" t="s">
        <v>10</v>
      </c>
      <c r="I3" s="12"/>
      <c r="J3" s="12" t="s">
        <v>11</v>
      </c>
      <c r="K3" s="53"/>
      <c r="L3" s="12"/>
      <c r="M3" s="12"/>
      <c r="N3" s="12"/>
      <c r="O3" s="12" t="s">
        <v>12</v>
      </c>
      <c r="P3" s="12"/>
      <c r="Q3" s="12"/>
      <c r="R3" s="87" t="s">
        <v>13</v>
      </c>
      <c r="S3" s="88"/>
      <c r="T3" s="89"/>
      <c r="U3" s="89"/>
    </row>
    <row r="4" s="1" customFormat="1" ht="27.9" customHeight="1" spans="1:21">
      <c r="A4" s="12" t="s">
        <v>14</v>
      </c>
      <c r="B4" s="12"/>
      <c r="C4" s="17"/>
      <c r="D4" s="17"/>
      <c r="E4" s="17"/>
      <c r="F4" s="15" t="s">
        <v>15</v>
      </c>
      <c r="G4" s="18"/>
      <c r="H4" s="12" t="s">
        <v>16</v>
      </c>
      <c r="I4" s="12"/>
      <c r="J4" s="12" t="s">
        <v>17</v>
      </c>
      <c r="K4" s="53"/>
      <c r="L4" s="12"/>
      <c r="M4" s="12"/>
      <c r="N4" s="12"/>
      <c r="O4" s="12" t="s">
        <v>18</v>
      </c>
      <c r="P4" s="12"/>
      <c r="Q4" s="15"/>
      <c r="R4" s="15" t="s">
        <v>19</v>
      </c>
      <c r="S4" s="15" t="s">
        <v>20</v>
      </c>
      <c r="T4" s="90" t="s">
        <v>21</v>
      </c>
      <c r="U4" s="90"/>
    </row>
    <row r="5" s="1" customFormat="1" ht="27.9" customHeight="1" spans="1:21">
      <c r="A5" s="12" t="s">
        <v>22</v>
      </c>
      <c r="B5" s="19" t="s">
        <v>23</v>
      </c>
      <c r="C5" s="20"/>
      <c r="D5" s="20"/>
      <c r="E5" s="20"/>
      <c r="F5" s="21"/>
      <c r="G5" s="22" t="s">
        <v>24</v>
      </c>
      <c r="H5" s="19" t="s">
        <v>23</v>
      </c>
      <c r="I5" s="20"/>
      <c r="J5" s="21"/>
      <c r="K5" s="65" t="s">
        <v>25</v>
      </c>
      <c r="L5" s="20"/>
      <c r="M5" s="19" t="s">
        <v>26</v>
      </c>
      <c r="N5" s="21"/>
      <c r="O5" s="19" t="s">
        <v>27</v>
      </c>
      <c r="P5" s="21"/>
      <c r="Q5" s="91" t="s">
        <v>28</v>
      </c>
      <c r="R5" s="92"/>
      <c r="S5" s="92"/>
      <c r="T5" s="90" t="s">
        <v>29</v>
      </c>
      <c r="U5" s="93" t="s">
        <v>30</v>
      </c>
    </row>
    <row r="6" s="1" customFormat="1" ht="27.9" customHeight="1" spans="1:21">
      <c r="A6" s="12"/>
      <c r="B6" s="23" t="s">
        <v>31</v>
      </c>
      <c r="C6" s="24"/>
      <c r="D6" s="24"/>
      <c r="E6" s="24"/>
      <c r="F6" s="25"/>
      <c r="G6" s="12"/>
      <c r="H6" s="23" t="s">
        <v>32</v>
      </c>
      <c r="I6" s="24"/>
      <c r="J6" s="25"/>
      <c r="K6" s="65" t="s">
        <v>33</v>
      </c>
      <c r="L6" s="24"/>
      <c r="M6" s="23" t="s">
        <v>34</v>
      </c>
      <c r="N6" s="25"/>
      <c r="O6" s="23" t="s">
        <v>35</v>
      </c>
      <c r="P6" s="25"/>
      <c r="Q6" s="94" t="s">
        <v>36</v>
      </c>
      <c r="R6" s="95"/>
      <c r="S6" s="95"/>
      <c r="T6" s="90"/>
      <c r="U6" s="93"/>
    </row>
    <row r="7" s="1" customFormat="1" ht="27.9" customHeight="1" spans="1:21">
      <c r="A7" s="12"/>
      <c r="B7" s="26" t="s">
        <v>37</v>
      </c>
      <c r="C7" s="12" t="s">
        <v>38</v>
      </c>
      <c r="D7" s="12" t="s">
        <v>39</v>
      </c>
      <c r="E7" s="15" t="s">
        <v>40</v>
      </c>
      <c r="F7" s="15" t="s">
        <v>41</v>
      </c>
      <c r="G7" s="26" t="s">
        <v>42</v>
      </c>
      <c r="H7" s="12" t="s">
        <v>43</v>
      </c>
      <c r="I7" s="15" t="s">
        <v>44</v>
      </c>
      <c r="J7" s="15" t="s">
        <v>45</v>
      </c>
      <c r="K7" s="66" t="s">
        <v>44</v>
      </c>
      <c r="L7" s="67" t="s">
        <v>45</v>
      </c>
      <c r="M7" s="15" t="s">
        <v>44</v>
      </c>
      <c r="N7" s="12" t="s">
        <v>45</v>
      </c>
      <c r="O7" s="12" t="s">
        <v>44</v>
      </c>
      <c r="P7" s="12" t="s">
        <v>45</v>
      </c>
      <c r="Q7" s="15" t="s">
        <v>46</v>
      </c>
      <c r="R7" s="15" t="s">
        <v>47</v>
      </c>
      <c r="S7" s="15" t="s">
        <v>48</v>
      </c>
      <c r="T7" s="90"/>
      <c r="U7" s="93"/>
    </row>
    <row r="8" s="2" customFormat="1" ht="30" customHeight="1" spans="1:21">
      <c r="A8" s="27">
        <v>1</v>
      </c>
      <c r="B8" s="28">
        <v>45114</v>
      </c>
      <c r="C8" s="27"/>
      <c r="D8" s="29">
        <v>221916.03</v>
      </c>
      <c r="E8" s="30" t="s">
        <v>49</v>
      </c>
      <c r="F8" s="31" t="s">
        <v>50</v>
      </c>
      <c r="G8" s="29"/>
      <c r="H8" s="32"/>
      <c r="I8" s="29"/>
      <c r="J8" s="30"/>
      <c r="K8" s="68"/>
      <c r="L8" s="30"/>
      <c r="M8" s="29"/>
      <c r="N8" s="30"/>
      <c r="O8" s="69"/>
      <c r="P8" s="69"/>
      <c r="Q8" s="96" t="s">
        <v>51</v>
      </c>
      <c r="R8" s="97"/>
      <c r="S8" s="29"/>
      <c r="T8" s="29">
        <v>221916.03</v>
      </c>
      <c r="U8" s="35"/>
    </row>
    <row r="9" s="2" customFormat="1" ht="28" customHeight="1" spans="1:21">
      <c r="A9" s="27">
        <v>2</v>
      </c>
      <c r="B9" s="28">
        <v>45135</v>
      </c>
      <c r="C9" s="27"/>
      <c r="D9" s="29">
        <v>2419160</v>
      </c>
      <c r="E9" s="30" t="s">
        <v>49</v>
      </c>
      <c r="F9" s="31" t="s">
        <v>52</v>
      </c>
      <c r="G9" s="33"/>
      <c r="H9" s="32"/>
      <c r="I9" s="33"/>
      <c r="J9" s="33"/>
      <c r="K9" s="70"/>
      <c r="L9" s="33"/>
      <c r="M9" s="29"/>
      <c r="N9" s="29"/>
      <c r="O9" s="69"/>
      <c r="P9" s="69"/>
      <c r="Q9" s="96" t="s">
        <v>53</v>
      </c>
      <c r="R9" s="98"/>
      <c r="S9" s="35"/>
      <c r="T9" s="29">
        <v>2419160</v>
      </c>
      <c r="U9" s="35"/>
    </row>
    <row r="10" s="2" customFormat="1" ht="34" customHeight="1" spans="1:21">
      <c r="A10" s="27">
        <v>3</v>
      </c>
      <c r="B10" s="28">
        <v>45180</v>
      </c>
      <c r="C10" s="27"/>
      <c r="D10" s="29">
        <v>700000</v>
      </c>
      <c r="E10" s="30" t="s">
        <v>49</v>
      </c>
      <c r="F10" s="31" t="s">
        <v>54</v>
      </c>
      <c r="G10" s="33"/>
      <c r="H10" s="33"/>
      <c r="I10" s="33"/>
      <c r="J10" s="33"/>
      <c r="K10" s="70"/>
      <c r="L10" s="33"/>
      <c r="M10" s="29"/>
      <c r="N10" s="29"/>
      <c r="O10" s="69"/>
      <c r="P10" s="69"/>
      <c r="Q10" s="99" t="s">
        <v>55</v>
      </c>
      <c r="R10" s="100"/>
      <c r="S10" s="35"/>
      <c r="T10" s="29">
        <v>483832</v>
      </c>
      <c r="U10" s="35"/>
    </row>
    <row r="11" s="2" customFormat="1" ht="33" customHeight="1" spans="1:21">
      <c r="A11" s="27">
        <v>4</v>
      </c>
      <c r="B11" s="28">
        <v>45190</v>
      </c>
      <c r="C11" s="34"/>
      <c r="D11" s="29"/>
      <c r="E11" s="30"/>
      <c r="F11" s="31"/>
      <c r="G11" s="33"/>
      <c r="H11" s="33"/>
      <c r="I11" s="33"/>
      <c r="J11" s="33"/>
      <c r="K11" s="70">
        <v>4000</v>
      </c>
      <c r="L11" s="29" t="s">
        <v>56</v>
      </c>
      <c r="M11" s="29"/>
      <c r="N11" s="29"/>
      <c r="O11" s="69"/>
      <c r="P11" s="69"/>
      <c r="Q11" s="96" t="s">
        <v>57</v>
      </c>
      <c r="R11" s="100"/>
      <c r="S11" s="35"/>
      <c r="T11" s="29">
        <v>36500</v>
      </c>
      <c r="U11" s="35"/>
    </row>
    <row r="12" s="2" customFormat="1" ht="42" customHeight="1" spans="1:21">
      <c r="A12" s="27">
        <v>5</v>
      </c>
      <c r="B12" s="28">
        <v>45196</v>
      </c>
      <c r="C12" s="34"/>
      <c r="D12" s="34"/>
      <c r="E12" s="29"/>
      <c r="F12" s="31"/>
      <c r="G12" s="33"/>
      <c r="H12" s="33"/>
      <c r="I12" s="33"/>
      <c r="J12" s="33"/>
      <c r="K12" s="70">
        <v>230</v>
      </c>
      <c r="L12" s="29" t="s">
        <v>58</v>
      </c>
      <c r="M12" s="29">
        <v>1000</v>
      </c>
      <c r="N12" s="29" t="s">
        <v>59</v>
      </c>
      <c r="O12" s="69"/>
      <c r="P12" s="69"/>
      <c r="Q12" s="96" t="s">
        <v>60</v>
      </c>
      <c r="R12" s="98"/>
      <c r="S12" s="35"/>
      <c r="T12" s="29">
        <v>107895.01</v>
      </c>
      <c r="U12" s="35"/>
    </row>
    <row r="13" s="2" customFormat="1" ht="29" customHeight="1" spans="1:21">
      <c r="A13" s="27">
        <v>6</v>
      </c>
      <c r="B13" s="28">
        <v>45208</v>
      </c>
      <c r="C13" s="34"/>
      <c r="D13" s="35">
        <v>29272.1</v>
      </c>
      <c r="E13" s="33" t="s">
        <v>49</v>
      </c>
      <c r="F13" s="31" t="s">
        <v>54</v>
      </c>
      <c r="G13" s="33"/>
      <c r="H13" s="33"/>
      <c r="I13" s="33"/>
      <c r="J13" s="33"/>
      <c r="K13" s="70">
        <v>2688.54</v>
      </c>
      <c r="L13" s="33" t="s">
        <v>61</v>
      </c>
      <c r="M13" s="29">
        <v>2661.1</v>
      </c>
      <c r="N13" s="71" t="s">
        <v>62</v>
      </c>
      <c r="O13" s="69"/>
      <c r="P13" s="69"/>
      <c r="Q13" s="96" t="s">
        <v>63</v>
      </c>
      <c r="R13" s="98"/>
      <c r="S13" s="35"/>
      <c r="T13" s="29">
        <v>21773</v>
      </c>
      <c r="U13" s="35"/>
    </row>
    <row r="14" s="2" customFormat="1" ht="24" customHeight="1" spans="1:21">
      <c r="A14" s="27"/>
      <c r="B14" s="36"/>
      <c r="C14" s="34"/>
      <c r="D14" s="34"/>
      <c r="E14" s="33"/>
      <c r="F14" s="31"/>
      <c r="G14" s="33"/>
      <c r="H14" s="33"/>
      <c r="I14" s="33"/>
      <c r="J14" s="33"/>
      <c r="K14" s="70">
        <v>8600</v>
      </c>
      <c r="L14" s="29" t="s">
        <v>64</v>
      </c>
      <c r="M14" s="29"/>
      <c r="N14" s="72"/>
      <c r="O14" s="69"/>
      <c r="P14" s="69"/>
      <c r="Q14" s="96" t="s">
        <v>65</v>
      </c>
      <c r="R14" s="98"/>
      <c r="S14" s="35"/>
      <c r="T14" s="29">
        <v>4838</v>
      </c>
      <c r="U14" s="35"/>
    </row>
    <row r="15" s="2" customFormat="1" ht="26" customHeight="1" spans="1:23">
      <c r="A15" s="37">
        <v>7</v>
      </c>
      <c r="B15" s="28">
        <v>45217</v>
      </c>
      <c r="C15" s="27"/>
      <c r="D15" s="38"/>
      <c r="E15" s="30"/>
      <c r="F15" s="31"/>
      <c r="G15" s="29"/>
      <c r="H15" s="39"/>
      <c r="I15" s="29"/>
      <c r="J15" s="29"/>
      <c r="K15" s="68">
        <v>2057.4</v>
      </c>
      <c r="L15" s="30" t="s">
        <v>66</v>
      </c>
      <c r="M15" s="29">
        <v>50</v>
      </c>
      <c r="N15" s="72" t="s">
        <v>67</v>
      </c>
      <c r="O15" s="69"/>
      <c r="P15" s="69"/>
      <c r="Q15" s="101" t="s">
        <v>68</v>
      </c>
      <c r="R15" s="102"/>
      <c r="S15" s="71"/>
      <c r="T15" s="71">
        <v>3656</v>
      </c>
      <c r="U15" s="71"/>
      <c r="V15" s="103"/>
      <c r="W15" s="103"/>
    </row>
    <row r="16" s="3" customFormat="1" ht="25" customHeight="1" spans="1:23">
      <c r="A16" s="37"/>
      <c r="B16" s="28"/>
      <c r="C16" s="27"/>
      <c r="D16" s="34"/>
      <c r="E16" s="30"/>
      <c r="F16" s="31"/>
      <c r="G16" s="29"/>
      <c r="H16" s="40"/>
      <c r="I16" s="29"/>
      <c r="J16" s="29"/>
      <c r="K16" s="68">
        <v>31742.37</v>
      </c>
      <c r="L16" s="29" t="s">
        <v>61</v>
      </c>
      <c r="M16" s="29"/>
      <c r="N16" s="72"/>
      <c r="O16" s="69"/>
      <c r="P16" s="69"/>
      <c r="Q16" s="101"/>
      <c r="R16" s="102"/>
      <c r="S16" s="71"/>
      <c r="T16" s="71"/>
      <c r="U16" s="104"/>
      <c r="V16" s="6"/>
      <c r="W16" s="6"/>
    </row>
    <row r="17" s="2" customFormat="1" ht="25" customHeight="1" spans="1:23">
      <c r="A17" s="27">
        <v>8</v>
      </c>
      <c r="B17" s="41">
        <v>45243</v>
      </c>
      <c r="C17" s="27"/>
      <c r="D17" s="38">
        <v>200000</v>
      </c>
      <c r="E17" s="42"/>
      <c r="F17" s="31" t="s">
        <v>54</v>
      </c>
      <c r="G17" s="29"/>
      <c r="H17" s="40"/>
      <c r="I17" s="29"/>
      <c r="J17" s="29"/>
      <c r="K17" s="68">
        <v>6932</v>
      </c>
      <c r="L17" s="29" t="s">
        <v>69</v>
      </c>
      <c r="M17" s="29">
        <v>200</v>
      </c>
      <c r="N17" s="72" t="s">
        <v>70</v>
      </c>
      <c r="O17" s="69"/>
      <c r="P17" s="69"/>
      <c r="Q17" s="101" t="s">
        <v>71</v>
      </c>
      <c r="R17" s="71">
        <v>3924000</v>
      </c>
      <c r="S17" s="71"/>
      <c r="T17" s="71">
        <v>200000</v>
      </c>
      <c r="U17" s="71"/>
      <c r="V17" s="103"/>
      <c r="W17" s="103"/>
    </row>
    <row r="18" s="2" customFormat="1" ht="25" customHeight="1" spans="1:23">
      <c r="A18" s="27">
        <v>9</v>
      </c>
      <c r="B18" s="41">
        <v>45258</v>
      </c>
      <c r="C18" s="27">
        <v>2419160</v>
      </c>
      <c r="D18" s="38"/>
      <c r="E18" s="42"/>
      <c r="F18" s="31" t="s">
        <v>72</v>
      </c>
      <c r="G18" s="29"/>
      <c r="H18" s="40"/>
      <c r="I18" s="29"/>
      <c r="J18" s="29"/>
      <c r="K18" s="68">
        <v>240</v>
      </c>
      <c r="L18" s="29" t="s">
        <v>58</v>
      </c>
      <c r="M18" s="29">
        <v>100</v>
      </c>
      <c r="N18" s="73" t="s">
        <v>67</v>
      </c>
      <c r="O18" s="69"/>
      <c r="P18" s="69"/>
      <c r="Q18" s="101" t="s">
        <v>73</v>
      </c>
      <c r="R18" s="71">
        <v>145149.62</v>
      </c>
      <c r="S18" s="71"/>
      <c r="T18" s="71">
        <v>43000</v>
      </c>
      <c r="U18" s="71"/>
      <c r="V18" s="103"/>
      <c r="W18" s="103"/>
    </row>
    <row r="19" s="2" customFormat="1" ht="25" customHeight="1" spans="1:23">
      <c r="A19" s="27"/>
      <c r="B19" s="41"/>
      <c r="C19" s="27"/>
      <c r="D19" s="38"/>
      <c r="E19" s="42"/>
      <c r="F19" s="31"/>
      <c r="G19" s="29"/>
      <c r="H19" s="40"/>
      <c r="I19" s="29"/>
      <c r="J19" s="29"/>
      <c r="K19" s="68">
        <v>145149.62</v>
      </c>
      <c r="L19" s="29" t="s">
        <v>74</v>
      </c>
      <c r="M19" s="29">
        <v>100</v>
      </c>
      <c r="N19" s="73"/>
      <c r="O19" s="69"/>
      <c r="P19" s="69"/>
      <c r="Q19" s="101" t="s">
        <v>75</v>
      </c>
      <c r="R19" s="71">
        <v>4245944.12</v>
      </c>
      <c r="S19" s="71"/>
      <c r="T19" s="71">
        <v>869833</v>
      </c>
      <c r="U19" s="71"/>
      <c r="V19" s="103"/>
      <c r="W19" s="103"/>
    </row>
    <row r="20" s="2" customFormat="1" ht="25" customHeight="1" spans="1:23">
      <c r="A20" s="27"/>
      <c r="B20" s="41"/>
      <c r="C20" s="27"/>
      <c r="D20" s="38"/>
      <c r="E20" s="42"/>
      <c r="F20" s="31"/>
      <c r="G20" s="29"/>
      <c r="H20" s="40"/>
      <c r="I20" s="29"/>
      <c r="J20" s="29"/>
      <c r="K20" s="68"/>
      <c r="L20" s="29"/>
      <c r="M20" s="29">
        <v>100</v>
      </c>
      <c r="N20" s="73"/>
      <c r="O20" s="69"/>
      <c r="P20" s="69"/>
      <c r="Q20" s="101" t="s">
        <v>76</v>
      </c>
      <c r="R20" s="71">
        <v>822000</v>
      </c>
      <c r="S20" s="71"/>
      <c r="T20" s="71">
        <v>205200</v>
      </c>
      <c r="U20" s="71"/>
      <c r="V20" s="103"/>
      <c r="W20" s="103"/>
    </row>
    <row r="21" s="2" customFormat="1" ht="25" customHeight="1" spans="1:23">
      <c r="A21" s="27"/>
      <c r="B21" s="41"/>
      <c r="C21" s="27"/>
      <c r="D21" s="38"/>
      <c r="E21" s="42"/>
      <c r="F21" s="31"/>
      <c r="G21" s="29"/>
      <c r="H21" s="40"/>
      <c r="I21" s="29"/>
      <c r="J21" s="29"/>
      <c r="K21" s="68">
        <v>7200</v>
      </c>
      <c r="L21" s="29" t="s">
        <v>77</v>
      </c>
      <c r="M21" s="29">
        <v>50</v>
      </c>
      <c r="N21" s="72"/>
      <c r="O21" s="69"/>
      <c r="P21" s="69"/>
      <c r="Q21" s="101" t="s">
        <v>78</v>
      </c>
      <c r="R21" s="71">
        <v>216000</v>
      </c>
      <c r="S21" s="71"/>
      <c r="T21" s="71">
        <v>54000</v>
      </c>
      <c r="U21" s="71"/>
      <c r="V21" s="103"/>
      <c r="W21" s="103"/>
    </row>
    <row r="22" s="2" customFormat="1" ht="25" customHeight="1" spans="1:23">
      <c r="A22" s="27">
        <v>10</v>
      </c>
      <c r="B22" s="41">
        <v>45261</v>
      </c>
      <c r="C22" s="27"/>
      <c r="D22" s="38"/>
      <c r="E22" s="42"/>
      <c r="F22" s="31"/>
      <c r="G22" s="29"/>
      <c r="H22" s="40"/>
      <c r="I22" s="29"/>
      <c r="J22" s="29"/>
      <c r="K22" s="68">
        <v>112252.07</v>
      </c>
      <c r="L22" s="29" t="s">
        <v>79</v>
      </c>
      <c r="M22" s="29">
        <v>250</v>
      </c>
      <c r="N22" s="72" t="s">
        <v>70</v>
      </c>
      <c r="O22" s="69"/>
      <c r="P22" s="69"/>
      <c r="Q22" s="101" t="s">
        <v>76</v>
      </c>
      <c r="R22" s="71">
        <v>822000</v>
      </c>
      <c r="S22" s="71"/>
      <c r="T22" s="71">
        <v>196383</v>
      </c>
      <c r="U22" s="71"/>
      <c r="V22" s="103"/>
      <c r="W22" s="103"/>
    </row>
    <row r="23" s="2" customFormat="1" ht="25" customHeight="1" spans="1:23">
      <c r="A23" s="27">
        <v>11</v>
      </c>
      <c r="B23" s="41">
        <v>45271</v>
      </c>
      <c r="C23" s="27"/>
      <c r="D23" s="38"/>
      <c r="E23" s="42"/>
      <c r="F23" s="31"/>
      <c r="G23" s="29"/>
      <c r="H23" s="40"/>
      <c r="I23" s="29"/>
      <c r="J23" s="29"/>
      <c r="K23" s="68">
        <v>63220.3</v>
      </c>
      <c r="L23" s="29" t="s">
        <v>79</v>
      </c>
      <c r="M23" s="29">
        <v>50</v>
      </c>
      <c r="N23" s="72" t="s">
        <v>67</v>
      </c>
      <c r="O23" s="69"/>
      <c r="P23" s="69"/>
      <c r="Q23" s="101" t="s">
        <v>80</v>
      </c>
      <c r="R23" s="71">
        <v>170000</v>
      </c>
      <c r="S23" s="71"/>
      <c r="T23" s="71">
        <v>60000</v>
      </c>
      <c r="U23" s="71"/>
      <c r="V23" s="103"/>
      <c r="W23" s="103"/>
    </row>
    <row r="24" s="4" customFormat="1" ht="25" customHeight="1" spans="1:23">
      <c r="A24" s="43">
        <v>12</v>
      </c>
      <c r="B24" s="44">
        <v>45272</v>
      </c>
      <c r="C24" s="43"/>
      <c r="D24" s="45"/>
      <c r="E24" s="46"/>
      <c r="F24" s="47"/>
      <c r="G24" s="48"/>
      <c r="H24" s="49"/>
      <c r="I24" s="48"/>
      <c r="J24" s="48"/>
      <c r="K24" s="66"/>
      <c r="L24" s="48"/>
      <c r="M24" s="48">
        <v>100</v>
      </c>
      <c r="N24" s="74" t="s">
        <v>67</v>
      </c>
      <c r="O24" s="75"/>
      <c r="P24" s="75"/>
      <c r="Q24" s="105" t="s">
        <v>71</v>
      </c>
      <c r="R24" s="106">
        <v>3924000</v>
      </c>
      <c r="S24" s="104"/>
      <c r="T24" s="106">
        <v>200000</v>
      </c>
      <c r="U24" s="104"/>
      <c r="V24" s="7"/>
      <c r="W24" s="7"/>
    </row>
    <row r="25" s="2" customFormat="1" ht="25" customHeight="1" spans="1:23">
      <c r="A25" s="27">
        <v>13</v>
      </c>
      <c r="B25" s="41">
        <v>45288</v>
      </c>
      <c r="C25" s="27"/>
      <c r="D25" s="38"/>
      <c r="E25" s="42"/>
      <c r="F25" s="31"/>
      <c r="G25" s="29"/>
      <c r="H25" s="40"/>
      <c r="I25" s="29"/>
      <c r="J25" s="29"/>
      <c r="K25" s="68"/>
      <c r="L25" s="29"/>
      <c r="M25" s="29">
        <v>50</v>
      </c>
      <c r="N25" s="72" t="s">
        <v>67</v>
      </c>
      <c r="O25" s="69"/>
      <c r="P25" s="69"/>
      <c r="Q25" s="101" t="s">
        <v>75</v>
      </c>
      <c r="R25" s="71">
        <v>4245944.12</v>
      </c>
      <c r="S25" s="71"/>
      <c r="T25" s="71">
        <v>91400</v>
      </c>
      <c r="U25" s="71"/>
      <c r="V25" s="103"/>
      <c r="W25" s="103"/>
    </row>
    <row r="26" s="3" customFormat="1" ht="25" customHeight="1" spans="1:23">
      <c r="A26" s="43">
        <v>14</v>
      </c>
      <c r="B26" s="44">
        <v>45302</v>
      </c>
      <c r="C26" s="43">
        <v>1663455</v>
      </c>
      <c r="D26" s="45"/>
      <c r="E26" s="46"/>
      <c r="F26" s="47"/>
      <c r="G26" s="48"/>
      <c r="H26" s="49"/>
      <c r="I26" s="48"/>
      <c r="J26" s="48"/>
      <c r="K26" s="66">
        <v>1463.18</v>
      </c>
      <c r="L26" s="52" t="s">
        <v>66</v>
      </c>
      <c r="M26" s="48"/>
      <c r="N26" s="74"/>
      <c r="O26" s="75"/>
      <c r="P26" s="75"/>
      <c r="Q26" s="105" t="s">
        <v>81</v>
      </c>
      <c r="R26" s="106"/>
      <c r="S26" s="106"/>
      <c r="T26" s="106">
        <v>34724.81</v>
      </c>
      <c r="U26" s="106"/>
      <c r="V26" s="6"/>
      <c r="W26" s="6"/>
    </row>
    <row r="27" s="3" customFormat="1" ht="25" customHeight="1" spans="1:23">
      <c r="A27" s="43">
        <v>15</v>
      </c>
      <c r="B27" s="44">
        <v>45324</v>
      </c>
      <c r="C27" s="43"/>
      <c r="D27" s="45"/>
      <c r="E27" s="46"/>
      <c r="F27" s="47"/>
      <c r="G27" s="48"/>
      <c r="H27" s="49"/>
      <c r="I27" s="48"/>
      <c r="J27" s="48"/>
      <c r="K27" s="66"/>
      <c r="L27" s="48"/>
      <c r="M27" s="48">
        <v>100</v>
      </c>
      <c r="N27" s="74" t="s">
        <v>67</v>
      </c>
      <c r="O27" s="75"/>
      <c r="P27" s="75"/>
      <c r="Q27" s="105" t="s">
        <v>82</v>
      </c>
      <c r="R27" s="106">
        <v>3924000</v>
      </c>
      <c r="S27" s="106"/>
      <c r="T27" s="106">
        <v>706191.95</v>
      </c>
      <c r="U27" s="106"/>
      <c r="V27" s="6"/>
      <c r="W27" s="6"/>
    </row>
    <row r="28" s="3" customFormat="1" ht="25" customHeight="1" spans="1:23">
      <c r="A28" s="43">
        <v>16</v>
      </c>
      <c r="B28" s="44">
        <v>45326</v>
      </c>
      <c r="C28" s="43"/>
      <c r="D28" s="45"/>
      <c r="E28" s="46"/>
      <c r="F28" s="47"/>
      <c r="G28" s="48"/>
      <c r="H28" s="49"/>
      <c r="I28" s="48"/>
      <c r="J28" s="48"/>
      <c r="K28" s="66"/>
      <c r="L28" s="48"/>
      <c r="M28" s="48">
        <v>50</v>
      </c>
      <c r="N28" s="74" t="s">
        <v>67</v>
      </c>
      <c r="O28" s="75"/>
      <c r="P28" s="75"/>
      <c r="Q28" s="105" t="s">
        <v>83</v>
      </c>
      <c r="R28" s="106"/>
      <c r="S28" s="106"/>
      <c r="T28" s="106">
        <v>23800</v>
      </c>
      <c r="U28" s="106"/>
      <c r="V28" s="6"/>
      <c r="W28" s="6"/>
    </row>
    <row r="29" s="3" customFormat="1" ht="25" customHeight="1" spans="1:23">
      <c r="A29" s="50"/>
      <c r="B29" s="51"/>
      <c r="C29" s="43"/>
      <c r="D29" s="45"/>
      <c r="E29" s="52"/>
      <c r="F29" s="47"/>
      <c r="G29" s="48"/>
      <c r="H29" s="49"/>
      <c r="I29" s="48">
        <v>413193.05</v>
      </c>
      <c r="J29" s="48" t="s">
        <v>84</v>
      </c>
      <c r="K29" s="68">
        <v>42658.58</v>
      </c>
      <c r="L29" s="59" t="s">
        <v>69</v>
      </c>
      <c r="M29" s="48">
        <v>50</v>
      </c>
      <c r="N29" s="74" t="s">
        <v>67</v>
      </c>
      <c r="O29" s="75"/>
      <c r="P29" s="75"/>
      <c r="Q29" s="107" t="s">
        <v>85</v>
      </c>
      <c r="R29" s="108"/>
      <c r="S29" s="106"/>
      <c r="T29" s="106">
        <v>23000</v>
      </c>
      <c r="U29" s="106"/>
      <c r="V29" s="6"/>
      <c r="W29" s="6"/>
    </row>
    <row r="30" s="3" customFormat="1" ht="25" customHeight="1" spans="1:23">
      <c r="A30" s="43"/>
      <c r="B30" s="43"/>
      <c r="C30" s="53"/>
      <c r="D30" s="53"/>
      <c r="E30" s="43"/>
      <c r="F30" s="43"/>
      <c r="G30" s="43"/>
      <c r="H30" s="43"/>
      <c r="I30" s="53"/>
      <c r="J30" s="53"/>
      <c r="K30" s="53">
        <v>451</v>
      </c>
      <c r="L30" s="53" t="s">
        <v>86</v>
      </c>
      <c r="M30" s="76">
        <v>50</v>
      </c>
      <c r="N30" s="77" t="s">
        <v>67</v>
      </c>
      <c r="O30" s="53"/>
      <c r="P30" s="43"/>
      <c r="Q30" s="109" t="s">
        <v>87</v>
      </c>
      <c r="R30" s="110"/>
      <c r="S30" s="110"/>
      <c r="T30" s="80">
        <v>15807.5</v>
      </c>
      <c r="U30" s="80"/>
      <c r="V30" s="6"/>
      <c r="W30" s="6"/>
    </row>
    <row r="31" s="3" customFormat="1" ht="25" customHeight="1" spans="1:23">
      <c r="A31" s="43">
        <v>17</v>
      </c>
      <c r="B31" s="54">
        <v>45329</v>
      </c>
      <c r="C31" s="53"/>
      <c r="D31" s="53"/>
      <c r="E31" s="43"/>
      <c r="F31" s="43"/>
      <c r="G31" s="43"/>
      <c r="H31" s="43"/>
      <c r="I31" s="53"/>
      <c r="J31" s="53"/>
      <c r="K31" s="70">
        <v>2000</v>
      </c>
      <c r="L31" s="53" t="s">
        <v>56</v>
      </c>
      <c r="M31" s="53">
        <v>50</v>
      </c>
      <c r="N31" s="77" t="s">
        <v>67</v>
      </c>
      <c r="O31" s="53"/>
      <c r="P31" s="53"/>
      <c r="Q31" s="111" t="s">
        <v>88</v>
      </c>
      <c r="R31" s="80"/>
      <c r="S31" s="80"/>
      <c r="T31" s="80">
        <v>24800</v>
      </c>
      <c r="U31" s="80"/>
      <c r="V31" s="6"/>
      <c r="W31" s="6"/>
    </row>
    <row r="32" s="3" customFormat="1" ht="25" customHeight="1" spans="1:23">
      <c r="A32" s="43"/>
      <c r="B32" s="43"/>
      <c r="C32" s="53"/>
      <c r="D32" s="53"/>
      <c r="E32" s="43"/>
      <c r="F32" s="43"/>
      <c r="G32" s="43"/>
      <c r="H32" s="43"/>
      <c r="I32" s="53"/>
      <c r="J32" s="53"/>
      <c r="K32" s="70">
        <v>620</v>
      </c>
      <c r="L32" s="53" t="s">
        <v>89</v>
      </c>
      <c r="M32" s="53"/>
      <c r="N32" s="77"/>
      <c r="O32" s="53"/>
      <c r="P32" s="53"/>
      <c r="Q32" s="111" t="s">
        <v>90</v>
      </c>
      <c r="R32" s="80"/>
      <c r="S32" s="80"/>
      <c r="T32" s="81"/>
      <c r="U32" s="80"/>
      <c r="V32" s="6"/>
      <c r="W32" s="6"/>
    </row>
    <row r="33" s="3" customFormat="1" ht="25" customHeight="1" spans="1:23">
      <c r="A33" s="43">
        <v>18</v>
      </c>
      <c r="B33" s="54">
        <v>45352</v>
      </c>
      <c r="C33" s="53"/>
      <c r="D33" s="53"/>
      <c r="E33" s="43"/>
      <c r="F33" s="43"/>
      <c r="G33" s="43"/>
      <c r="H33" s="43"/>
      <c r="I33" s="53"/>
      <c r="J33" s="53"/>
      <c r="K33" s="70">
        <v>19780.2</v>
      </c>
      <c r="L33" s="53" t="s">
        <v>91</v>
      </c>
      <c r="M33" s="53">
        <v>50</v>
      </c>
      <c r="N33" s="77" t="s">
        <v>67</v>
      </c>
      <c r="O33" s="53"/>
      <c r="P33" s="53"/>
      <c r="Q33" s="111" t="s">
        <v>78</v>
      </c>
      <c r="R33" s="80"/>
      <c r="S33" s="80"/>
      <c r="T33" s="80">
        <v>54000</v>
      </c>
      <c r="U33" s="80"/>
      <c r="V33" s="6"/>
      <c r="W33" s="6"/>
    </row>
    <row r="34" s="3" customFormat="1" ht="25" customHeight="1" spans="1:23">
      <c r="A34" s="43"/>
      <c r="B34" s="43"/>
      <c r="C34" s="53"/>
      <c r="D34" s="53"/>
      <c r="E34" s="43"/>
      <c r="F34" s="43"/>
      <c r="G34" s="43"/>
      <c r="H34" s="43"/>
      <c r="I34" s="53"/>
      <c r="J34" s="53"/>
      <c r="K34" s="70">
        <v>134191.93</v>
      </c>
      <c r="L34" s="52" t="s">
        <v>66</v>
      </c>
      <c r="M34" s="53">
        <v>50</v>
      </c>
      <c r="N34" s="77" t="s">
        <v>67</v>
      </c>
      <c r="O34" s="53"/>
      <c r="P34" s="53"/>
      <c r="Q34" s="111" t="s">
        <v>92</v>
      </c>
      <c r="R34" s="80"/>
      <c r="S34" s="80"/>
      <c r="T34" s="80">
        <v>45900</v>
      </c>
      <c r="U34" s="80"/>
      <c r="V34" s="6"/>
      <c r="W34" s="6"/>
    </row>
    <row r="35" s="3" customFormat="1" ht="25" customHeight="1" spans="1:23">
      <c r="A35" s="43"/>
      <c r="B35" s="43"/>
      <c r="C35" s="53"/>
      <c r="D35" s="53"/>
      <c r="E35" s="43"/>
      <c r="F35" s="43"/>
      <c r="G35" s="43"/>
      <c r="H35" s="43"/>
      <c r="I35" s="53"/>
      <c r="J35" s="43"/>
      <c r="K35" s="70">
        <v>100</v>
      </c>
      <c r="L35" s="53" t="s">
        <v>93</v>
      </c>
      <c r="M35" s="53">
        <v>50</v>
      </c>
      <c r="N35" s="77" t="s">
        <v>67</v>
      </c>
      <c r="O35" s="53"/>
      <c r="P35" s="43"/>
      <c r="Q35" s="109" t="s">
        <v>94</v>
      </c>
      <c r="R35" s="110">
        <v>145149.62</v>
      </c>
      <c r="S35" s="110"/>
      <c r="T35" s="80">
        <v>43000</v>
      </c>
      <c r="U35" s="80"/>
      <c r="V35" s="6"/>
      <c r="W35" s="6"/>
    </row>
    <row r="36" s="3" customFormat="1" ht="25" customHeight="1" spans="1:23">
      <c r="A36" s="43"/>
      <c r="B36" s="54"/>
      <c r="C36" s="53"/>
      <c r="D36" s="53"/>
      <c r="E36" s="43"/>
      <c r="F36" s="43"/>
      <c r="G36" s="43"/>
      <c r="H36" s="43"/>
      <c r="I36" s="53"/>
      <c r="J36" s="43"/>
      <c r="K36" s="70">
        <v>3059.69</v>
      </c>
      <c r="L36" s="53" t="s">
        <v>95</v>
      </c>
      <c r="M36" s="53">
        <v>50</v>
      </c>
      <c r="N36" s="77" t="s">
        <v>67</v>
      </c>
      <c r="O36" s="53"/>
      <c r="P36" s="43"/>
      <c r="Q36" s="109" t="s">
        <v>96</v>
      </c>
      <c r="R36" s="110"/>
      <c r="S36" s="110"/>
      <c r="T36" s="80">
        <v>67500</v>
      </c>
      <c r="U36" s="80"/>
      <c r="V36" s="6"/>
      <c r="W36" s="6"/>
    </row>
    <row r="37" s="3" customFormat="1" ht="25" customHeight="1" spans="1:23">
      <c r="A37" s="43">
        <v>19</v>
      </c>
      <c r="B37" s="54">
        <v>45355</v>
      </c>
      <c r="C37" s="53"/>
      <c r="D37" s="53"/>
      <c r="E37" s="43"/>
      <c r="F37" s="43"/>
      <c r="G37" s="43"/>
      <c r="H37" s="43"/>
      <c r="I37" s="53"/>
      <c r="J37" s="43"/>
      <c r="K37" s="70">
        <v>10000</v>
      </c>
      <c r="L37" s="53" t="s">
        <v>64</v>
      </c>
      <c r="M37" s="53">
        <v>50</v>
      </c>
      <c r="N37" s="77" t="s">
        <v>67</v>
      </c>
      <c r="O37" s="53"/>
      <c r="P37" s="43"/>
      <c r="Q37" s="109" t="s">
        <v>97</v>
      </c>
      <c r="R37" s="110"/>
      <c r="S37" s="110"/>
      <c r="T37" s="80">
        <v>37497</v>
      </c>
      <c r="U37" s="80"/>
      <c r="V37" s="6"/>
      <c r="W37" s="6"/>
    </row>
    <row r="38" s="3" customFormat="1" ht="25" customHeight="1" spans="1:23">
      <c r="A38" s="43"/>
      <c r="B38" s="54"/>
      <c r="C38" s="53"/>
      <c r="D38" s="53"/>
      <c r="E38" s="43"/>
      <c r="F38" s="43"/>
      <c r="G38" s="43"/>
      <c r="H38" s="43"/>
      <c r="I38" s="53"/>
      <c r="J38" s="43"/>
      <c r="K38" s="70">
        <v>5257</v>
      </c>
      <c r="L38" s="59" t="s">
        <v>98</v>
      </c>
      <c r="M38" s="53">
        <v>100</v>
      </c>
      <c r="N38" s="77" t="s">
        <v>67</v>
      </c>
      <c r="O38" s="53"/>
      <c r="P38" s="43"/>
      <c r="Q38" s="109" t="s">
        <v>99</v>
      </c>
      <c r="R38" s="110"/>
      <c r="S38" s="110"/>
      <c r="T38" s="80">
        <v>175334.9</v>
      </c>
      <c r="U38" s="80"/>
      <c r="V38" s="6"/>
      <c r="W38" s="6"/>
    </row>
    <row r="39" s="3" customFormat="1" ht="25" customHeight="1" spans="1:23">
      <c r="A39" s="43"/>
      <c r="B39" s="54"/>
      <c r="C39" s="53"/>
      <c r="D39" s="53"/>
      <c r="E39" s="43"/>
      <c r="F39" s="43"/>
      <c r="G39" s="43"/>
      <c r="H39" s="43"/>
      <c r="I39" s="53"/>
      <c r="J39" s="43"/>
      <c r="K39" s="78">
        <v>7000</v>
      </c>
      <c r="L39" s="53" t="s">
        <v>56</v>
      </c>
      <c r="M39" s="53">
        <v>50</v>
      </c>
      <c r="N39" s="77" t="s">
        <v>67</v>
      </c>
      <c r="O39" s="53"/>
      <c r="P39" s="43"/>
      <c r="Q39" s="109" t="s">
        <v>100</v>
      </c>
      <c r="R39" s="110"/>
      <c r="S39" s="110"/>
      <c r="T39" s="80">
        <v>60000</v>
      </c>
      <c r="U39" s="80"/>
      <c r="V39" s="6"/>
      <c r="W39" s="6"/>
    </row>
    <row r="40" s="3" customFormat="1" ht="25" customHeight="1" spans="1:23">
      <c r="A40" s="43">
        <v>20</v>
      </c>
      <c r="B40" s="54">
        <v>45439</v>
      </c>
      <c r="C40" s="53"/>
      <c r="D40" s="53"/>
      <c r="E40" s="43"/>
      <c r="F40" s="43"/>
      <c r="G40" s="43"/>
      <c r="H40" s="43"/>
      <c r="I40" s="53"/>
      <c r="J40" s="43"/>
      <c r="K40" s="53">
        <v>1000</v>
      </c>
      <c r="L40" s="53" t="s">
        <v>59</v>
      </c>
      <c r="M40" s="53">
        <v>50</v>
      </c>
      <c r="N40" s="77" t="s">
        <v>67</v>
      </c>
      <c r="O40" s="53"/>
      <c r="P40" s="43"/>
      <c r="Q40" s="109" t="s">
        <v>101</v>
      </c>
      <c r="R40" s="110"/>
      <c r="S40" s="110"/>
      <c r="T40" s="80">
        <v>71892</v>
      </c>
      <c r="U40" s="80"/>
      <c r="V40" s="6"/>
      <c r="W40" s="6"/>
    </row>
    <row r="41" s="3" customFormat="1" ht="25" customHeight="1" spans="1:23">
      <c r="A41" s="43">
        <v>21</v>
      </c>
      <c r="B41" s="54">
        <v>45636</v>
      </c>
      <c r="C41" s="53">
        <v>11332959.85</v>
      </c>
      <c r="D41" s="53" t="s">
        <v>102</v>
      </c>
      <c r="E41" s="43"/>
      <c r="F41" s="43" t="s">
        <v>72</v>
      </c>
      <c r="G41" s="43"/>
      <c r="H41" s="49"/>
      <c r="I41" s="48"/>
      <c r="J41" s="48"/>
      <c r="K41" s="53">
        <v>4889.29</v>
      </c>
      <c r="L41" s="53" t="s">
        <v>66</v>
      </c>
      <c r="M41" s="53">
        <v>200</v>
      </c>
      <c r="N41" s="77" t="s">
        <v>67</v>
      </c>
      <c r="O41" s="53"/>
      <c r="P41" s="43"/>
      <c r="Q41" s="109" t="s">
        <v>103</v>
      </c>
      <c r="R41" s="110"/>
      <c r="S41" s="110"/>
      <c r="T41" s="80">
        <v>2833239.96</v>
      </c>
      <c r="U41" s="80"/>
      <c r="V41" s="6"/>
      <c r="W41" s="6"/>
    </row>
    <row r="42" s="3" customFormat="1" ht="25" customHeight="1" spans="1:23">
      <c r="A42" s="43"/>
      <c r="B42" s="43"/>
      <c r="C42" s="53">
        <v>2833239.96</v>
      </c>
      <c r="D42" s="53" t="s">
        <v>104</v>
      </c>
      <c r="E42" s="43"/>
      <c r="F42" s="43">
        <v>18118</v>
      </c>
      <c r="G42" s="43"/>
      <c r="H42" s="43"/>
      <c r="I42" s="53"/>
      <c r="J42" s="43"/>
      <c r="K42" s="53">
        <v>11408.34</v>
      </c>
      <c r="L42" s="53" t="s">
        <v>66</v>
      </c>
      <c r="M42" s="53"/>
      <c r="N42" s="77"/>
      <c r="O42" s="53"/>
      <c r="P42" s="43"/>
      <c r="Q42" s="109"/>
      <c r="R42" s="110"/>
      <c r="S42" s="110"/>
      <c r="T42" s="80"/>
      <c r="U42" s="80"/>
      <c r="V42" s="6"/>
      <c r="W42" s="6"/>
    </row>
    <row r="43" s="3" customFormat="1" ht="25" customHeight="1" spans="1:23">
      <c r="A43" s="43">
        <v>22</v>
      </c>
      <c r="B43" s="54">
        <v>45655</v>
      </c>
      <c r="C43" s="53"/>
      <c r="D43" s="53"/>
      <c r="E43" s="43"/>
      <c r="F43" s="43"/>
      <c r="G43" s="43"/>
      <c r="H43" s="43"/>
      <c r="I43" s="53">
        <v>680778.5</v>
      </c>
      <c r="J43" s="43" t="s">
        <v>105</v>
      </c>
      <c r="K43" s="79">
        <v>181617.06</v>
      </c>
      <c r="L43" s="53" t="s">
        <v>106</v>
      </c>
      <c r="M43" s="80">
        <v>1000</v>
      </c>
      <c r="N43" s="81" t="s">
        <v>67</v>
      </c>
      <c r="O43" s="53"/>
      <c r="P43" s="43"/>
      <c r="Q43" s="109" t="s">
        <v>107</v>
      </c>
      <c r="R43" s="110"/>
      <c r="S43" s="110"/>
      <c r="T43" s="80">
        <v>40000</v>
      </c>
      <c r="U43" s="80"/>
      <c r="V43" s="6"/>
      <c r="W43" s="6"/>
    </row>
    <row r="44" s="3" customFormat="1" ht="25" customHeight="1" spans="1:23">
      <c r="A44" s="43"/>
      <c r="B44" s="43"/>
      <c r="C44" s="53"/>
      <c r="D44" s="53"/>
      <c r="E44" s="43"/>
      <c r="F44" s="43"/>
      <c r="G44" s="43"/>
      <c r="H44" s="43"/>
      <c r="I44" s="53"/>
      <c r="J44" s="43"/>
      <c r="K44" s="53">
        <v>134191.93</v>
      </c>
      <c r="L44" s="53" t="s">
        <v>66</v>
      </c>
      <c r="M44" s="81"/>
      <c r="N44" s="81"/>
      <c r="O44" s="53"/>
      <c r="P44" s="43"/>
      <c r="Q44" s="112" t="s">
        <v>108</v>
      </c>
      <c r="R44" s="110"/>
      <c r="S44" s="110"/>
      <c r="T44" s="80">
        <v>110000</v>
      </c>
      <c r="U44" s="80"/>
      <c r="V44" s="6"/>
      <c r="W44" s="6"/>
    </row>
    <row r="45" s="3" customFormat="1" ht="25" customHeight="1" spans="1:23">
      <c r="A45" s="43"/>
      <c r="B45" s="43"/>
      <c r="C45" s="53"/>
      <c r="D45" s="53"/>
      <c r="E45" s="43"/>
      <c r="F45" s="43"/>
      <c r="G45" s="43"/>
      <c r="H45" s="43"/>
      <c r="I45" s="53"/>
      <c r="J45" s="43"/>
      <c r="K45" s="53">
        <v>15000</v>
      </c>
      <c r="L45" s="53" t="s">
        <v>109</v>
      </c>
      <c r="M45" s="81"/>
      <c r="N45" s="81"/>
      <c r="O45" s="53"/>
      <c r="P45" s="43"/>
      <c r="Q45" s="112" t="s">
        <v>110</v>
      </c>
      <c r="R45" s="110"/>
      <c r="S45" s="110"/>
      <c r="T45" s="80">
        <v>240000</v>
      </c>
      <c r="U45" s="80"/>
      <c r="V45" s="6"/>
      <c r="W45" s="6"/>
    </row>
    <row r="46" s="3" customFormat="1" ht="25" customHeight="1" spans="1:23">
      <c r="A46" s="43"/>
      <c r="B46" s="43"/>
      <c r="C46" s="53"/>
      <c r="D46" s="53"/>
      <c r="E46" s="43"/>
      <c r="F46" s="43"/>
      <c r="G46" s="43"/>
      <c r="H46" s="43"/>
      <c r="I46" s="53"/>
      <c r="J46" s="43"/>
      <c r="K46" s="66">
        <v>145149.62</v>
      </c>
      <c r="L46" s="52" t="s">
        <v>111</v>
      </c>
      <c r="M46" s="81"/>
      <c r="N46" s="81"/>
      <c r="O46" s="53"/>
      <c r="P46" s="43"/>
      <c r="Q46" s="112" t="s">
        <v>112</v>
      </c>
      <c r="R46" s="110"/>
      <c r="S46" s="110"/>
      <c r="T46" s="80">
        <v>280000</v>
      </c>
      <c r="U46" s="80"/>
      <c r="V46" s="6"/>
      <c r="W46" s="6"/>
    </row>
    <row r="47" s="3" customFormat="1" ht="25" customHeight="1" spans="1:23">
      <c r="A47" s="43"/>
      <c r="B47" s="43"/>
      <c r="C47" s="53"/>
      <c r="D47" s="53"/>
      <c r="E47" s="43"/>
      <c r="F47" s="43"/>
      <c r="G47" s="43"/>
      <c r="H47" s="43"/>
      <c r="I47" s="53"/>
      <c r="J47" s="43"/>
      <c r="K47" s="53">
        <v>20641.88</v>
      </c>
      <c r="L47" s="53" t="s">
        <v>113</v>
      </c>
      <c r="M47" s="81"/>
      <c r="N47" s="81"/>
      <c r="O47" s="53"/>
      <c r="P47" s="43"/>
      <c r="Q47" s="109" t="s">
        <v>114</v>
      </c>
      <c r="R47" s="110"/>
      <c r="S47" s="110"/>
      <c r="T47" s="80">
        <v>3642</v>
      </c>
      <c r="U47" s="80"/>
      <c r="V47" s="6"/>
      <c r="W47" s="6"/>
    </row>
    <row r="48" s="3" customFormat="1" ht="25" customHeight="1" spans="1:23">
      <c r="A48" s="43"/>
      <c r="B48" s="43"/>
      <c r="C48" s="53"/>
      <c r="D48" s="53"/>
      <c r="E48" s="43"/>
      <c r="F48" s="43"/>
      <c r="G48" s="43"/>
      <c r="H48" s="43"/>
      <c r="I48" s="53"/>
      <c r="J48" s="43"/>
      <c r="K48" s="53"/>
      <c r="L48" s="53"/>
      <c r="M48" s="81"/>
      <c r="N48" s="81"/>
      <c r="O48" s="53"/>
      <c r="P48" s="43"/>
      <c r="Q48" s="109" t="s">
        <v>115</v>
      </c>
      <c r="R48" s="110"/>
      <c r="S48" s="110"/>
      <c r="T48" s="80">
        <v>4500</v>
      </c>
      <c r="U48" s="80"/>
      <c r="V48" s="6"/>
      <c r="W48" s="6"/>
    </row>
    <row r="49" s="3" customFormat="1" ht="25" customHeight="1" spans="1:23">
      <c r="A49" s="43"/>
      <c r="B49" s="43"/>
      <c r="C49" s="53"/>
      <c r="D49" s="53"/>
      <c r="E49" s="43"/>
      <c r="F49" s="43"/>
      <c r="G49" s="43"/>
      <c r="H49" s="43"/>
      <c r="I49" s="53"/>
      <c r="J49" s="43"/>
      <c r="K49" s="53"/>
      <c r="L49" s="53"/>
      <c r="M49" s="81"/>
      <c r="N49" s="81"/>
      <c r="O49" s="53"/>
      <c r="P49" s="43"/>
      <c r="Q49" s="109" t="s">
        <v>116</v>
      </c>
      <c r="R49" s="110"/>
      <c r="S49" s="110"/>
      <c r="T49" s="80">
        <v>9120</v>
      </c>
      <c r="U49" s="80"/>
      <c r="V49" s="6"/>
      <c r="W49" s="6"/>
    </row>
    <row r="50" s="3" customFormat="1" ht="25" customHeight="1" spans="1:23">
      <c r="A50" s="43"/>
      <c r="B50" s="43"/>
      <c r="C50" s="53"/>
      <c r="D50" s="53"/>
      <c r="E50" s="43"/>
      <c r="F50" s="43"/>
      <c r="G50" s="43"/>
      <c r="H50" s="43"/>
      <c r="I50" s="53"/>
      <c r="J50" s="43"/>
      <c r="K50" s="53"/>
      <c r="L50" s="53"/>
      <c r="M50" s="81"/>
      <c r="N50" s="81"/>
      <c r="O50" s="53"/>
      <c r="P50" s="43"/>
      <c r="Q50" s="109" t="s">
        <v>117</v>
      </c>
      <c r="R50" s="110"/>
      <c r="S50" s="110"/>
      <c r="T50" s="80">
        <v>13000</v>
      </c>
      <c r="U50" s="80"/>
      <c r="V50" s="6"/>
      <c r="W50" s="6"/>
    </row>
    <row r="51" s="3" customFormat="1" ht="25" customHeight="1" spans="1:23">
      <c r="A51" s="43"/>
      <c r="B51" s="43"/>
      <c r="C51" s="53"/>
      <c r="D51" s="53"/>
      <c r="E51" s="43"/>
      <c r="F51" s="43"/>
      <c r="G51" s="43"/>
      <c r="H51" s="43"/>
      <c r="I51" s="53"/>
      <c r="J51" s="43"/>
      <c r="K51" s="53"/>
      <c r="L51" s="53"/>
      <c r="M51" s="81"/>
      <c r="N51" s="81"/>
      <c r="O51" s="53"/>
      <c r="P51" s="43"/>
      <c r="Q51" s="109" t="s">
        <v>118</v>
      </c>
      <c r="R51" s="110"/>
      <c r="S51" s="110"/>
      <c r="T51" s="80">
        <v>16000</v>
      </c>
      <c r="U51" s="80"/>
      <c r="V51" s="6"/>
      <c r="W51" s="6"/>
    </row>
    <row r="52" s="3" customFormat="1" ht="25" customHeight="1" spans="1:23">
      <c r="A52" s="43"/>
      <c r="B52" s="43"/>
      <c r="C52" s="53"/>
      <c r="D52" s="53"/>
      <c r="E52" s="43"/>
      <c r="F52" s="43"/>
      <c r="G52" s="43"/>
      <c r="H52" s="43"/>
      <c r="I52" s="53"/>
      <c r="J52" s="43"/>
      <c r="K52" s="53"/>
      <c r="L52" s="53"/>
      <c r="M52" s="81"/>
      <c r="N52" s="81"/>
      <c r="O52" s="53"/>
      <c r="P52" s="43"/>
      <c r="Q52" s="109" t="s">
        <v>119</v>
      </c>
      <c r="R52" s="110"/>
      <c r="S52" s="110"/>
      <c r="T52" s="80">
        <v>16440</v>
      </c>
      <c r="U52" s="80"/>
      <c r="V52" s="6"/>
      <c r="W52" s="6"/>
    </row>
    <row r="53" s="3" customFormat="1" ht="25" customHeight="1" spans="1:23">
      <c r="A53" s="43"/>
      <c r="B53" s="43"/>
      <c r="C53" s="53"/>
      <c r="D53" s="53"/>
      <c r="E53" s="43"/>
      <c r="F53" s="43"/>
      <c r="G53" s="43"/>
      <c r="H53" s="43"/>
      <c r="I53" s="53"/>
      <c r="J53" s="43"/>
      <c r="K53" s="53"/>
      <c r="L53" s="53"/>
      <c r="M53" s="81"/>
      <c r="N53" s="81"/>
      <c r="O53" s="53"/>
      <c r="P53" s="43"/>
      <c r="Q53" s="109" t="s">
        <v>120</v>
      </c>
      <c r="R53" s="110"/>
      <c r="S53" s="110"/>
      <c r="T53" s="80">
        <v>23839</v>
      </c>
      <c r="U53" s="80"/>
      <c r="V53" s="6"/>
      <c r="W53" s="6"/>
    </row>
    <row r="54" s="3" customFormat="1" ht="25" customHeight="1" spans="1:23">
      <c r="A54" s="43"/>
      <c r="B54" s="43"/>
      <c r="C54" s="53"/>
      <c r="D54" s="53"/>
      <c r="E54" s="43"/>
      <c r="F54" s="43"/>
      <c r="G54" s="43"/>
      <c r="H54" s="43"/>
      <c r="I54" s="53"/>
      <c r="J54" s="43"/>
      <c r="K54" s="53"/>
      <c r="L54" s="53"/>
      <c r="M54" s="81"/>
      <c r="N54" s="81"/>
      <c r="O54" s="53"/>
      <c r="P54" s="43"/>
      <c r="Q54" s="109" t="s">
        <v>121</v>
      </c>
      <c r="R54" s="110"/>
      <c r="S54" s="110"/>
      <c r="T54" s="80">
        <v>25800</v>
      </c>
      <c r="U54" s="80"/>
      <c r="V54" s="6"/>
      <c r="W54" s="6"/>
    </row>
    <row r="55" s="3" customFormat="1" ht="25" customHeight="1" spans="1:23">
      <c r="A55" s="43"/>
      <c r="B55" s="43"/>
      <c r="C55" s="53"/>
      <c r="D55" s="53"/>
      <c r="E55" s="43"/>
      <c r="F55" s="43"/>
      <c r="G55" s="43"/>
      <c r="H55" s="43"/>
      <c r="I55" s="53"/>
      <c r="J55" s="43"/>
      <c r="K55" s="53"/>
      <c r="L55" s="53"/>
      <c r="M55" s="81"/>
      <c r="N55" s="81"/>
      <c r="O55" s="53"/>
      <c r="P55" s="43"/>
      <c r="Q55" s="109" t="s">
        <v>122</v>
      </c>
      <c r="R55" s="110"/>
      <c r="S55" s="110"/>
      <c r="T55" s="80">
        <v>31166</v>
      </c>
      <c r="U55" s="80"/>
      <c r="V55" s="6"/>
      <c r="W55" s="6"/>
    </row>
    <row r="56" s="3" customFormat="1" ht="25" customHeight="1" spans="1:23">
      <c r="A56" s="43"/>
      <c r="B56" s="43"/>
      <c r="C56" s="53"/>
      <c r="D56" s="53"/>
      <c r="E56" s="43"/>
      <c r="F56" s="43"/>
      <c r="G56" s="43"/>
      <c r="H56" s="43"/>
      <c r="I56" s="53"/>
      <c r="J56" s="43"/>
      <c r="K56" s="53"/>
      <c r="L56" s="53"/>
      <c r="M56" s="81"/>
      <c r="N56" s="81"/>
      <c r="O56" s="53"/>
      <c r="P56" s="43"/>
      <c r="Q56" s="109" t="s">
        <v>123</v>
      </c>
      <c r="R56" s="110"/>
      <c r="S56" s="110"/>
      <c r="T56" s="80">
        <v>53100</v>
      </c>
      <c r="U56" s="80"/>
      <c r="V56" s="6"/>
      <c r="W56" s="6"/>
    </row>
    <row r="57" s="3" customFormat="1" ht="25" customHeight="1" spans="1:23">
      <c r="A57" s="43"/>
      <c r="B57" s="43"/>
      <c r="C57" s="53"/>
      <c r="D57" s="53"/>
      <c r="E57" s="43"/>
      <c r="F57" s="43"/>
      <c r="G57" s="43"/>
      <c r="H57" s="43"/>
      <c r="I57" s="53"/>
      <c r="J57" s="43"/>
      <c r="K57" s="53"/>
      <c r="L57" s="53"/>
      <c r="M57" s="81"/>
      <c r="N57" s="81"/>
      <c r="O57" s="53"/>
      <c r="P57" s="43"/>
      <c r="Q57" s="109" t="s">
        <v>124</v>
      </c>
      <c r="R57" s="110"/>
      <c r="S57" s="110"/>
      <c r="T57" s="80">
        <v>62500</v>
      </c>
      <c r="U57" s="80"/>
      <c r="V57" s="6"/>
      <c r="W57" s="6"/>
    </row>
    <row r="58" s="3" customFormat="1" ht="25" customHeight="1" spans="1:23">
      <c r="A58" s="43"/>
      <c r="B58" s="43"/>
      <c r="C58" s="53"/>
      <c r="D58" s="53"/>
      <c r="E58" s="43"/>
      <c r="F58" s="43"/>
      <c r="G58" s="43"/>
      <c r="H58" s="43"/>
      <c r="I58" s="53"/>
      <c r="J58" s="43"/>
      <c r="K58" s="53"/>
      <c r="L58" s="53"/>
      <c r="M58" s="77"/>
      <c r="N58" s="77"/>
      <c r="O58" s="53"/>
      <c r="P58" s="43"/>
      <c r="Q58" s="109" t="s">
        <v>125</v>
      </c>
      <c r="R58" s="110"/>
      <c r="S58" s="110"/>
      <c r="T58" s="80">
        <v>335000</v>
      </c>
      <c r="U58" s="80"/>
      <c r="V58" s="6"/>
      <c r="W58" s="6"/>
    </row>
    <row r="59" s="5" customFormat="1" ht="25" customHeight="1" spans="1:23">
      <c r="A59" s="53"/>
      <c r="B59" s="55">
        <v>45656</v>
      </c>
      <c r="C59" s="53"/>
      <c r="D59" s="53"/>
      <c r="E59" s="53"/>
      <c r="F59" s="53"/>
      <c r="G59" s="53"/>
      <c r="H59" s="53"/>
      <c r="I59" s="53"/>
      <c r="J59" s="53"/>
      <c r="K59" s="53">
        <v>306.11</v>
      </c>
      <c r="L59" s="53"/>
      <c r="M59" s="77">
        <v>100</v>
      </c>
      <c r="N59" s="77" t="s">
        <v>67</v>
      </c>
      <c r="O59" s="53"/>
      <c r="P59" s="53"/>
      <c r="Q59" s="111" t="s">
        <v>126</v>
      </c>
      <c r="R59" s="80"/>
      <c r="S59" s="80"/>
      <c r="T59" s="80">
        <v>308797.16</v>
      </c>
      <c r="U59" s="80"/>
      <c r="V59" s="113"/>
      <c r="W59" s="113"/>
    </row>
    <row r="60" s="3" customFormat="1" ht="25" customHeight="1" spans="1:23">
      <c r="A60" s="43"/>
      <c r="B60" s="54">
        <v>45657</v>
      </c>
      <c r="C60" s="53"/>
      <c r="D60" s="53"/>
      <c r="E60" s="43"/>
      <c r="F60" s="43"/>
      <c r="G60" s="43"/>
      <c r="H60" s="43"/>
      <c r="I60" s="53"/>
      <c r="J60" s="43"/>
      <c r="K60" s="58">
        <v>2000</v>
      </c>
      <c r="L60" s="58" t="s">
        <v>127</v>
      </c>
      <c r="M60" s="77">
        <v>200</v>
      </c>
      <c r="N60" s="77" t="s">
        <v>67</v>
      </c>
      <c r="O60" s="53"/>
      <c r="P60" s="43"/>
      <c r="Q60" s="109" t="s">
        <v>128</v>
      </c>
      <c r="R60" s="110"/>
      <c r="S60" s="110"/>
      <c r="T60" s="80">
        <v>8625795.34</v>
      </c>
      <c r="U60" s="80"/>
      <c r="V60" s="6"/>
      <c r="W60" s="6"/>
    </row>
    <row r="61" s="4" customFormat="1" ht="25" customHeight="1" spans="1:23">
      <c r="A61" s="56"/>
      <c r="B61" s="57">
        <v>45671</v>
      </c>
      <c r="C61" s="58"/>
      <c r="D61" s="58"/>
      <c r="E61" s="56"/>
      <c r="F61" s="56"/>
      <c r="G61" s="56"/>
      <c r="H61" s="56"/>
      <c r="I61" s="58"/>
      <c r="J61" s="56"/>
      <c r="K61" s="58">
        <v>149</v>
      </c>
      <c r="L61" s="58" t="s">
        <v>98</v>
      </c>
      <c r="M61" s="82">
        <v>100</v>
      </c>
      <c r="N61" s="82" t="s">
        <v>67</v>
      </c>
      <c r="O61" s="58"/>
      <c r="P61" s="56"/>
      <c r="Q61" s="114" t="s">
        <v>129</v>
      </c>
      <c r="R61" s="115"/>
      <c r="S61" s="115"/>
      <c r="T61" s="116">
        <v>40000</v>
      </c>
      <c r="U61" s="116"/>
      <c r="V61" s="7"/>
      <c r="W61" s="7"/>
    </row>
    <row r="62" s="3" customFormat="1" ht="25" customHeight="1" spans="1:23">
      <c r="A62" s="43"/>
      <c r="B62" s="43"/>
      <c r="C62" s="59"/>
      <c r="D62" s="59"/>
      <c r="E62" s="27"/>
      <c r="F62" s="27"/>
      <c r="G62" s="27"/>
      <c r="H62" s="27"/>
      <c r="I62" s="59"/>
      <c r="J62" s="27"/>
      <c r="K62" s="58">
        <v>880</v>
      </c>
      <c r="L62" s="58" t="s">
        <v>58</v>
      </c>
      <c r="M62" s="83"/>
      <c r="N62" s="83"/>
      <c r="O62" s="59"/>
      <c r="P62" s="27"/>
      <c r="Q62" s="114" t="s">
        <v>130</v>
      </c>
      <c r="R62" s="117"/>
      <c r="S62" s="117"/>
      <c r="T62" s="116">
        <v>40000</v>
      </c>
      <c r="U62" s="116"/>
      <c r="V62" s="6"/>
      <c r="W62" s="6"/>
    </row>
    <row r="63" s="3" customFormat="1" ht="25" customHeight="1" spans="1:23">
      <c r="A63" s="43"/>
      <c r="B63" s="43"/>
      <c r="C63" s="59"/>
      <c r="D63" s="59"/>
      <c r="E63" s="27"/>
      <c r="F63" s="27"/>
      <c r="G63" s="27"/>
      <c r="H63" s="27"/>
      <c r="I63" s="59"/>
      <c r="J63" s="27"/>
      <c r="K63" s="58"/>
      <c r="L63" s="58"/>
      <c r="M63" s="84"/>
      <c r="N63" s="83"/>
      <c r="O63" s="59"/>
      <c r="P63" s="27"/>
      <c r="Q63" s="114"/>
      <c r="R63" s="117"/>
      <c r="S63" s="117"/>
      <c r="T63" s="116"/>
      <c r="U63" s="116"/>
      <c r="V63" s="6"/>
      <c r="W63" s="6"/>
    </row>
    <row r="64" s="3" customFormat="1" ht="25" customHeight="1" spans="1:23">
      <c r="A64" s="43"/>
      <c r="B64" s="43"/>
      <c r="C64" s="59"/>
      <c r="D64" s="59"/>
      <c r="E64" s="27"/>
      <c r="F64" s="27"/>
      <c r="G64" s="27"/>
      <c r="H64" s="27"/>
      <c r="I64" s="59"/>
      <c r="J64" s="27"/>
      <c r="K64" s="58"/>
      <c r="L64" s="58"/>
      <c r="M64" s="84"/>
      <c r="N64" s="83"/>
      <c r="O64" s="59"/>
      <c r="P64" s="27"/>
      <c r="Q64" s="114"/>
      <c r="R64" s="117"/>
      <c r="S64" s="117"/>
      <c r="T64" s="116"/>
      <c r="U64" s="116"/>
      <c r="V64" s="6"/>
      <c r="W64" s="6"/>
    </row>
    <row r="65" s="3" customFormat="1" ht="25" customHeight="1" spans="1:23">
      <c r="A65" s="43"/>
      <c r="B65" s="43"/>
      <c r="C65" s="59"/>
      <c r="D65" s="59"/>
      <c r="E65" s="27"/>
      <c r="F65" s="27"/>
      <c r="G65" s="27"/>
      <c r="H65" s="27"/>
      <c r="I65" s="59"/>
      <c r="J65" s="27"/>
      <c r="K65" s="58"/>
      <c r="L65" s="58"/>
      <c r="M65" s="84"/>
      <c r="N65" s="83"/>
      <c r="O65" s="59"/>
      <c r="P65" s="27"/>
      <c r="Q65" s="114"/>
      <c r="R65" s="117"/>
      <c r="S65" s="117"/>
      <c r="T65" s="116"/>
      <c r="U65" s="116"/>
      <c r="V65" s="6"/>
      <c r="W65" s="6"/>
    </row>
    <row r="66" s="3" customFormat="1" ht="25" customHeight="1" spans="1:23">
      <c r="A66" s="43"/>
      <c r="B66" s="43"/>
      <c r="C66" s="59"/>
      <c r="D66" s="59"/>
      <c r="E66" s="27"/>
      <c r="F66" s="27"/>
      <c r="G66" s="27"/>
      <c r="H66" s="27"/>
      <c r="I66" s="59"/>
      <c r="J66" s="27"/>
      <c r="K66" s="58"/>
      <c r="L66" s="58"/>
      <c r="M66" s="84"/>
      <c r="N66" s="83"/>
      <c r="O66" s="59"/>
      <c r="P66" s="27"/>
      <c r="Q66" s="114"/>
      <c r="R66" s="117"/>
      <c r="S66" s="117"/>
      <c r="T66" s="116"/>
      <c r="U66" s="116"/>
      <c r="V66" s="6"/>
      <c r="W66" s="6"/>
    </row>
    <row r="67" s="3" customFormat="1" ht="25" customHeight="1" spans="1:23">
      <c r="A67" s="43"/>
      <c r="B67" s="43"/>
      <c r="C67" s="59"/>
      <c r="D67" s="59"/>
      <c r="E67" s="27"/>
      <c r="F67" s="27"/>
      <c r="G67" s="27"/>
      <c r="H67" s="27"/>
      <c r="I67" s="59"/>
      <c r="J67" s="27"/>
      <c r="K67" s="58"/>
      <c r="L67" s="58"/>
      <c r="M67" s="84"/>
      <c r="N67" s="83"/>
      <c r="O67" s="59"/>
      <c r="P67" s="27"/>
      <c r="Q67" s="114"/>
      <c r="R67" s="117"/>
      <c r="S67" s="117"/>
      <c r="T67" s="116"/>
      <c r="U67" s="116"/>
      <c r="V67" s="6"/>
      <c r="W67" s="6"/>
    </row>
    <row r="68" s="3" customFormat="1" ht="25" customHeight="1" spans="1:23">
      <c r="A68" s="43"/>
      <c r="B68" s="43"/>
      <c r="C68" s="59"/>
      <c r="D68" s="59"/>
      <c r="E68" s="27"/>
      <c r="F68" s="27"/>
      <c r="G68" s="27"/>
      <c r="H68" s="27"/>
      <c r="I68" s="59"/>
      <c r="J68" s="27"/>
      <c r="K68" s="58"/>
      <c r="L68" s="58"/>
      <c r="M68" s="58"/>
      <c r="N68" s="83"/>
      <c r="O68" s="59"/>
      <c r="P68" s="27"/>
      <c r="Q68" s="114"/>
      <c r="R68" s="117"/>
      <c r="S68" s="117"/>
      <c r="T68" s="116"/>
      <c r="U68" s="116"/>
      <c r="V68" s="6"/>
      <c r="W68" s="6"/>
    </row>
    <row r="69" s="3" customFormat="1" ht="25" customHeight="1" spans="1:21">
      <c r="A69" s="43" t="s">
        <v>131</v>
      </c>
      <c r="B69" s="43"/>
      <c r="C69" s="118">
        <f>SUM(C8:C68)</f>
        <v>18248814.81</v>
      </c>
      <c r="D69" s="118">
        <f>SUM(D8:D68)</f>
        <v>3570348.13</v>
      </c>
      <c r="E69" s="27"/>
      <c r="F69" s="27"/>
      <c r="G69" s="27"/>
      <c r="H69" s="27"/>
      <c r="I69" s="118">
        <f>SUM(I8:I68)</f>
        <v>1093971.55</v>
      </c>
      <c r="J69" s="27"/>
      <c r="K69" s="59">
        <f>SUM(K8:K68)</f>
        <v>1128127.11</v>
      </c>
      <c r="L69" s="27"/>
      <c r="M69" s="118">
        <f>SUM(M8:M68)</f>
        <v>7061.1</v>
      </c>
      <c r="N69" s="27"/>
      <c r="O69" s="118">
        <f>SUM(O8:O29)</f>
        <v>0</v>
      </c>
      <c r="P69" s="27"/>
      <c r="Q69" s="130"/>
      <c r="R69" s="27"/>
      <c r="S69" s="27"/>
      <c r="T69" s="118">
        <f>SUM(T8:T68)</f>
        <v>19714773.66</v>
      </c>
      <c r="U69" s="118">
        <f>C69+D69-I69-K69-M69-O69-T69</f>
        <v>-124770.480000004</v>
      </c>
    </row>
    <row r="70" s="3" customFormat="1" ht="25" customHeight="1" spans="1:21">
      <c r="A70" s="43" t="s">
        <v>132</v>
      </c>
      <c r="B70" s="43"/>
      <c r="C70" s="43" t="s">
        <v>133</v>
      </c>
      <c r="D70" s="43"/>
      <c r="E70" s="43"/>
      <c r="F70" s="119">
        <f>Q70</f>
        <v>2833239.96</v>
      </c>
      <c r="G70" s="120"/>
      <c r="H70" s="120"/>
      <c r="I70" s="120"/>
      <c r="J70" s="120"/>
      <c r="K70" s="122"/>
      <c r="L70" s="123"/>
      <c r="M70" s="124" t="s">
        <v>134</v>
      </c>
      <c r="N70" s="125"/>
      <c r="O70" s="125"/>
      <c r="P70" s="126" t="s">
        <v>135</v>
      </c>
      <c r="Q70" s="131">
        <f>T41</f>
        <v>2833239.96</v>
      </c>
      <c r="R70" s="131"/>
      <c r="S70" s="131"/>
      <c r="T70" s="131"/>
      <c r="U70" s="131"/>
    </row>
    <row r="71" s="3" customFormat="1" ht="25" customHeight="1" spans="1:21">
      <c r="A71" s="43"/>
      <c r="B71" s="43"/>
      <c r="C71" s="43" t="s">
        <v>136</v>
      </c>
      <c r="D71" s="43"/>
      <c r="E71" s="43"/>
      <c r="F71" s="119">
        <v>0</v>
      </c>
      <c r="G71" s="120"/>
      <c r="H71" s="120"/>
      <c r="I71" s="120"/>
      <c r="J71" s="120"/>
      <c r="K71" s="122"/>
      <c r="L71" s="127"/>
      <c r="M71" s="128"/>
      <c r="N71" s="129"/>
      <c r="O71" s="129"/>
      <c r="P71" s="126" t="s">
        <v>137</v>
      </c>
      <c r="Q71" s="132" t="str">
        <f>SUBSTITUTE(SUBSTITUTE(TEXT(INT(Q70),"[DBNum2][$-804]G/通用格式元"&amp;IF(INT(F78)=F78,"整",""))&amp;TEXT(MID(F78,FIND(".",F78&amp;".0")+1,1),"[DBNum2][$-804]G/通用格式角")&amp;TEXT(MID(F78,FIND(".",F78&amp;".0")+2,1),"[DBNum2][$-804]G/通用格式分"),"零角","零"),"零分","")</f>
        <v>贰佰捌拾叁万叁仟贰佰叁拾玖元整</v>
      </c>
      <c r="R71" s="132"/>
      <c r="S71" s="132"/>
      <c r="T71" s="132"/>
      <c r="U71" s="132"/>
    </row>
    <row r="72" s="3" customFormat="1" ht="25" customHeight="1" spans="2:20">
      <c r="B72" s="8"/>
      <c r="E72" s="9"/>
      <c r="F72" s="9"/>
      <c r="G72" s="9"/>
      <c r="H72" s="9"/>
      <c r="I72" s="9"/>
      <c r="J72" s="9"/>
      <c r="K72" s="10"/>
      <c r="L72" s="9"/>
      <c r="M72" s="9"/>
      <c r="N72" s="9"/>
      <c r="O72" s="9"/>
      <c r="P72" s="8"/>
      <c r="Q72" s="9"/>
      <c r="S72" s="9"/>
      <c r="T72" s="9"/>
    </row>
    <row r="73" s="3" customFormat="1" ht="25" customHeight="1" spans="2:20">
      <c r="B73" s="8"/>
      <c r="E73" s="9"/>
      <c r="F73" s="9"/>
      <c r="G73" s="9"/>
      <c r="H73" s="9"/>
      <c r="I73" s="9"/>
      <c r="J73" s="9"/>
      <c r="K73" s="10"/>
      <c r="L73" s="9"/>
      <c r="M73" s="9"/>
      <c r="N73" s="9"/>
      <c r="O73" s="9"/>
      <c r="P73" s="8"/>
      <c r="Q73" s="9"/>
      <c r="S73" s="9"/>
      <c r="T73" s="9"/>
    </row>
    <row r="74" s="3" customFormat="1" ht="25" customHeight="1" spans="2:20">
      <c r="B74" s="8"/>
      <c r="E74" s="9"/>
      <c r="F74" s="9"/>
      <c r="G74" s="9"/>
      <c r="H74" s="9"/>
      <c r="I74" s="9"/>
      <c r="J74" s="9"/>
      <c r="K74" s="10"/>
      <c r="L74" s="9"/>
      <c r="M74" s="9"/>
      <c r="N74" s="9"/>
      <c r="O74" s="9"/>
      <c r="P74" s="8"/>
      <c r="Q74" s="9"/>
      <c r="S74" s="9"/>
      <c r="T74" s="9"/>
    </row>
    <row r="75" s="6" customFormat="1" ht="25" customHeight="1" spans="1:23">
      <c r="A75" s="3"/>
      <c r="B75" s="8"/>
      <c r="C75" s="3"/>
      <c r="D75" s="3"/>
      <c r="E75" s="9"/>
      <c r="F75" s="9"/>
      <c r="G75" s="9"/>
      <c r="H75" s="9"/>
      <c r="I75" s="9"/>
      <c r="J75" s="9"/>
      <c r="K75" s="10"/>
      <c r="L75" s="9"/>
      <c r="M75" s="9"/>
      <c r="N75" s="9"/>
      <c r="O75" s="9"/>
      <c r="P75" s="8"/>
      <c r="Q75" s="9"/>
      <c r="R75" s="3"/>
      <c r="S75" s="9"/>
      <c r="T75" s="9"/>
      <c r="U75" s="3"/>
      <c r="V75" s="3"/>
      <c r="W75" s="3"/>
    </row>
    <row r="76" s="6" customFormat="1" ht="25" customHeight="1" spans="1:23">
      <c r="A76" s="3"/>
      <c r="B76" s="121"/>
      <c r="C76" s="3"/>
      <c r="D76" s="3"/>
      <c r="E76" s="9"/>
      <c r="F76" s="9"/>
      <c r="G76" s="9"/>
      <c r="H76" s="9"/>
      <c r="I76" s="9"/>
      <c r="J76" s="9"/>
      <c r="K76" s="10"/>
      <c r="L76" s="9"/>
      <c r="M76" s="9"/>
      <c r="N76" s="9"/>
      <c r="O76" s="9"/>
      <c r="P76" s="8"/>
      <c r="Q76" s="9"/>
      <c r="R76" s="3"/>
      <c r="S76" s="9"/>
      <c r="T76" s="9"/>
      <c r="U76" s="3"/>
      <c r="V76" s="3"/>
      <c r="W76" s="3"/>
    </row>
    <row r="77" s="6" customFormat="1" ht="25" customHeight="1" spans="1:23">
      <c r="A77" s="3"/>
      <c r="B77" s="8"/>
      <c r="C77" s="3"/>
      <c r="D77" s="3"/>
      <c r="E77" s="9"/>
      <c r="F77" s="9"/>
      <c r="G77" s="9"/>
      <c r="H77" s="9"/>
      <c r="I77" s="9"/>
      <c r="J77" s="9"/>
      <c r="K77" s="10"/>
      <c r="L77" s="9"/>
      <c r="M77" s="9"/>
      <c r="N77" s="9"/>
      <c r="O77" s="9"/>
      <c r="P77" s="8"/>
      <c r="Q77" s="9"/>
      <c r="R77" s="3"/>
      <c r="S77" s="9"/>
      <c r="T77" s="9"/>
      <c r="U77" s="3"/>
      <c r="V77" s="3"/>
      <c r="W77" s="3"/>
    </row>
    <row r="78" s="6" customFormat="1" ht="25" customHeight="1" spans="1:23">
      <c r="A78" s="3"/>
      <c r="B78" s="8"/>
      <c r="C78" s="3"/>
      <c r="D78" s="3"/>
      <c r="E78" s="9"/>
      <c r="F78" s="9"/>
      <c r="G78" s="9"/>
      <c r="H78" s="9"/>
      <c r="I78" s="9"/>
      <c r="J78" s="9"/>
      <c r="K78" s="10"/>
      <c r="L78" s="9"/>
      <c r="M78" s="9"/>
      <c r="N78" s="9"/>
      <c r="O78" s="9"/>
      <c r="P78" s="8"/>
      <c r="Q78" s="9"/>
      <c r="R78" s="3"/>
      <c r="S78" s="9"/>
      <c r="T78" s="9"/>
      <c r="U78" s="3"/>
      <c r="V78" s="3"/>
      <c r="W78" s="3"/>
    </row>
    <row r="79" s="6" customFormat="1" ht="25" customHeight="1" spans="1:23">
      <c r="A79" s="3"/>
      <c r="B79" s="8"/>
      <c r="C79" s="3"/>
      <c r="D79" s="3"/>
      <c r="E79" s="9"/>
      <c r="F79" s="9"/>
      <c r="G79" s="9"/>
      <c r="H79" s="9"/>
      <c r="I79" s="9"/>
      <c r="J79" s="9"/>
      <c r="K79" s="10"/>
      <c r="L79" s="9"/>
      <c r="M79" s="9"/>
      <c r="N79" s="9"/>
      <c r="O79" s="9"/>
      <c r="P79" s="8"/>
      <c r="Q79" s="9"/>
      <c r="R79" s="3"/>
      <c r="S79" s="9"/>
      <c r="T79" s="9"/>
      <c r="U79" s="3"/>
      <c r="V79" s="3"/>
      <c r="W79" s="3"/>
    </row>
    <row r="80" s="6" customFormat="1" ht="25" customHeight="1" spans="1:23">
      <c r="A80" s="3"/>
      <c r="B80" s="8"/>
      <c r="C80" s="3"/>
      <c r="D80" s="3"/>
      <c r="E80" s="9"/>
      <c r="F80" s="9"/>
      <c r="G80" s="9"/>
      <c r="H80" s="9"/>
      <c r="I80" s="9"/>
      <c r="J80" s="9"/>
      <c r="K80" s="10"/>
      <c r="L80" s="9"/>
      <c r="M80" s="9"/>
      <c r="N80" s="9"/>
      <c r="O80" s="9"/>
      <c r="P80" s="8"/>
      <c r="Q80" s="9"/>
      <c r="R80" s="3"/>
      <c r="S80" s="9"/>
      <c r="T80" s="9"/>
      <c r="U80" s="3"/>
      <c r="V80" s="3"/>
      <c r="W80" s="3"/>
    </row>
    <row r="81" s="6" customFormat="1" ht="25" customHeight="1" spans="1:23">
      <c r="A81" s="3"/>
      <c r="B81" s="8"/>
      <c r="C81" s="3"/>
      <c r="D81" s="3"/>
      <c r="E81" s="9"/>
      <c r="F81" s="9"/>
      <c r="G81" s="9"/>
      <c r="H81" s="9"/>
      <c r="I81" s="9"/>
      <c r="J81" s="9"/>
      <c r="K81" s="10"/>
      <c r="L81" s="9"/>
      <c r="M81" s="9"/>
      <c r="N81" s="9"/>
      <c r="O81" s="9"/>
      <c r="P81" s="8"/>
      <c r="Q81" s="9"/>
      <c r="R81" s="3"/>
      <c r="S81" s="9"/>
      <c r="T81" s="9"/>
      <c r="U81" s="3"/>
      <c r="V81" s="3"/>
      <c r="W81" s="3"/>
    </row>
    <row r="82" s="6" customFormat="1" ht="25" customHeight="1" spans="1:23">
      <c r="A82" s="3"/>
      <c r="B82" s="8"/>
      <c r="C82" s="3"/>
      <c r="D82" s="3"/>
      <c r="E82" s="9"/>
      <c r="F82" s="9"/>
      <c r="G82" s="9"/>
      <c r="H82" s="9"/>
      <c r="I82" s="9"/>
      <c r="J82" s="9"/>
      <c r="K82" s="10"/>
      <c r="L82" s="9"/>
      <c r="M82" s="9"/>
      <c r="N82" s="9"/>
      <c r="O82" s="9"/>
      <c r="P82" s="8"/>
      <c r="Q82" s="9"/>
      <c r="R82" s="3"/>
      <c r="S82" s="9"/>
      <c r="T82" s="9"/>
      <c r="U82" s="3"/>
      <c r="V82" s="3"/>
      <c r="W82" s="3"/>
    </row>
    <row r="83" s="6" customFormat="1" ht="25" customHeight="1" spans="1:23">
      <c r="A83" s="3"/>
      <c r="B83" s="8"/>
      <c r="C83" s="3"/>
      <c r="D83" s="3"/>
      <c r="E83" s="9"/>
      <c r="F83" s="9"/>
      <c r="G83" s="9"/>
      <c r="H83" s="9"/>
      <c r="I83" s="9"/>
      <c r="J83" s="9"/>
      <c r="K83" s="10"/>
      <c r="L83" s="9"/>
      <c r="M83" s="9"/>
      <c r="N83" s="9"/>
      <c r="O83" s="9"/>
      <c r="P83" s="8"/>
      <c r="Q83" s="9"/>
      <c r="R83" s="3"/>
      <c r="S83" s="9"/>
      <c r="T83" s="9"/>
      <c r="U83" s="3"/>
      <c r="V83" s="3"/>
      <c r="W83" s="3"/>
    </row>
    <row r="84" s="6" customFormat="1" ht="25" customHeight="1" spans="1:23">
      <c r="A84" s="3"/>
      <c r="B84" s="8"/>
      <c r="C84" s="3"/>
      <c r="D84" s="3"/>
      <c r="E84" s="9"/>
      <c r="F84" s="9"/>
      <c r="G84" s="9"/>
      <c r="H84" s="9"/>
      <c r="I84" s="9"/>
      <c r="J84" s="9"/>
      <c r="K84" s="10"/>
      <c r="L84" s="9"/>
      <c r="M84" s="9"/>
      <c r="N84" s="9"/>
      <c r="O84" s="9"/>
      <c r="P84" s="8"/>
      <c r="Q84" s="9"/>
      <c r="R84" s="3"/>
      <c r="S84" s="9"/>
      <c r="T84" s="9"/>
      <c r="U84" s="3"/>
      <c r="V84" s="3"/>
      <c r="W84" s="3"/>
    </row>
    <row r="85" s="7" customFormat="1" ht="25" customHeight="1" spans="1:23">
      <c r="A85" s="3"/>
      <c r="B85" s="8"/>
      <c r="C85" s="3"/>
      <c r="D85" s="3"/>
      <c r="E85" s="9"/>
      <c r="F85" s="9"/>
      <c r="G85" s="9"/>
      <c r="H85" s="9"/>
      <c r="I85" s="9"/>
      <c r="J85" s="9"/>
      <c r="K85" s="10"/>
      <c r="L85" s="9"/>
      <c r="M85" s="9"/>
      <c r="N85" s="9"/>
      <c r="O85" s="9"/>
      <c r="P85" s="8"/>
      <c r="Q85" s="9"/>
      <c r="R85" s="3"/>
      <c r="S85" s="9"/>
      <c r="T85" s="9"/>
      <c r="U85" s="3"/>
      <c r="V85" s="3"/>
      <c r="W85" s="3"/>
    </row>
    <row r="86" s="6" customFormat="1" ht="25" customHeight="1" spans="1:23">
      <c r="A86" s="3"/>
      <c r="B86" s="8"/>
      <c r="C86" s="3"/>
      <c r="D86" s="3"/>
      <c r="E86" s="9"/>
      <c r="F86" s="9"/>
      <c r="G86" s="9"/>
      <c r="H86" s="9"/>
      <c r="I86" s="9"/>
      <c r="J86" s="9"/>
      <c r="K86" s="10"/>
      <c r="L86" s="9"/>
      <c r="M86" s="9"/>
      <c r="N86" s="9"/>
      <c r="O86" s="9"/>
      <c r="P86" s="8"/>
      <c r="Q86" s="9"/>
      <c r="R86" s="3"/>
      <c r="S86" s="9"/>
      <c r="T86" s="9"/>
      <c r="U86" s="3"/>
      <c r="V86" s="3"/>
      <c r="W86" s="3"/>
    </row>
    <row r="87" s="6" customFormat="1" ht="25" customHeight="1" spans="1:23">
      <c r="A87" s="3"/>
      <c r="B87" s="8"/>
      <c r="C87" s="3"/>
      <c r="D87" s="3"/>
      <c r="E87" s="9"/>
      <c r="F87" s="9"/>
      <c r="G87" s="9"/>
      <c r="H87" s="9"/>
      <c r="I87" s="9"/>
      <c r="J87" s="9"/>
      <c r="K87" s="10"/>
      <c r="L87" s="9"/>
      <c r="M87" s="9"/>
      <c r="N87" s="9"/>
      <c r="O87" s="9"/>
      <c r="P87" s="8"/>
      <c r="Q87" s="9"/>
      <c r="R87" s="3"/>
      <c r="S87" s="9"/>
      <c r="T87" s="9"/>
      <c r="U87" s="3"/>
      <c r="V87" s="3"/>
      <c r="W87" s="3"/>
    </row>
    <row r="88" s="7" customFormat="1" ht="25" customHeight="1" spans="1:23">
      <c r="A88" s="3"/>
      <c r="B88" s="8"/>
      <c r="C88" s="3"/>
      <c r="D88" s="3"/>
      <c r="E88" s="9"/>
      <c r="F88" s="9"/>
      <c r="G88" s="9"/>
      <c r="H88" s="9"/>
      <c r="I88" s="9"/>
      <c r="J88" s="9"/>
      <c r="K88" s="10"/>
      <c r="L88" s="9"/>
      <c r="M88" s="9"/>
      <c r="N88" s="9"/>
      <c r="O88" s="9"/>
      <c r="P88" s="8"/>
      <c r="Q88" s="9"/>
      <c r="R88" s="3"/>
      <c r="S88" s="9"/>
      <c r="T88" s="9"/>
      <c r="U88" s="3"/>
      <c r="V88" s="3"/>
      <c r="W88" s="3"/>
    </row>
    <row r="89" s="7" customFormat="1" ht="25" customHeight="1" spans="1:23">
      <c r="A89" s="3"/>
      <c r="B89" s="8"/>
      <c r="C89" s="3"/>
      <c r="D89" s="3"/>
      <c r="E89" s="9"/>
      <c r="F89" s="9"/>
      <c r="G89" s="9"/>
      <c r="H89" s="9"/>
      <c r="I89" s="9"/>
      <c r="J89" s="9"/>
      <c r="K89" s="10"/>
      <c r="L89" s="9"/>
      <c r="M89" s="9"/>
      <c r="N89" s="9"/>
      <c r="O89" s="9"/>
      <c r="P89" s="8"/>
      <c r="Q89" s="9"/>
      <c r="R89" s="3"/>
      <c r="S89" s="9"/>
      <c r="T89" s="9"/>
      <c r="U89" s="3"/>
      <c r="V89" s="3"/>
      <c r="W89" s="3"/>
    </row>
    <row r="90" s="3" customFormat="1" ht="30" customHeight="1" spans="2:20">
      <c r="B90" s="8"/>
      <c r="E90" s="9"/>
      <c r="F90" s="9"/>
      <c r="G90" s="9"/>
      <c r="H90" s="9"/>
      <c r="I90" s="9"/>
      <c r="J90" s="9"/>
      <c r="K90" s="10"/>
      <c r="L90" s="9"/>
      <c r="M90" s="9"/>
      <c r="N90" s="9"/>
      <c r="O90" s="9"/>
      <c r="P90" s="8"/>
      <c r="Q90" s="9"/>
      <c r="S90" s="9"/>
      <c r="T90" s="9"/>
    </row>
    <row r="91" s="3" customFormat="1" ht="30" customHeight="1" spans="2:20">
      <c r="B91" s="8"/>
      <c r="E91" s="9"/>
      <c r="F91" s="9"/>
      <c r="G91" s="9"/>
      <c r="H91" s="9"/>
      <c r="I91" s="9"/>
      <c r="J91" s="9"/>
      <c r="K91" s="10"/>
      <c r="L91" s="9"/>
      <c r="M91" s="9"/>
      <c r="N91" s="9"/>
      <c r="O91" s="9"/>
      <c r="P91" s="8"/>
      <c r="Q91" s="9"/>
      <c r="S91" s="9"/>
      <c r="T91" s="9"/>
    </row>
    <row r="92" s="3" customFormat="1" ht="30" customHeight="1" spans="2:20">
      <c r="B92" s="8"/>
      <c r="E92" s="9"/>
      <c r="F92" s="9"/>
      <c r="G92" s="9"/>
      <c r="H92" s="9"/>
      <c r="I92" s="9"/>
      <c r="J92" s="9"/>
      <c r="K92" s="10"/>
      <c r="L92" s="9"/>
      <c r="M92" s="9"/>
      <c r="N92" s="9"/>
      <c r="O92" s="9"/>
      <c r="P92" s="8"/>
      <c r="Q92" s="9"/>
      <c r="S92" s="9"/>
      <c r="T92" s="9"/>
    </row>
  </sheetData>
  <mergeCells count="51">
    <mergeCell ref="A1:T1"/>
    <mergeCell ref="A2:B2"/>
    <mergeCell ref="C2:G2"/>
    <mergeCell ref="H2:I2"/>
    <mergeCell ref="J2:N2"/>
    <mergeCell ref="O2:P2"/>
    <mergeCell ref="R2:S2"/>
    <mergeCell ref="T2:U2"/>
    <mergeCell ref="A3:B3"/>
    <mergeCell ref="C3:E3"/>
    <mergeCell ref="H3:I3"/>
    <mergeCell ref="J3:N3"/>
    <mergeCell ref="O3:P3"/>
    <mergeCell ref="R3:S3"/>
    <mergeCell ref="T3:U3"/>
    <mergeCell ref="A4:B4"/>
    <mergeCell ref="C4:E4"/>
    <mergeCell ref="H4:I4"/>
    <mergeCell ref="J4:N4"/>
    <mergeCell ref="O4:P4"/>
    <mergeCell ref="B5:F5"/>
    <mergeCell ref="H5:J5"/>
    <mergeCell ref="K5:L5"/>
    <mergeCell ref="M5:N5"/>
    <mergeCell ref="O5:P5"/>
    <mergeCell ref="Q5:S5"/>
    <mergeCell ref="B6:F6"/>
    <mergeCell ref="H6:J6"/>
    <mergeCell ref="K6:L6"/>
    <mergeCell ref="M6:N6"/>
    <mergeCell ref="O6:P6"/>
    <mergeCell ref="Q6:S6"/>
    <mergeCell ref="A69:B69"/>
    <mergeCell ref="C70:E70"/>
    <mergeCell ref="F70:K70"/>
    <mergeCell ref="Q70:U70"/>
    <mergeCell ref="C71:E71"/>
    <mergeCell ref="F71:K71"/>
    <mergeCell ref="Q71:U71"/>
    <mergeCell ref="A5:A7"/>
    <mergeCell ref="M43:M58"/>
    <mergeCell ref="M61:M62"/>
    <mergeCell ref="N13:N14"/>
    <mergeCell ref="N18:N21"/>
    <mergeCell ref="N43:N58"/>
    <mergeCell ref="N61:N62"/>
    <mergeCell ref="T5:T7"/>
    <mergeCell ref="T31:T32"/>
    <mergeCell ref="U5:U7"/>
    <mergeCell ref="A70:B71"/>
    <mergeCell ref="M70:O71"/>
  </mergeCells>
  <pageMargins left="0.75" right="0.75" top="1" bottom="1" header="0.5" footer="0.5"/>
  <headerFooter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s t a n d a l o n e = " y e s " ? > < s e t t i n g s   x m l n s = " h t t p s : / / w e b . w p s . c n / e t / 2 0 1 8 / m a i n "   x m l n s : s = " h t t p : / / s c h e m a s . o p e n x m l f o r m a t s . o r g / s p r e a d s h e e t m l / 2 0 0 6 / m a i n " > < b o o k S e t t i n g s > < i s F i l t e r S h a r e d > 1 < / i s F i l t e r S h a r e d > < / b o o k S e t t i n g s > < / s e t t i n g s > 
</file>

<file path=customXml/item2.xml>��< ? x m l   v e r s i o n = " 1 . 0 "   s t a n d a l o n e = " y e s " ? > < m e r g e F i l e   x m l n s = " h t t p s : / / w e b . w p s . c n / e t / 2 0 1 8 / m a i n "   x m l n s : s = " h t t p : / / s c h e m a s . o p e n x m l f o r m a t s . o r g / s p r e a d s h e e t m l / 2 0 0 6 / m a i n " > < l i s t F i l e / > < / m e r g e F i l e > 
</file>

<file path=customXml/item3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/ p i x e l a t o r s > 
</file>

<file path=customXml/itemProps1.xml><?xml version="1.0" encoding="utf-8"?>
<ds:datastoreItem xmlns:ds="http://schemas.openxmlformats.org/officeDocument/2006/customXml" ds:itemID="{9F91F69C-6E8C-4246-BC25-297BFDC75D90}">
  <ds:schemaRefs/>
</ds:datastoreItem>
</file>

<file path=customXml/itemProps2.xml><?xml version="1.0" encoding="utf-8"?>
<ds:datastoreItem xmlns:ds="http://schemas.openxmlformats.org/officeDocument/2006/customXml" ds:itemID="{DC3875BF-13D6-4817-9B69-0B22B651B2C7}">
  <ds:schemaRefs/>
</ds:datastoreItem>
</file>

<file path=customXml/itemProps3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--霞歌</cp:lastModifiedBy>
  <dcterms:created xsi:type="dcterms:W3CDTF">2017-01-14T20:48:00Z</dcterms:created>
  <dcterms:modified xsi:type="dcterms:W3CDTF">2025-01-14T07:20:42Z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026E0EB1EF2D434C96C5D345711A493C</vt:lpwstr>
  </property>
  <property fmtid="{D5CDD505-2E9C-101B-9397-08002B2CF9AE}" pid="4" name="KSOReadingLayout">
    <vt:bool>true</vt:bool>
  </property>
</Properties>
</file>