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activeTab="2"/>
  </bookViews>
  <sheets>
    <sheet name="1" sheetId="1" r:id="rId1"/>
    <sheet name="2000" sheetId="3" r:id="rId2"/>
    <sheet name="2." sheetId="2" r:id="rId3"/>
  </sheets>
  <calcPr calcId="144525"/>
</workbook>
</file>

<file path=xl/sharedStrings.xml><?xml version="1.0" encoding="utf-8"?>
<sst xmlns="http://schemas.openxmlformats.org/spreadsheetml/2006/main" count="223" uniqueCount="107">
  <si>
    <t xml:space="preserve"> 合作工程款支付证书</t>
  </si>
  <si>
    <t>未办理原因：</t>
  </si>
  <si>
    <t>工程名称</t>
  </si>
  <si>
    <t>75737部队营区周边战备机动公路工程</t>
  </si>
  <si>
    <t>档案编号</t>
  </si>
  <si>
    <t>CCD201531</t>
  </si>
  <si>
    <t>合同金额</t>
  </si>
  <si>
    <t>中标日期</t>
  </si>
  <si>
    <t>2015-5-5中标</t>
  </si>
  <si>
    <t>合作单位</t>
  </si>
  <si>
    <t>黄少发18922416966</t>
  </si>
  <si>
    <t>决算金额</t>
  </si>
  <si>
    <t>竣工日期</t>
  </si>
  <si>
    <t>ERP编号</t>
  </si>
  <si>
    <t>序号</t>
  </si>
  <si>
    <t>工程款到账</t>
  </si>
  <si>
    <t>开票情况</t>
  </si>
  <si>
    <t>成本发票</t>
  </si>
  <si>
    <t>扣管理费</t>
  </si>
  <si>
    <t>代扣税金</t>
  </si>
  <si>
    <t>其他扣款</t>
  </si>
  <si>
    <t>支付金额(元)</t>
  </si>
  <si>
    <t>日期</t>
  </si>
  <si>
    <t>账户</t>
  </si>
  <si>
    <t>金额</t>
  </si>
  <si>
    <t>比例</t>
  </si>
  <si>
    <t>税率</t>
  </si>
  <si>
    <t>备注</t>
  </si>
  <si>
    <t>资料、借条</t>
  </si>
  <si>
    <t>中</t>
  </si>
  <si>
    <t>成本票</t>
  </si>
  <si>
    <t>CD201531</t>
  </si>
  <si>
    <t>2015.5.5</t>
  </si>
  <si>
    <t>中标通知书、施工   合同原件均在合肥</t>
  </si>
  <si>
    <t>本  次</t>
  </si>
  <si>
    <t>个1%</t>
  </si>
  <si>
    <t>外经证</t>
  </si>
  <si>
    <t>合计</t>
  </si>
  <si>
    <t>-</t>
  </si>
  <si>
    <t>本次支付金额</t>
  </si>
  <si>
    <t>小写</t>
  </si>
  <si>
    <t>支付账号</t>
  </si>
  <si>
    <t>广州市花都区新华德宇装饰工程部  农商银行花都支行</t>
  </si>
  <si>
    <t>大写</t>
  </si>
  <si>
    <t>0387  1654  0000 0021 1</t>
  </si>
  <si>
    <t>申请部门
意见</t>
  </si>
  <si>
    <t>1、中标通知书、合同原件已提供；                                       2、此次借条未提供 。</t>
  </si>
  <si>
    <t>1.议标无中标通知书</t>
  </si>
  <si>
    <t>1、中标通知书、合同 原件已提供（集中中心）；                          2、此次借条已提供 。</t>
  </si>
  <si>
    <t>项目管理
意见</t>
  </si>
  <si>
    <t>何总、朱总已同意支付（附表背面截图）。</t>
  </si>
  <si>
    <t>合同、中标通知书和借条的原件都在庐江。(安文件志、钱会计)</t>
  </si>
  <si>
    <t>1.中标通知书、合同原件已提供（安文志）；2.借条、税票原件已提供（钱玉荣）；3、无项目章  4、无以公司名义签定的材料采购合同及收据。5、有外经证？。（此项目外经证已交***）</t>
  </si>
  <si>
    <t>财务审核
意见</t>
  </si>
  <si>
    <t>材料齐全（见第11次付款证书）。</t>
  </si>
  <si>
    <t>质安稽查
意见</t>
  </si>
  <si>
    <t>总经理审批</t>
  </si>
  <si>
    <t xml:space="preserve"> 工程款支付证书</t>
  </si>
  <si>
    <t>建</t>
  </si>
  <si>
    <t>本次</t>
  </si>
  <si>
    <t>？</t>
  </si>
  <si>
    <t>2017.6.2约谈项目经理何昌宝到场费用3000车餐费155  +2017.11.27办理涉税事项报告表费用500</t>
  </si>
  <si>
    <t>本次结算   支付明细</t>
  </si>
  <si>
    <t>实际支付金额</t>
  </si>
  <si>
    <t xml:space="preserve">中标通知书、合同原件已提供；      </t>
  </si>
  <si>
    <t>财务初审
意见</t>
  </si>
  <si>
    <t>质安初审
意见</t>
  </si>
  <si>
    <t>董事长审批</t>
  </si>
  <si>
    <r>
      <rPr>
        <b/>
        <sz val="14"/>
        <color rgb="FFFF0000"/>
        <rFont val="宋体"/>
        <charset val="134"/>
      </rPr>
      <t xml:space="preserve">分、子公司  </t>
    </r>
    <r>
      <rPr>
        <b/>
        <sz val="14"/>
        <color rgb="FF7030A0"/>
        <rFont val="宋体"/>
        <charset val="134"/>
      </rPr>
      <t>专户</t>
    </r>
    <r>
      <rPr>
        <b/>
        <sz val="14"/>
        <color rgb="FFFF0000"/>
        <rFont val="宋体"/>
        <charset val="134"/>
      </rPr>
      <t xml:space="preserve">  </t>
    </r>
    <r>
      <rPr>
        <b/>
        <sz val="14"/>
        <rFont val="宋体"/>
        <charset val="134"/>
      </rPr>
      <t xml:space="preserve">工程款支付证书 </t>
    </r>
  </si>
  <si>
    <t>CD2016-087</t>
  </si>
  <si>
    <t>濉溪县双堆集镇农村道路畅通工程贫困村内较大自然村路面硬化工程1标段</t>
  </si>
  <si>
    <t>2016.7.26</t>
  </si>
  <si>
    <t>刘吉胜</t>
  </si>
  <si>
    <t>90日历天</t>
  </si>
  <si>
    <t>濉溪县
双堆镇</t>
  </si>
  <si>
    <t>宿州公司杨洋13305670099</t>
  </si>
  <si>
    <t>秦志阳18805618800</t>
  </si>
  <si>
    <t>中标</t>
  </si>
  <si>
    <t>合同 9.26</t>
  </si>
  <si>
    <t>2015.5.5中标</t>
  </si>
  <si>
    <t>已供       工程资料</t>
  </si>
  <si>
    <t>庐江</t>
  </si>
  <si>
    <t>责任单位</t>
  </si>
  <si>
    <t>经营中心</t>
  </si>
  <si>
    <t>CD201477</t>
  </si>
  <si>
    <t>2014年村村通公路向自然村延伸工程</t>
  </si>
  <si>
    <t>2014.9.26</t>
  </si>
  <si>
    <t xml:space="preserve">王冬汉13855369629
</t>
  </si>
  <si>
    <t xml:space="preserve">中标通知书、施工
合同原件在合肥交工证书原件庐江6.27
</t>
  </si>
  <si>
    <t xml:space="preserve">中标通知书、合同原件已提供； </t>
  </si>
  <si>
    <t xml:space="preserve">合肥 </t>
  </si>
  <si>
    <t>责任人</t>
  </si>
  <si>
    <t>工程收费结算（应收）</t>
  </si>
  <si>
    <t>工程费用收取（已收）</t>
  </si>
  <si>
    <t>剩余可供分配金额</t>
  </si>
  <si>
    <t>管理费</t>
  </si>
  <si>
    <t>项目费用</t>
  </si>
  <si>
    <t>费用备注</t>
  </si>
  <si>
    <t>预留金额</t>
  </si>
  <si>
    <t>可支付金额</t>
  </si>
  <si>
    <t>专户</t>
  </si>
  <si>
    <t>年费内</t>
  </si>
  <si>
    <t>合同 额的2%的税</t>
  </si>
  <si>
    <t>费用 + 税</t>
  </si>
  <si>
    <t>2017.6.2约谈项目经理何昌宝到场费用3000车餐费155  +2017.11.27办理涉税事项报告表费用500;</t>
  </si>
  <si>
    <t>本次结算   金额</t>
  </si>
  <si>
    <t>零元整</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</si>
</sst>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00_ "/>
    <numFmt numFmtId="178" formatCode="yyyy/m/d;@"/>
    <numFmt numFmtId="179" formatCode="yy/m/d;@"/>
    <numFmt numFmtId="180" formatCode="m/d;@"/>
    <numFmt numFmtId="181" formatCode="0_ "/>
    <numFmt numFmtId="182" formatCode="0.00_ "/>
  </numFmts>
  <fonts count="49">
    <font>
      <sz val="11"/>
      <color theme="1"/>
      <name val="宋体"/>
      <charset val="134"/>
      <scheme val="minor"/>
    </font>
    <font>
      <sz val="11"/>
      <name val="宋体"/>
      <charset val="134"/>
      <scheme val="minor"/>
    </font>
    <font>
      <b/>
      <sz val="14"/>
      <color rgb="FFFF0000"/>
      <name val="宋体"/>
      <charset val="134"/>
    </font>
    <font>
      <b/>
      <sz val="14"/>
      <name val="宋体"/>
      <charset val="134"/>
    </font>
    <font>
      <b/>
      <sz val="9"/>
      <name val="宋体"/>
      <charset val="134"/>
    </font>
    <font>
      <b/>
      <sz val="10"/>
      <name val="宋体"/>
      <charset val="134"/>
    </font>
    <font>
      <sz val="9"/>
      <name val="宋体"/>
      <charset val="134"/>
    </font>
    <font>
      <sz val="9"/>
      <color rgb="FFFF0000"/>
      <name val="宋体"/>
      <charset val="134"/>
    </font>
    <font>
      <b/>
      <sz val="12"/>
      <color rgb="FFFF0000"/>
      <name val="宋体"/>
      <charset val="134"/>
    </font>
    <font>
      <sz val="9"/>
      <name val="Arial"/>
      <charset val="134"/>
    </font>
    <font>
      <b/>
      <sz val="12"/>
      <name val="宋体"/>
      <charset val="134"/>
    </font>
    <font>
      <sz val="9"/>
      <color theme="1"/>
      <name val="宋体"/>
      <charset val="134"/>
      <scheme val="minor"/>
    </font>
    <font>
      <sz val="10"/>
      <color rgb="FFFF0000"/>
      <name val="宋体"/>
      <charset val="134"/>
      <scheme val="minor"/>
    </font>
    <font>
      <sz val="10"/>
      <color rgb="FF00B050"/>
      <name val="宋体"/>
      <charset val="134"/>
      <scheme val="minor"/>
    </font>
    <font>
      <sz val="10"/>
      <name val="宋体"/>
      <charset val="134"/>
    </font>
    <font>
      <sz val="8"/>
      <name val="宋体"/>
      <charset val="134"/>
    </font>
    <font>
      <sz val="9"/>
      <color theme="1"/>
      <name val="宋体"/>
      <charset val="134"/>
    </font>
    <font>
      <sz val="9"/>
      <color rgb="FF92D050"/>
      <name val="宋体"/>
      <charset val="134"/>
    </font>
    <font>
      <sz val="11"/>
      <color indexed="8"/>
      <name val="宋体"/>
      <charset val="134"/>
    </font>
    <font>
      <sz val="9"/>
      <color rgb="FFFF0000"/>
      <name val="宋体"/>
      <charset val="134"/>
      <scheme val="minor"/>
    </font>
    <font>
      <sz val="9"/>
      <color rgb="FF00B0F0"/>
      <name val="宋体"/>
      <charset val="134"/>
    </font>
    <font>
      <sz val="12"/>
      <color indexed="8"/>
      <name val="宋体"/>
      <charset val="134"/>
    </font>
    <font>
      <sz val="11"/>
      <name val="宋体"/>
      <charset val="134"/>
    </font>
    <font>
      <sz val="11"/>
      <color rgb="FFFF0000"/>
      <name val="宋体"/>
      <charset val="134"/>
    </font>
    <font>
      <b/>
      <sz val="16"/>
      <color rgb="FFFF0000"/>
      <name val="宋体"/>
      <charset val="134"/>
    </font>
    <font>
      <sz val="10"/>
      <color indexed="8"/>
      <name val="宋体"/>
      <charset val="134"/>
    </font>
    <font>
      <b/>
      <sz val="11"/>
      <color indexed="8"/>
      <name val="宋体"/>
      <charset val="134"/>
    </font>
    <font>
      <sz val="14"/>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4"/>
      <color rgb="FF7030A0"/>
      <name val="宋体"/>
      <charset val="134"/>
    </font>
  </fonts>
  <fills count="37">
    <fill>
      <patternFill patternType="none"/>
    </fill>
    <fill>
      <patternFill patternType="gray125"/>
    </fill>
    <fill>
      <patternFill patternType="solid">
        <fgColor theme="0"/>
        <bgColor indexed="64"/>
      </patternFill>
    </fill>
    <fill>
      <patternFill patternType="solid">
        <fgColor theme="0" tint="-0.14996795556505"/>
        <bgColor indexed="64"/>
      </patternFill>
    </fill>
    <fill>
      <patternFill patternType="solid">
        <fgColor rgb="FFFFC000"/>
        <bgColor indexed="64"/>
      </patternFill>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0">
    <xf numFmtId="0" fontId="0" fillId="0" borderId="0">
      <alignment vertical="center"/>
    </xf>
    <xf numFmtId="42" fontId="0" fillId="0" borderId="0" applyFont="0" applyFill="0" applyBorder="0" applyAlignment="0" applyProtection="0">
      <alignment vertical="center"/>
    </xf>
    <xf numFmtId="0" fontId="28" fillId="6" borderId="0" applyNumberFormat="0" applyBorder="0" applyAlignment="0" applyProtection="0">
      <alignment vertical="center"/>
    </xf>
    <xf numFmtId="0" fontId="29"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1" fillId="10"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11" borderId="12" applyNumberFormat="0" applyFont="0" applyAlignment="0" applyProtection="0">
      <alignment vertical="center"/>
    </xf>
    <xf numFmtId="0" fontId="0" fillId="0" borderId="0">
      <alignment vertical="center"/>
    </xf>
    <xf numFmtId="0" fontId="31" fillId="12"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13" applyNumberFormat="0" applyFill="0" applyAlignment="0" applyProtection="0">
      <alignment vertical="center"/>
    </xf>
    <xf numFmtId="9" fontId="0" fillId="0" borderId="0" applyFont="0" applyFill="0" applyBorder="0" applyAlignment="0" applyProtection="0">
      <alignment vertical="center"/>
    </xf>
    <xf numFmtId="0" fontId="39" fillId="0" borderId="13" applyNumberFormat="0" applyFill="0" applyAlignment="0" applyProtection="0">
      <alignment vertical="center"/>
    </xf>
    <xf numFmtId="0" fontId="40" fillId="0" borderId="0">
      <alignment vertical="center"/>
    </xf>
    <xf numFmtId="9" fontId="0" fillId="0" borderId="0" applyFont="0" applyFill="0" applyBorder="0" applyAlignment="0" applyProtection="0">
      <alignment vertical="center"/>
    </xf>
    <xf numFmtId="0" fontId="31" fillId="13" borderId="0" applyNumberFormat="0" applyBorder="0" applyAlignment="0" applyProtection="0">
      <alignment vertical="center"/>
    </xf>
    <xf numFmtId="0" fontId="34" fillId="0" borderId="14" applyNumberFormat="0" applyFill="0" applyAlignment="0" applyProtection="0">
      <alignment vertical="center"/>
    </xf>
    <xf numFmtId="0" fontId="31" fillId="14" borderId="0" applyNumberFormat="0" applyBorder="0" applyAlignment="0" applyProtection="0">
      <alignment vertical="center"/>
    </xf>
    <xf numFmtId="0" fontId="41" fillId="15" borderId="15" applyNumberFormat="0" applyAlignment="0" applyProtection="0">
      <alignment vertical="center"/>
    </xf>
    <xf numFmtId="0" fontId="42" fillId="15" borderId="11" applyNumberFormat="0" applyAlignment="0" applyProtection="0">
      <alignment vertical="center"/>
    </xf>
    <xf numFmtId="0" fontId="43" fillId="16" borderId="16" applyNumberFormat="0" applyAlignment="0" applyProtection="0">
      <alignment vertical="center"/>
    </xf>
    <xf numFmtId="9" fontId="0" fillId="0" borderId="0" applyFont="0" applyFill="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9" fontId="0" fillId="0" borderId="0" applyFont="0" applyFill="0" applyBorder="0" applyAlignment="0" applyProtection="0">
      <alignment vertical="center"/>
    </xf>
    <xf numFmtId="0" fontId="28" fillId="21" borderId="0" applyNumberFormat="0" applyBorder="0" applyAlignment="0" applyProtection="0">
      <alignment vertical="center"/>
    </xf>
    <xf numFmtId="0" fontId="40" fillId="0" borderId="0"/>
    <xf numFmtId="0" fontId="31" fillId="22" borderId="0" applyNumberFormat="0" applyBorder="0" applyAlignment="0" applyProtection="0">
      <alignment vertical="center"/>
    </xf>
    <xf numFmtId="0" fontId="18" fillId="0" borderId="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40" fillId="0" borderId="0"/>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9" fontId="0" fillId="0" borderId="0" applyFont="0" applyFill="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40" fillId="0" borderId="0"/>
    <xf numFmtId="0" fontId="28"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28" fillId="35" borderId="0" applyNumberFormat="0" applyBorder="0" applyAlignment="0" applyProtection="0">
      <alignment vertical="center"/>
    </xf>
    <xf numFmtId="0" fontId="31" fillId="36" borderId="0" applyNumberFormat="0" applyBorder="0" applyAlignment="0" applyProtection="0">
      <alignment vertical="center"/>
    </xf>
    <xf numFmtId="0" fontId="18"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8" fillId="0" borderId="0">
      <alignment vertical="center"/>
    </xf>
    <xf numFmtId="0" fontId="40" fillId="0" borderId="0"/>
    <xf numFmtId="0" fontId="0"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40" fillId="0" borderId="0"/>
    <xf numFmtId="0" fontId="0" fillId="0" borderId="0"/>
    <xf numFmtId="0" fontId="0" fillId="0" borderId="0"/>
    <xf numFmtId="0" fontId="4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4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173">
    <xf numFmtId="0" fontId="0" fillId="0" borderId="0" xfId="0">
      <alignment vertical="center"/>
    </xf>
    <xf numFmtId="0" fontId="1" fillId="0" borderId="0" xfId="0" applyFont="1">
      <alignment vertical="center"/>
    </xf>
    <xf numFmtId="0" fontId="2" fillId="0" borderId="1" xfId="68" applyFont="1" applyFill="1" applyBorder="1" applyAlignment="1">
      <alignment horizontal="center" vertical="top"/>
    </xf>
    <xf numFmtId="0" fontId="3" fillId="0" borderId="1" xfId="68" applyFont="1" applyFill="1" applyBorder="1" applyAlignment="1">
      <alignment horizontal="center" vertical="top"/>
    </xf>
    <xf numFmtId="0" fontId="4" fillId="0" borderId="2" xfId="68" applyFont="1" applyFill="1" applyBorder="1" applyAlignment="1">
      <alignment horizontal="center" vertical="center" wrapText="1"/>
    </xf>
    <xf numFmtId="0" fontId="4" fillId="0" borderId="3" xfId="68" applyFont="1" applyFill="1" applyBorder="1" applyAlignment="1">
      <alignment horizontal="center" vertical="center" wrapText="1"/>
    </xf>
    <xf numFmtId="0" fontId="5" fillId="0" borderId="2" xfId="68" applyFont="1" applyFill="1" applyBorder="1" applyAlignment="1">
      <alignment horizontal="center" vertical="center" shrinkToFit="1"/>
    </xf>
    <xf numFmtId="0" fontId="5" fillId="0" borderId="4" xfId="68" applyFont="1" applyFill="1" applyBorder="1" applyAlignment="1">
      <alignment horizontal="center" vertical="center" shrinkToFit="1"/>
    </xf>
    <xf numFmtId="0" fontId="5" fillId="0" borderId="3" xfId="68" applyFont="1" applyFill="1" applyBorder="1" applyAlignment="1">
      <alignment horizontal="center" vertical="center" shrinkToFit="1"/>
    </xf>
    <xf numFmtId="177" fontId="4" fillId="0" borderId="2" xfId="68" applyNumberFormat="1" applyFont="1" applyFill="1" applyBorder="1" applyAlignment="1">
      <alignment horizontal="center" vertical="center" wrapText="1"/>
    </xf>
    <xf numFmtId="177" fontId="4" fillId="0" borderId="3" xfId="68" applyNumberFormat="1" applyFont="1" applyFill="1" applyBorder="1" applyAlignment="1">
      <alignment horizontal="center" vertical="center" wrapText="1"/>
    </xf>
    <xf numFmtId="177" fontId="4" fillId="0" borderId="5" xfId="68" applyNumberFormat="1" applyFont="1" applyFill="1" applyBorder="1" applyAlignment="1">
      <alignment horizontal="center" vertical="center" wrapText="1"/>
    </xf>
    <xf numFmtId="178" fontId="6" fillId="0" borderId="2" xfId="68" applyNumberFormat="1" applyFont="1" applyFill="1" applyBorder="1" applyAlignment="1">
      <alignment horizontal="center" vertical="center" wrapText="1"/>
    </xf>
    <xf numFmtId="0" fontId="4" fillId="2" borderId="6" xfId="68" applyFont="1" applyFill="1" applyBorder="1" applyAlignment="1">
      <alignment horizontal="center" vertical="center" wrapText="1"/>
    </xf>
    <xf numFmtId="0" fontId="6" fillId="2" borderId="2" xfId="68" applyFont="1" applyFill="1" applyBorder="1" applyAlignment="1">
      <alignment horizontal="left" vertical="top" wrapText="1"/>
    </xf>
    <xf numFmtId="177" fontId="6" fillId="0" borderId="2" xfId="68" applyNumberFormat="1" applyFont="1" applyFill="1" applyBorder="1" applyAlignment="1">
      <alignment horizontal="right" vertical="center" wrapText="1"/>
    </xf>
    <xf numFmtId="177" fontId="6" fillId="0" borderId="3" xfId="68" applyNumberFormat="1" applyFont="1" applyFill="1" applyBorder="1" applyAlignment="1">
      <alignment horizontal="right" vertical="center" wrapText="1"/>
    </xf>
    <xf numFmtId="0" fontId="4" fillId="2" borderId="7" xfId="68" applyFont="1" applyFill="1" applyBorder="1" applyAlignment="1">
      <alignment horizontal="center" vertical="center" wrapText="1"/>
    </xf>
    <xf numFmtId="0" fontId="4" fillId="0" borderId="6" xfId="68" applyFont="1" applyFill="1" applyBorder="1" applyAlignment="1">
      <alignment horizontal="center" vertical="center" wrapText="1"/>
    </xf>
    <xf numFmtId="0" fontId="4" fillId="0" borderId="4" xfId="68" applyFont="1" applyFill="1" applyBorder="1" applyAlignment="1">
      <alignment horizontal="center" vertical="center" wrapText="1"/>
    </xf>
    <xf numFmtId="0" fontId="4" fillId="0" borderId="7" xfId="68" applyFont="1" applyFill="1" applyBorder="1" applyAlignment="1">
      <alignment horizontal="center" vertical="center" wrapText="1"/>
    </xf>
    <xf numFmtId="179" fontId="4" fillId="0" borderId="5" xfId="68" applyNumberFormat="1" applyFont="1" applyFill="1" applyBorder="1" applyAlignment="1">
      <alignment horizontal="center" vertical="center" wrapText="1"/>
    </xf>
    <xf numFmtId="0" fontId="4" fillId="0" borderId="5" xfId="68" applyFont="1" applyFill="1" applyBorder="1" applyAlignment="1">
      <alignment horizontal="center" vertical="center" wrapText="1"/>
    </xf>
    <xf numFmtId="0" fontId="6" fillId="2" borderId="5" xfId="68" applyFont="1" applyFill="1" applyBorder="1" applyAlignment="1">
      <alignment horizontal="center" vertical="center" wrapText="1"/>
    </xf>
    <xf numFmtId="179" fontId="6" fillId="2" borderId="5" xfId="68" applyNumberFormat="1" applyFont="1" applyFill="1" applyBorder="1" applyAlignment="1">
      <alignment horizontal="center" vertical="center" shrinkToFit="1"/>
    </xf>
    <xf numFmtId="14" fontId="6" fillId="2" borderId="5" xfId="68" applyNumberFormat="1" applyFont="1" applyFill="1" applyBorder="1" applyAlignment="1">
      <alignment horizontal="center" vertical="center" wrapText="1"/>
    </xf>
    <xf numFmtId="177" fontId="6" fillId="2" borderId="5" xfId="68" applyNumberFormat="1" applyFont="1" applyFill="1" applyBorder="1" applyAlignment="1">
      <alignment horizontal="right" vertical="center" shrinkToFit="1"/>
    </xf>
    <xf numFmtId="177" fontId="6" fillId="2" borderId="5" xfId="68" applyNumberFormat="1" applyFont="1" applyFill="1" applyBorder="1" applyAlignment="1">
      <alignment horizontal="center" vertical="center" shrinkToFit="1"/>
    </xf>
    <xf numFmtId="180" fontId="6" fillId="2" borderId="2" xfId="68" applyNumberFormat="1" applyFont="1" applyFill="1" applyBorder="1" applyAlignment="1">
      <alignment vertical="center" wrapText="1"/>
    </xf>
    <xf numFmtId="177" fontId="6" fillId="3" borderId="5" xfId="68" applyNumberFormat="1" applyFont="1" applyFill="1" applyBorder="1" applyAlignment="1">
      <alignment horizontal="right" vertical="center" shrinkToFit="1"/>
    </xf>
    <xf numFmtId="0" fontId="7" fillId="2" borderId="5" xfId="68" applyFont="1" applyFill="1" applyBorder="1" applyAlignment="1">
      <alignment horizontal="center" vertical="center" wrapText="1"/>
    </xf>
    <xf numFmtId="14" fontId="8" fillId="0" borderId="5" xfId="68" applyNumberFormat="1" applyFont="1" applyBorder="1" applyAlignment="1">
      <alignment horizontal="center" vertical="center" shrinkToFit="1"/>
    </xf>
    <xf numFmtId="14" fontId="7" fillId="0" borderId="5" xfId="68" applyNumberFormat="1" applyFont="1" applyFill="1" applyBorder="1" applyAlignment="1">
      <alignment horizontal="center" vertical="center" wrapText="1"/>
    </xf>
    <xf numFmtId="177" fontId="7" fillId="0" borderId="5" xfId="68" applyNumberFormat="1" applyFont="1" applyFill="1" applyBorder="1" applyAlignment="1">
      <alignment horizontal="right" vertical="center" shrinkToFit="1"/>
    </xf>
    <xf numFmtId="177" fontId="7" fillId="2" borderId="5" xfId="68" applyNumberFormat="1" applyFont="1" applyFill="1" applyBorder="1" applyAlignment="1">
      <alignment horizontal="center" vertical="center" shrinkToFit="1"/>
    </xf>
    <xf numFmtId="177" fontId="7" fillId="2" borderId="5" xfId="68" applyNumberFormat="1" applyFont="1" applyFill="1" applyBorder="1" applyAlignment="1">
      <alignment horizontal="right" vertical="center" shrinkToFit="1"/>
    </xf>
    <xf numFmtId="180" fontId="7" fillId="2" borderId="2" xfId="68" applyNumberFormat="1" applyFont="1" applyFill="1" applyBorder="1" applyAlignment="1">
      <alignment vertical="center" wrapText="1"/>
    </xf>
    <xf numFmtId="177" fontId="7" fillId="3" borderId="5" xfId="68" applyNumberFormat="1" applyFont="1" applyFill="1" applyBorder="1" applyAlignment="1">
      <alignment horizontal="right" vertical="center" shrinkToFit="1"/>
    </xf>
    <xf numFmtId="0" fontId="7" fillId="2" borderId="6" xfId="68" applyFont="1" applyFill="1" applyBorder="1" applyAlignment="1">
      <alignment horizontal="center" vertical="center" wrapText="1"/>
    </xf>
    <xf numFmtId="179" fontId="7" fillId="2" borderId="5" xfId="68" applyNumberFormat="1" applyFont="1" applyFill="1" applyBorder="1" applyAlignment="1">
      <alignment horizontal="center" vertical="center" shrinkToFit="1"/>
    </xf>
    <xf numFmtId="14" fontId="7" fillId="2" borderId="5" xfId="68" applyNumberFormat="1" applyFont="1" applyFill="1" applyBorder="1" applyAlignment="1">
      <alignment horizontal="center" vertical="center" wrapText="1"/>
    </xf>
    <xf numFmtId="0" fontId="7" fillId="2" borderId="7" xfId="68" applyFont="1" applyFill="1" applyBorder="1" applyAlignment="1">
      <alignment horizontal="center" vertical="center" wrapText="1"/>
    </xf>
    <xf numFmtId="179" fontId="7" fillId="0" borderId="5" xfId="68" applyNumberFormat="1" applyFont="1" applyFill="1" applyBorder="1" applyAlignment="1">
      <alignment horizontal="center" vertical="center" shrinkToFit="1"/>
    </xf>
    <xf numFmtId="177" fontId="7" fillId="0" borderId="5" xfId="68" applyNumberFormat="1" applyFont="1" applyFill="1" applyBorder="1" applyAlignment="1">
      <alignment horizontal="center" vertical="center" shrinkToFit="1"/>
    </xf>
    <xf numFmtId="179" fontId="7" fillId="2" borderId="2" xfId="68" applyNumberFormat="1" applyFont="1" applyFill="1" applyBorder="1" applyAlignment="1">
      <alignment horizontal="center" vertical="center" shrinkToFit="1"/>
    </xf>
    <xf numFmtId="179" fontId="7" fillId="2" borderId="4" xfId="68" applyNumberFormat="1" applyFont="1" applyFill="1" applyBorder="1" applyAlignment="1">
      <alignment horizontal="center" vertical="center" shrinkToFit="1"/>
    </xf>
    <xf numFmtId="0" fontId="4" fillId="0" borderId="8" xfId="68" applyFont="1" applyFill="1" applyBorder="1" applyAlignment="1">
      <alignment horizontal="center" vertical="center" wrapText="1"/>
    </xf>
    <xf numFmtId="0" fontId="4" fillId="0" borderId="9" xfId="68" applyFont="1" applyFill="1" applyBorder="1" applyAlignment="1">
      <alignment horizontal="center" vertical="center" wrapText="1"/>
    </xf>
    <xf numFmtId="0" fontId="6" fillId="3" borderId="6" xfId="68" applyFont="1" applyFill="1" applyBorder="1" applyAlignment="1">
      <alignment horizontal="center" vertical="center" shrinkToFit="1"/>
    </xf>
    <xf numFmtId="177" fontId="9" fillId="3" borderId="6" xfId="68" applyNumberFormat="1" applyFont="1" applyFill="1" applyBorder="1" applyAlignment="1">
      <alignment horizontal="right" vertical="center" shrinkToFit="1"/>
    </xf>
    <xf numFmtId="177" fontId="9" fillId="3" borderId="6" xfId="68" applyNumberFormat="1" applyFont="1" applyFill="1" applyBorder="1" applyAlignment="1">
      <alignment horizontal="center" vertical="center" shrinkToFit="1"/>
    </xf>
    <xf numFmtId="0" fontId="4" fillId="0" borderId="5" xfId="68" applyFont="1" applyFill="1" applyBorder="1" applyAlignment="1">
      <alignment horizontal="center" vertical="center"/>
    </xf>
    <xf numFmtId="177" fontId="10" fillId="3" borderId="2" xfId="68" applyNumberFormat="1" applyFont="1" applyFill="1" applyBorder="1" applyAlignment="1">
      <alignment horizontal="center" vertical="center" shrinkToFit="1"/>
    </xf>
    <xf numFmtId="177" fontId="10" fillId="3" borderId="4" xfId="68" applyNumberFormat="1" applyFont="1" applyFill="1" applyBorder="1" applyAlignment="1">
      <alignment horizontal="center" vertical="center" shrinkToFit="1"/>
    </xf>
    <xf numFmtId="0" fontId="6" fillId="0" borderId="2" xfId="68" applyFont="1" applyFill="1" applyBorder="1" applyAlignment="1">
      <alignment horizontal="center" vertical="center" wrapText="1"/>
    </xf>
    <xf numFmtId="0" fontId="6" fillId="0" borderId="4" xfId="68" applyFont="1" applyFill="1" applyBorder="1" applyAlignment="1">
      <alignment horizontal="center" vertical="center" wrapText="1"/>
    </xf>
    <xf numFmtId="0" fontId="6" fillId="0" borderId="3" xfId="68" applyFont="1" applyFill="1" applyBorder="1" applyAlignment="1">
      <alignment horizontal="center" vertical="center" wrapText="1"/>
    </xf>
    <xf numFmtId="0" fontId="0" fillId="0" borderId="0" xfId="61">
      <alignment vertical="center"/>
    </xf>
    <xf numFmtId="0" fontId="6" fillId="0" borderId="0" xfId="68" applyFont="1" applyFill="1" applyBorder="1" applyAlignment="1">
      <alignment horizontal="center" vertical="center"/>
    </xf>
    <xf numFmtId="181" fontId="4" fillId="0" borderId="5" xfId="88" applyNumberFormat="1" applyFont="1" applyFill="1" applyBorder="1" applyAlignment="1">
      <alignment horizontal="center" vertical="center"/>
    </xf>
    <xf numFmtId="177" fontId="4" fillId="0" borderId="5" xfId="68" applyNumberFormat="1" applyFont="1" applyFill="1" applyBorder="1" applyAlignment="1">
      <alignment horizontal="center" vertical="center" shrinkToFit="1"/>
    </xf>
    <xf numFmtId="0" fontId="11" fillId="2" borderId="5" xfId="82" applyFont="1" applyFill="1" applyBorder="1" applyAlignment="1">
      <alignment horizontal="left" vertical="center"/>
    </xf>
    <xf numFmtId="0" fontId="12" fillId="2" borderId="5" xfId="68" applyFont="1" applyFill="1" applyBorder="1" applyAlignment="1">
      <alignment horizontal="center" vertical="center"/>
    </xf>
    <xf numFmtId="0" fontId="13" fillId="2" borderId="5" xfId="68" applyFont="1" applyFill="1" applyBorder="1" applyAlignment="1">
      <alignment horizontal="center" vertical="center"/>
    </xf>
    <xf numFmtId="0" fontId="6" fillId="2" borderId="3" xfId="68" applyFont="1" applyFill="1" applyBorder="1" applyAlignment="1">
      <alignment horizontal="left" vertical="top" wrapText="1"/>
    </xf>
    <xf numFmtId="0" fontId="14" fillId="2" borderId="5" xfId="68" applyFont="1" applyFill="1" applyBorder="1" applyAlignment="1">
      <alignment horizontal="center" vertical="center" wrapText="1"/>
    </xf>
    <xf numFmtId="0" fontId="15" fillId="0" borderId="5" xfId="68" applyFont="1" applyFill="1" applyBorder="1" applyAlignment="1">
      <alignment horizontal="center" vertical="center" wrapText="1"/>
    </xf>
    <xf numFmtId="0" fontId="11" fillId="0" borderId="5" xfId="61" applyFont="1" applyBorder="1" applyAlignment="1">
      <alignment horizontal="left" vertical="center"/>
    </xf>
    <xf numFmtId="177" fontId="6" fillId="0" borderId="5" xfId="68" applyNumberFormat="1" applyFont="1" applyFill="1" applyBorder="1" applyAlignment="1">
      <alignment horizontal="center" vertical="center" wrapText="1"/>
    </xf>
    <xf numFmtId="177" fontId="6" fillId="3" borderId="5" xfId="68" applyNumberFormat="1" applyFont="1" applyFill="1" applyBorder="1" applyAlignment="1">
      <alignment vertical="center" shrinkToFit="1"/>
    </xf>
    <xf numFmtId="180" fontId="7" fillId="2" borderId="5" xfId="68" applyNumberFormat="1" applyFont="1" applyFill="1" applyBorder="1" applyAlignment="1">
      <alignment horizontal="center" vertical="center" wrapText="1"/>
    </xf>
    <xf numFmtId="177" fontId="7" fillId="3" borderId="5" xfId="68" applyNumberFormat="1" applyFont="1" applyFill="1" applyBorder="1" applyAlignment="1">
      <alignment vertical="center" shrinkToFit="1"/>
    </xf>
    <xf numFmtId="0" fontId="7" fillId="0" borderId="0" xfId="68" applyFont="1" applyFill="1" applyBorder="1" applyAlignment="1">
      <alignment horizontal="center" vertical="center"/>
    </xf>
    <xf numFmtId="0" fontId="7" fillId="4" borderId="0" xfId="68" applyFont="1" applyFill="1" applyBorder="1" applyAlignment="1">
      <alignment horizontal="center" vertical="center"/>
    </xf>
    <xf numFmtId="179" fontId="7" fillId="2" borderId="3" xfId="68" applyNumberFormat="1" applyFont="1" applyFill="1" applyBorder="1" applyAlignment="1">
      <alignment horizontal="center" vertical="center" shrinkToFit="1"/>
    </xf>
    <xf numFmtId="0" fontId="7" fillId="0" borderId="5" xfId="68" applyFont="1" applyFill="1" applyBorder="1" applyAlignment="1">
      <alignment horizontal="center" vertical="center" wrapText="1"/>
    </xf>
    <xf numFmtId="0" fontId="7" fillId="0" borderId="2" xfId="68" applyFont="1" applyFill="1" applyBorder="1" applyAlignment="1">
      <alignment horizontal="center" vertical="center" wrapText="1"/>
    </xf>
    <xf numFmtId="0" fontId="7" fillId="0" borderId="4" xfId="68" applyFont="1" applyFill="1" applyBorder="1" applyAlignment="1">
      <alignment horizontal="center" vertical="center" wrapText="1"/>
    </xf>
    <xf numFmtId="179" fontId="7" fillId="0" borderId="5" xfId="68" applyNumberFormat="1" applyFont="1" applyFill="1" applyBorder="1" applyAlignment="1">
      <alignment horizontal="center" vertical="center" wrapText="1"/>
    </xf>
    <xf numFmtId="177" fontId="10" fillId="3" borderId="5" xfId="68" applyNumberFormat="1" applyFont="1" applyFill="1" applyBorder="1" applyAlignment="1">
      <alignment horizontal="center" vertical="center" shrinkToFit="1"/>
    </xf>
    <xf numFmtId="177" fontId="10" fillId="3" borderId="5" xfId="72" applyNumberFormat="1" applyFont="1" applyFill="1" applyBorder="1" applyAlignment="1">
      <alignment horizontal="center" vertical="center" shrinkToFit="1"/>
    </xf>
    <xf numFmtId="0" fontId="4" fillId="3" borderId="5" xfId="72" applyFont="1" applyFill="1" applyBorder="1" applyAlignment="1">
      <alignment horizontal="center" vertical="center" shrinkToFit="1"/>
    </xf>
    <xf numFmtId="177" fontId="6" fillId="0" borderId="0" xfId="68" applyNumberFormat="1" applyFont="1" applyFill="1" applyBorder="1" applyAlignment="1">
      <alignment horizontal="center" vertical="center"/>
    </xf>
    <xf numFmtId="0" fontId="13" fillId="2" borderId="5" xfId="68" applyFont="1" applyFill="1" applyBorder="1" applyAlignment="1">
      <alignment vertical="center" wrapText="1"/>
    </xf>
    <xf numFmtId="182" fontId="12" fillId="2" borderId="5" xfId="68" applyNumberFormat="1" applyFont="1" applyFill="1" applyBorder="1" applyAlignment="1">
      <alignment horizontal="center" vertical="center"/>
    </xf>
    <xf numFmtId="0" fontId="13" fillId="2" borderId="5" xfId="68" applyFont="1" applyFill="1" applyBorder="1" applyAlignment="1">
      <alignment horizontal="center" vertical="center" wrapText="1"/>
    </xf>
    <xf numFmtId="0" fontId="11" fillId="0" borderId="3" xfId="61" applyFont="1" applyBorder="1" applyAlignment="1">
      <alignment horizontal="center" vertical="center"/>
    </xf>
    <xf numFmtId="0" fontId="16" fillId="0" borderId="5" xfId="61" applyFont="1" applyBorder="1" applyAlignment="1">
      <alignment horizontal="left" vertical="center"/>
    </xf>
    <xf numFmtId="0" fontId="11" fillId="0" borderId="5" xfId="61" applyFont="1" applyBorder="1" applyAlignment="1">
      <alignment horizontal="center" vertical="center"/>
    </xf>
    <xf numFmtId="182" fontId="11" fillId="0" borderId="5" xfId="61" applyNumberFormat="1" applyFont="1" applyBorder="1" applyAlignment="1">
      <alignment horizontal="center" vertical="center"/>
    </xf>
    <xf numFmtId="0" fontId="11" fillId="0" borderId="5" xfId="61" applyFont="1" applyBorder="1" applyAlignment="1">
      <alignment horizontal="center" vertical="center" wrapText="1"/>
    </xf>
    <xf numFmtId="177" fontId="6" fillId="0" borderId="5" xfId="68" applyNumberFormat="1" applyFont="1" applyFill="1" applyBorder="1" applyAlignment="1">
      <alignment horizontal="right" vertical="center" shrinkToFit="1"/>
    </xf>
    <xf numFmtId="177" fontId="6" fillId="0" borderId="5" xfId="68" applyNumberFormat="1" applyFont="1" applyFill="1" applyBorder="1" applyAlignment="1">
      <alignment horizontal="right" vertical="center" wrapText="1"/>
    </xf>
    <xf numFmtId="9" fontId="6" fillId="0" borderId="5" xfId="13" applyFont="1" applyFill="1" applyBorder="1" applyAlignment="1">
      <alignment horizontal="center" vertical="center" wrapText="1"/>
    </xf>
    <xf numFmtId="177" fontId="6" fillId="5" borderId="5" xfId="68" applyNumberFormat="1" applyFont="1" applyFill="1" applyBorder="1" applyAlignment="1">
      <alignment horizontal="right" vertical="center" shrinkToFit="1"/>
    </xf>
    <xf numFmtId="9" fontId="6" fillId="0" borderId="5" xfId="68" applyNumberFormat="1" applyFont="1" applyFill="1" applyBorder="1" applyAlignment="1">
      <alignment horizontal="center" vertical="center" shrinkToFit="1"/>
    </xf>
    <xf numFmtId="177" fontId="7" fillId="0" borderId="5" xfId="68" applyNumberFormat="1" applyFont="1" applyFill="1" applyBorder="1" applyAlignment="1">
      <alignment horizontal="right" vertical="center" wrapText="1"/>
    </xf>
    <xf numFmtId="177" fontId="7" fillId="0" borderId="5" xfId="68" applyNumberFormat="1" applyFont="1" applyFill="1" applyBorder="1" applyAlignment="1">
      <alignment horizontal="center" vertical="center" wrapText="1"/>
    </xf>
    <xf numFmtId="177" fontId="7" fillId="5" borderId="5" xfId="68" applyNumberFormat="1" applyFont="1" applyFill="1" applyBorder="1" applyAlignment="1">
      <alignment horizontal="right" vertical="center" shrinkToFit="1"/>
    </xf>
    <xf numFmtId="0" fontId="7" fillId="0" borderId="5" xfId="68" applyFont="1" applyFill="1" applyBorder="1" applyAlignment="1">
      <alignment horizontal="center" vertical="center" shrinkToFit="1"/>
    </xf>
    <xf numFmtId="9" fontId="7" fillId="0" borderId="5" xfId="13" applyFont="1" applyFill="1" applyBorder="1" applyAlignment="1">
      <alignment horizontal="center" vertical="center" wrapText="1"/>
    </xf>
    <xf numFmtId="9" fontId="17" fillId="0" borderId="5" xfId="68" applyNumberFormat="1" applyFont="1" applyFill="1" applyBorder="1" applyAlignment="1">
      <alignment horizontal="center" vertical="center" shrinkToFit="1"/>
    </xf>
    <xf numFmtId="177" fontId="7" fillId="5" borderId="5" xfId="68" applyNumberFormat="1" applyFont="1" applyFill="1" applyBorder="1" applyAlignment="1">
      <alignment horizontal="right" vertical="center" wrapText="1"/>
    </xf>
    <xf numFmtId="0" fontId="13" fillId="2" borderId="5" xfId="68" applyFont="1" applyFill="1" applyBorder="1" applyAlignment="1">
      <alignment horizontal="left" vertical="center"/>
    </xf>
    <xf numFmtId="0" fontId="18" fillId="2" borderId="0" xfId="68" applyFill="1">
      <alignment vertical="center"/>
    </xf>
    <xf numFmtId="0" fontId="19" fillId="2" borderId="5" xfId="68" applyFont="1" applyFill="1" applyBorder="1" applyAlignment="1">
      <alignment horizontal="center" vertical="center" wrapText="1"/>
    </xf>
    <xf numFmtId="0" fontId="7" fillId="0" borderId="0" xfId="71" applyFont="1" applyFill="1" applyBorder="1" applyAlignment="1">
      <alignment horizontal="center" vertical="center" shrinkToFit="1"/>
    </xf>
    <xf numFmtId="177" fontId="6" fillId="0" borderId="5" xfId="68" applyNumberFormat="1" applyFont="1" applyFill="1" applyBorder="1" applyAlignment="1">
      <alignment horizontal="center" vertical="center" shrinkToFit="1"/>
    </xf>
    <xf numFmtId="177" fontId="6" fillId="5" borderId="5" xfId="68" applyNumberFormat="1" applyFont="1" applyFill="1" applyBorder="1" applyAlignment="1">
      <alignment vertical="center" shrinkToFit="1"/>
    </xf>
    <xf numFmtId="177" fontId="7" fillId="5" borderId="5" xfId="68" applyNumberFormat="1" applyFont="1" applyFill="1" applyBorder="1" applyAlignment="1">
      <alignment vertical="center" shrinkToFit="1"/>
    </xf>
    <xf numFmtId="177" fontId="7" fillId="2" borderId="5" xfId="68" applyNumberFormat="1" applyFont="1" applyFill="1" applyBorder="1" applyAlignment="1">
      <alignment vertical="center" shrinkToFit="1"/>
    </xf>
    <xf numFmtId="0" fontId="7" fillId="0" borderId="3" xfId="68" applyFont="1" applyFill="1" applyBorder="1" applyAlignment="1">
      <alignment horizontal="center" vertical="center" wrapText="1"/>
    </xf>
    <xf numFmtId="179" fontId="6" fillId="0" borderId="0" xfId="68" applyNumberFormat="1" applyFont="1" applyFill="1" applyBorder="1" applyAlignment="1">
      <alignment horizontal="center" vertical="center"/>
    </xf>
    <xf numFmtId="0" fontId="18" fillId="0" borderId="0" xfId="68" applyFont="1">
      <alignment vertical="center"/>
    </xf>
    <xf numFmtId="0" fontId="10" fillId="0" borderId="0" xfId="68" applyFont="1" applyFill="1" applyBorder="1" applyAlignment="1">
      <alignment horizontal="center" vertical="center"/>
    </xf>
    <xf numFmtId="0" fontId="6" fillId="0" borderId="5" xfId="68" applyFont="1" applyFill="1" applyBorder="1" applyAlignment="1">
      <alignment horizontal="center" vertical="center" wrapText="1"/>
    </xf>
    <xf numFmtId="0" fontId="10" fillId="0" borderId="2" xfId="68" applyFont="1" applyFill="1" applyBorder="1" applyAlignment="1">
      <alignment horizontal="center" vertical="center" wrapText="1"/>
    </xf>
    <xf numFmtId="0" fontId="10" fillId="0" borderId="4" xfId="68" applyFont="1" applyFill="1" applyBorder="1" applyAlignment="1">
      <alignment horizontal="center" vertical="center" wrapText="1"/>
    </xf>
    <xf numFmtId="177" fontId="4" fillId="0" borderId="4" xfId="68" applyNumberFormat="1" applyFont="1" applyFill="1" applyBorder="1" applyAlignment="1">
      <alignment horizontal="center" vertical="center" wrapText="1"/>
    </xf>
    <xf numFmtId="0" fontId="6" fillId="0" borderId="2" xfId="68" applyFont="1" applyFill="1" applyBorder="1" applyAlignment="1">
      <alignment horizontal="center" vertical="center"/>
    </xf>
    <xf numFmtId="179" fontId="6" fillId="0" borderId="5" xfId="68" applyNumberFormat="1" applyFont="1" applyFill="1" applyBorder="1" applyAlignment="1">
      <alignment horizontal="center" vertical="center" wrapText="1"/>
    </xf>
    <xf numFmtId="0" fontId="6" fillId="5" borderId="5" xfId="68" applyFont="1" applyFill="1" applyBorder="1" applyAlignment="1">
      <alignment horizontal="center" vertical="center" wrapText="1"/>
    </xf>
    <xf numFmtId="177" fontId="9" fillId="5" borderId="5" xfId="68" applyNumberFormat="1" applyFont="1" applyFill="1" applyBorder="1" applyAlignment="1">
      <alignment horizontal="right" vertical="center" wrapText="1"/>
    </xf>
    <xf numFmtId="177" fontId="10" fillId="2" borderId="2" xfId="68" applyNumberFormat="1" applyFont="1" applyFill="1" applyBorder="1" applyAlignment="1">
      <alignment vertical="center" shrinkToFit="1"/>
    </xf>
    <xf numFmtId="177" fontId="10" fillId="2" borderId="4" xfId="68" applyNumberFormat="1" applyFont="1" applyFill="1" applyBorder="1" applyAlignment="1">
      <alignment vertical="center" shrinkToFit="1"/>
    </xf>
    <xf numFmtId="176" fontId="8" fillId="2" borderId="2" xfId="68" applyNumberFormat="1" applyFont="1" applyFill="1" applyBorder="1" applyAlignment="1">
      <alignment vertical="center" wrapText="1"/>
    </xf>
    <xf numFmtId="176" fontId="8" fillId="2" borderId="4" xfId="68" applyNumberFormat="1" applyFont="1" applyFill="1" applyBorder="1" applyAlignment="1">
      <alignment vertical="center" wrapText="1"/>
    </xf>
    <xf numFmtId="0" fontId="6" fillId="0" borderId="2" xfId="68" applyFont="1" applyFill="1" applyBorder="1" applyAlignment="1">
      <alignment horizontal="left" vertical="center" wrapText="1"/>
    </xf>
    <xf numFmtId="0" fontId="6" fillId="0" borderId="4" xfId="68" applyFont="1" applyFill="1" applyBorder="1" applyAlignment="1">
      <alignment horizontal="left" vertical="center" wrapText="1"/>
    </xf>
    <xf numFmtId="0" fontId="6" fillId="0" borderId="3" xfId="68" applyFont="1" applyFill="1" applyBorder="1" applyAlignment="1">
      <alignment horizontal="left" vertical="center" wrapText="1"/>
    </xf>
    <xf numFmtId="0" fontId="18" fillId="0" borderId="0" xfId="68">
      <alignment vertical="center"/>
    </xf>
    <xf numFmtId="0" fontId="10" fillId="0" borderId="3" xfId="68" applyFont="1" applyFill="1" applyBorder="1" applyAlignment="1">
      <alignment horizontal="center" vertical="center" wrapText="1"/>
    </xf>
    <xf numFmtId="0" fontId="6" fillId="0" borderId="0" xfId="68" applyFont="1" applyFill="1" applyBorder="1" applyAlignment="1">
      <alignment horizontal="center" vertical="center" shrinkToFit="1"/>
    </xf>
    <xf numFmtId="0" fontId="6" fillId="0" borderId="4" xfId="68" applyFont="1" applyFill="1" applyBorder="1" applyAlignment="1">
      <alignment horizontal="center" vertical="center"/>
    </xf>
    <xf numFmtId="0" fontId="6" fillId="0" borderId="3" xfId="68" applyFont="1" applyFill="1" applyBorder="1" applyAlignment="1">
      <alignment horizontal="center" vertical="center"/>
    </xf>
    <xf numFmtId="0" fontId="6" fillId="0" borderId="0" xfId="68" applyFont="1" applyFill="1" applyBorder="1" applyAlignment="1">
      <alignment horizontal="center" vertical="center" wrapText="1"/>
    </xf>
    <xf numFmtId="0" fontId="7" fillId="0" borderId="0" xfId="68" applyFont="1" applyFill="1" applyBorder="1" applyAlignment="1">
      <alignment horizontal="center" vertical="center" wrapText="1"/>
    </xf>
    <xf numFmtId="176" fontId="6" fillId="0" borderId="0" xfId="68" applyNumberFormat="1" applyFont="1" applyFill="1" applyBorder="1" applyAlignment="1">
      <alignment horizontal="center" vertical="center"/>
    </xf>
    <xf numFmtId="177" fontId="9" fillId="0" borderId="0" xfId="68" applyNumberFormat="1" applyFont="1" applyFill="1" applyBorder="1" applyAlignment="1">
      <alignment horizontal="center" vertical="center" wrapText="1"/>
    </xf>
    <xf numFmtId="0" fontId="20" fillId="0" borderId="5" xfId="68" applyFont="1" applyFill="1" applyBorder="1" applyAlignment="1">
      <alignment horizontal="center" vertical="center" wrapText="1"/>
    </xf>
    <xf numFmtId="0" fontId="18" fillId="0" borderId="0" xfId="68" applyFont="1" applyBorder="1" applyAlignment="1">
      <alignment horizontal="center" vertical="center" wrapText="1"/>
    </xf>
    <xf numFmtId="0" fontId="6" fillId="0" borderId="5" xfId="68" applyFont="1" applyFill="1" applyBorder="1" applyAlignment="1">
      <alignment horizontal="center" vertical="top" wrapText="1"/>
    </xf>
    <xf numFmtId="0" fontId="18" fillId="0" borderId="0" xfId="68" applyFont="1" applyBorder="1">
      <alignment vertical="center"/>
    </xf>
    <xf numFmtId="0" fontId="21" fillId="0" borderId="0" xfId="68" applyFont="1" applyBorder="1" applyAlignment="1">
      <alignment vertical="center"/>
    </xf>
    <xf numFmtId="0" fontId="10" fillId="0" borderId="0" xfId="68" applyFont="1" applyBorder="1" applyAlignment="1">
      <alignment horizontal="center" vertical="center" shrinkToFit="1"/>
    </xf>
    <xf numFmtId="0" fontId="22" fillId="0" borderId="0" xfId="68" applyFont="1">
      <alignment vertical="center"/>
    </xf>
    <xf numFmtId="0" fontId="10" fillId="0" borderId="0" xfId="68" applyFont="1" applyBorder="1" applyAlignment="1">
      <alignment horizontal="center" vertical="center" wrapText="1"/>
    </xf>
    <xf numFmtId="0" fontId="8" fillId="0" borderId="0" xfId="68" applyFont="1" applyBorder="1" applyAlignment="1">
      <alignment horizontal="center" vertical="center" wrapText="1"/>
    </xf>
    <xf numFmtId="0" fontId="8" fillId="0" borderId="0" xfId="68" applyFont="1" applyBorder="1" applyAlignment="1">
      <alignment horizontal="center" vertical="center" shrinkToFit="1"/>
    </xf>
    <xf numFmtId="0" fontId="23" fillId="0" borderId="0" xfId="68" applyFont="1">
      <alignment vertical="center"/>
    </xf>
    <xf numFmtId="0" fontId="21" fillId="0" borderId="0" xfId="68" applyFont="1" applyBorder="1" applyAlignment="1">
      <alignment horizontal="center" vertical="center" wrapText="1"/>
    </xf>
    <xf numFmtId="179" fontId="7" fillId="2" borderId="5" xfId="68" applyNumberFormat="1" applyFont="1" applyFill="1" applyBorder="1" applyAlignment="1">
      <alignment horizontal="center" vertical="center" wrapText="1"/>
    </xf>
    <xf numFmtId="177" fontId="7" fillId="2" borderId="5" xfId="68" applyNumberFormat="1" applyFont="1" applyFill="1" applyBorder="1" applyAlignment="1">
      <alignment horizontal="right" vertical="center" wrapText="1"/>
    </xf>
    <xf numFmtId="176" fontId="7" fillId="0" borderId="5" xfId="68" applyNumberFormat="1" applyFont="1" applyFill="1" applyBorder="1" applyAlignment="1">
      <alignment horizontal="center" vertical="center" wrapText="1"/>
    </xf>
    <xf numFmtId="0" fontId="4" fillId="0" borderId="2" xfId="68" applyFont="1" applyFill="1" applyBorder="1" applyAlignment="1">
      <alignment horizontal="left" vertical="center" wrapText="1"/>
    </xf>
    <xf numFmtId="0" fontId="4" fillId="0" borderId="4" xfId="68" applyFont="1" applyFill="1" applyBorder="1" applyAlignment="1">
      <alignment horizontal="left" vertical="center" wrapText="1"/>
    </xf>
    <xf numFmtId="9" fontId="17" fillId="0" borderId="5" xfId="68" applyNumberFormat="1" applyFont="1" applyFill="1" applyBorder="1" applyAlignment="1">
      <alignment horizontal="center" vertical="center" wrapText="1"/>
    </xf>
    <xf numFmtId="177" fontId="17" fillId="5" borderId="5" xfId="68" applyNumberFormat="1" applyFont="1" applyFill="1" applyBorder="1" applyAlignment="1">
      <alignment horizontal="right" vertical="center" wrapText="1"/>
    </xf>
    <xf numFmtId="177" fontId="7" fillId="5" borderId="5" xfId="68" applyNumberFormat="1" applyFont="1" applyFill="1" applyBorder="1" applyAlignment="1">
      <alignment vertical="center" wrapText="1"/>
    </xf>
    <xf numFmtId="177" fontId="7" fillId="0" borderId="5" xfId="68" applyNumberFormat="1" applyFont="1" applyFill="1" applyBorder="1" applyAlignment="1">
      <alignment horizontal="right" vertical="center"/>
    </xf>
    <xf numFmtId="177" fontId="17" fillId="0" borderId="5" xfId="68" applyNumberFormat="1" applyFont="1" applyFill="1" applyBorder="1" applyAlignment="1">
      <alignment horizontal="right" vertical="center" wrapText="1"/>
    </xf>
    <xf numFmtId="0" fontId="4" fillId="0" borderId="3" xfId="68" applyFont="1" applyFill="1" applyBorder="1" applyAlignment="1">
      <alignment horizontal="left" vertical="center" wrapText="1"/>
    </xf>
    <xf numFmtId="0" fontId="18" fillId="0" borderId="0" xfId="68" applyFont="1" applyAlignment="1">
      <alignment horizontal="left" vertical="center"/>
    </xf>
    <xf numFmtId="14" fontId="24" fillId="0" borderId="5" xfId="68" applyNumberFormat="1" applyFont="1" applyBorder="1" applyAlignment="1">
      <alignment horizontal="center" vertical="center" wrapText="1"/>
    </xf>
    <xf numFmtId="177" fontId="25" fillId="0" borderId="5" xfId="68" applyNumberFormat="1" applyFont="1" applyBorder="1" applyAlignment="1">
      <alignment horizontal="center" vertical="center" wrapText="1"/>
    </xf>
    <xf numFmtId="177" fontId="25" fillId="0" borderId="6" xfId="68" applyNumberFormat="1" applyFont="1" applyBorder="1" applyAlignment="1">
      <alignment horizontal="center" vertical="center" wrapText="1"/>
    </xf>
    <xf numFmtId="0" fontId="18" fillId="4" borderId="0" xfId="68" applyFont="1" applyFill="1">
      <alignment vertical="center"/>
    </xf>
    <xf numFmtId="0" fontId="23" fillId="0" borderId="10" xfId="68" applyFont="1" applyBorder="1" applyAlignment="1">
      <alignment horizontal="left" vertical="center" wrapText="1"/>
    </xf>
    <xf numFmtId="0" fontId="23" fillId="0" borderId="0" xfId="68" applyFont="1" applyAlignment="1">
      <alignment horizontal="center" vertical="center"/>
    </xf>
    <xf numFmtId="0" fontId="26" fillId="0" borderId="0" xfId="68" applyFont="1">
      <alignment vertical="center"/>
    </xf>
    <xf numFmtId="0" fontId="27" fillId="0" borderId="0" xfId="68" applyFont="1" applyBorder="1" applyAlignment="1">
      <alignment horizontal="left" vertical="center" wrapText="1"/>
    </xf>
    <xf numFmtId="0" fontId="23" fillId="0" borderId="0" xfId="68" applyFont="1" applyBorder="1" applyAlignment="1">
      <alignment horizontal="left" vertical="center" wrapText="1"/>
    </xf>
    <xf numFmtId="0" fontId="18" fillId="0" borderId="0" xfId="68" applyFont="1" applyAlignment="1">
      <alignment horizontal="center" vertical="center"/>
    </xf>
  </cellXfs>
  <cellStyles count="9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解释性文本" xfId="21" builtinId="53"/>
    <cellStyle name="百分比 2 2" xfId="22"/>
    <cellStyle name="标题 1" xfId="23" builtinId="16"/>
    <cellStyle name="百分比 2 3" xfId="24"/>
    <cellStyle name="标题 2" xfId="25" builtinId="17"/>
    <cellStyle name="常规 5 2 2" xfId="26"/>
    <cellStyle name="百分比 2 4" xfId="2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百分比 2 2 3" xfId="34"/>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百分比 2 2 2" xfId="41"/>
    <cellStyle name="20% - 强调文字颜色 5" xfId="42" builtinId="46"/>
    <cellStyle name="常规 8 2" xfId="43"/>
    <cellStyle name="强调文字颜色 1" xfId="44" builtinId="29"/>
    <cellStyle name="常规 2 2 2" xfId="45"/>
    <cellStyle name="20% - 强调文字颜色 1" xfId="46" builtinId="30"/>
    <cellStyle name="40% - 强调文字颜色 1" xfId="47" builtinId="31"/>
    <cellStyle name="常规 2 2 3" xfId="48"/>
    <cellStyle name="20% - 强调文字颜色 2" xfId="49" builtinId="34"/>
    <cellStyle name="40% - 强调文字颜色 2" xfId="50" builtinId="35"/>
    <cellStyle name="百分比 2 2 4" xfId="51"/>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常规 2 2" xfId="57"/>
    <cellStyle name="40% - 强调文字颜色 5" xfId="58" builtinId="47"/>
    <cellStyle name="60% - 强调文字颜色 5" xfId="59" builtinId="48"/>
    <cellStyle name="强调文字颜色 6" xfId="60" builtinId="49"/>
    <cellStyle name="常规 2 3" xfId="61"/>
    <cellStyle name="40% - 强调文字颜色 6" xfId="62" builtinId="51"/>
    <cellStyle name="60% - 强调文字颜色 6" xfId="63" builtinId="52"/>
    <cellStyle name="常规 2 3 2" xfId="64"/>
    <cellStyle name="百分比 2 2 3 2" xfId="65"/>
    <cellStyle name="百分比 2 3 2" xfId="66"/>
    <cellStyle name="百分比 2 4 2" xfId="67"/>
    <cellStyle name="常规 2" xfId="68"/>
    <cellStyle name="常规 2 4" xfId="69"/>
    <cellStyle name="常规 2 4 2" xfId="70"/>
    <cellStyle name="常规 2 5" xfId="71"/>
    <cellStyle name="常规 2 6" xfId="72"/>
    <cellStyle name="常规 3" xfId="73"/>
    <cellStyle name="常规 3 2" xfId="74"/>
    <cellStyle name="常规 3 3" xfId="75"/>
    <cellStyle name="常规 4" xfId="76"/>
    <cellStyle name="常规 4 2" xfId="77"/>
    <cellStyle name="常规 4 2 2" xfId="78"/>
    <cellStyle name="常规 4 3" xfId="79"/>
    <cellStyle name="常规 5" xfId="80"/>
    <cellStyle name="常规 5 3" xfId="81"/>
    <cellStyle name="常规 6 2" xfId="82"/>
    <cellStyle name="常规 6 3" xfId="83"/>
    <cellStyle name="常规 7" xfId="84"/>
    <cellStyle name="常规 7 2" xfId="85"/>
    <cellStyle name="常规 7 2 2" xfId="86"/>
    <cellStyle name="常规 8" xfId="87"/>
    <cellStyle name="千位分隔 2" xfId="88"/>
    <cellStyle name="千位分隔 3" xfId="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16</xdr:col>
      <xdr:colOff>1047750</xdr:colOff>
      <xdr:row>0</xdr:row>
      <xdr:rowOff>0</xdr:rowOff>
    </xdr:from>
    <xdr:ext cx="4276725" cy="3619500"/>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0201275" y="0"/>
          <a:ext cx="4276725" cy="3619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1390650</xdr:colOff>
      <xdr:row>13</xdr:row>
      <xdr:rowOff>180975</xdr:rowOff>
    </xdr:from>
    <xdr:ext cx="3914775" cy="4905375"/>
    <xdr:pic>
      <xdr:nvPicPr>
        <xdr:cNvPr id="3" name="图片 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0544175" y="4840605"/>
          <a:ext cx="3914775" cy="4905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400050</xdr:colOff>
      <xdr:row>6</xdr:row>
      <xdr:rowOff>95250</xdr:rowOff>
    </xdr:from>
    <xdr:ext cx="1828800" cy="552450"/>
    <xdr:pic>
      <xdr:nvPicPr>
        <xdr:cNvPr id="4" name="图片 3"/>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8886825" y="2087880"/>
          <a:ext cx="1828800" cy="552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447675</xdr:colOff>
      <xdr:row>23</xdr:row>
      <xdr:rowOff>161925</xdr:rowOff>
    </xdr:from>
    <xdr:ext cx="3924300" cy="2447925"/>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9601200" y="9294495"/>
          <a:ext cx="3924300" cy="2447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466725</xdr:colOff>
      <xdr:row>27</xdr:row>
      <xdr:rowOff>9525</xdr:rowOff>
    </xdr:from>
    <xdr:ext cx="5962650" cy="5372100"/>
    <xdr:pic>
      <xdr:nvPicPr>
        <xdr:cNvPr id="6" name="图片 5" descr="C:\Users\Administrator\AppData\Roaming\Tencent\Users\501232853\QQ\WinTemp\RichOle\BV}OSAURY09)YZS~%3Y2OTC.png"/>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742950" y="10189845"/>
          <a:ext cx="5962650" cy="537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333973</xdr:colOff>
      <xdr:row>18</xdr:row>
      <xdr:rowOff>261944</xdr:rowOff>
    </xdr:from>
    <xdr:to>
      <xdr:col>19</xdr:col>
      <xdr:colOff>1595436</xdr:colOff>
      <xdr:row>57</xdr:row>
      <xdr:rowOff>28578</xdr:rowOff>
    </xdr:to>
    <xdr:pic>
      <xdr:nvPicPr>
        <xdr:cNvPr id="9" name="图片 8"/>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rot="5400000">
          <a:off x="7611110" y="8652510"/>
          <a:ext cx="8575675" cy="482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76200</xdr:colOff>
      <xdr:row>30</xdr:row>
      <xdr:rowOff>47625</xdr:rowOff>
    </xdr:from>
    <xdr:to>
      <xdr:col>17</xdr:col>
      <xdr:colOff>285750</xdr:colOff>
      <xdr:row>46</xdr:row>
      <xdr:rowOff>123825</xdr:rowOff>
    </xdr:to>
    <xdr:pic>
      <xdr:nvPicPr>
        <xdr:cNvPr id="10" name="图片 9"/>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7219950" y="10742295"/>
          <a:ext cx="374332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1396046</xdr:colOff>
      <xdr:row>21</xdr:row>
      <xdr:rowOff>0</xdr:rowOff>
    </xdr:from>
    <xdr:to>
      <xdr:col>20</xdr:col>
      <xdr:colOff>742949</xdr:colOff>
      <xdr:row>51</xdr:row>
      <xdr:rowOff>57150</xdr:rowOff>
    </xdr:to>
    <xdr:pic>
      <xdr:nvPicPr>
        <xdr:cNvPr id="11" name="图片 10"/>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10549255" y="7989570"/>
          <a:ext cx="4718685" cy="636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390525</xdr:colOff>
      <xdr:row>22</xdr:row>
      <xdr:rowOff>495300</xdr:rowOff>
    </xdr:from>
    <xdr:to>
      <xdr:col>16</xdr:col>
      <xdr:colOff>1219200</xdr:colOff>
      <xdr:row>26</xdr:row>
      <xdr:rowOff>161925</xdr:rowOff>
    </xdr:to>
    <xdr:pic>
      <xdr:nvPicPr>
        <xdr:cNvPr id="12" name="图片 11"/>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4724400" y="9056370"/>
          <a:ext cx="564832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16</xdr:col>
      <xdr:colOff>123825</xdr:colOff>
      <xdr:row>7</xdr:row>
      <xdr:rowOff>180975</xdr:rowOff>
    </xdr:from>
    <xdr:ext cx="4276725" cy="3619500"/>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9277350" y="2554605"/>
          <a:ext cx="4276725" cy="3619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400050</xdr:colOff>
      <xdr:row>6</xdr:row>
      <xdr:rowOff>95250</xdr:rowOff>
    </xdr:from>
    <xdr:ext cx="1828800" cy="552450"/>
    <xdr:pic>
      <xdr:nvPicPr>
        <xdr:cNvPr id="4" name="图片 3"/>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8886825" y="2087880"/>
          <a:ext cx="1828800" cy="552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16</xdr:col>
      <xdr:colOff>453071</xdr:colOff>
      <xdr:row>17</xdr:row>
      <xdr:rowOff>102394</xdr:rowOff>
    </xdr:from>
    <xdr:to>
      <xdr:col>19</xdr:col>
      <xdr:colOff>1609724</xdr:colOff>
      <xdr:row>43</xdr:row>
      <xdr:rowOff>123825</xdr:rowOff>
    </xdr:to>
    <xdr:pic>
      <xdr:nvPicPr>
        <xdr:cNvPr id="10" name="图片 9"/>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9606280" y="6285865"/>
          <a:ext cx="4718685" cy="6327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1276350</xdr:colOff>
      <xdr:row>1</xdr:row>
      <xdr:rowOff>28575</xdr:rowOff>
    </xdr:from>
    <xdr:to>
      <xdr:col>19</xdr:col>
      <xdr:colOff>238125</xdr:colOff>
      <xdr:row>6</xdr:row>
      <xdr:rowOff>352425</xdr:rowOff>
    </xdr:to>
    <xdr:pic>
      <xdr:nvPicPr>
        <xdr:cNvPr id="13" name="Picture 1"/>
        <xdr:cNvPicPr>
          <a:picLocks noChangeAspect="1" noChangeArrowheads="1"/>
        </xdr:cNvPicPr>
      </xdr:nvPicPr>
      <xdr:blipFill>
        <a:blip r:embed="rId4" cstate="print"/>
        <a:srcRect/>
        <a:stretch>
          <a:fillRect/>
        </a:stretch>
      </xdr:blipFill>
      <xdr:spPr>
        <a:xfrm>
          <a:off x="10429875" y="400050"/>
          <a:ext cx="2524125" cy="1945005"/>
        </a:xfrm>
        <a:prstGeom prst="rect">
          <a:avLst/>
        </a:prstGeom>
        <a:noFill/>
      </xdr:spPr>
    </xdr:pic>
    <xdr:clientData/>
  </xdr:twoCellAnchor>
  <xdr:twoCellAnchor editAs="oneCell">
    <xdr:from>
      <xdr:col>2</xdr:col>
      <xdr:colOff>116205</xdr:colOff>
      <xdr:row>11</xdr:row>
      <xdr:rowOff>128270</xdr:rowOff>
    </xdr:from>
    <xdr:to>
      <xdr:col>12</xdr:col>
      <xdr:colOff>116205</xdr:colOff>
      <xdr:row>15</xdr:row>
      <xdr:rowOff>337820</xdr:rowOff>
    </xdr:to>
    <xdr:pic>
      <xdr:nvPicPr>
        <xdr:cNvPr id="1026" name="Picture 2"/>
        <xdr:cNvPicPr>
          <a:picLocks noChangeAspect="1" noChangeArrowheads="1"/>
        </xdr:cNvPicPr>
      </xdr:nvPicPr>
      <xdr:blipFill>
        <a:blip r:embed="rId5" cstate="print"/>
        <a:srcRect/>
        <a:stretch>
          <a:fillRect/>
        </a:stretch>
      </xdr:blipFill>
      <xdr:spPr>
        <a:xfrm>
          <a:off x="897255" y="4025900"/>
          <a:ext cx="5810250" cy="1733550"/>
        </a:xfrm>
        <a:prstGeom prst="rect">
          <a:avLst/>
        </a:prstGeom>
        <a:noFill/>
      </xdr:spPr>
    </xdr:pic>
    <xdr:clientData/>
  </xdr:twoCellAnchor>
  <xdr:twoCellAnchor editAs="oneCell">
    <xdr:from>
      <xdr:col>11</xdr:col>
      <xdr:colOff>464343</xdr:colOff>
      <xdr:row>11</xdr:row>
      <xdr:rowOff>95251</xdr:rowOff>
    </xdr:from>
    <xdr:to>
      <xdr:col>15</xdr:col>
      <xdr:colOff>164306</xdr:colOff>
      <xdr:row>13</xdr:row>
      <xdr:rowOff>28576</xdr:rowOff>
    </xdr:to>
    <xdr:pic>
      <xdr:nvPicPr>
        <xdr:cNvPr id="1027" name="Picture 3"/>
        <xdr:cNvPicPr>
          <a:picLocks noChangeAspect="1" noChangeArrowheads="1"/>
        </xdr:cNvPicPr>
      </xdr:nvPicPr>
      <xdr:blipFill>
        <a:blip r:embed="rId6" cstate="print"/>
        <a:srcRect/>
        <a:stretch>
          <a:fillRect/>
        </a:stretch>
      </xdr:blipFill>
      <xdr:spPr>
        <a:xfrm>
          <a:off x="6360160" y="3992880"/>
          <a:ext cx="2290445" cy="695325"/>
        </a:xfrm>
        <a:prstGeom prst="rect">
          <a:avLst/>
        </a:prstGeom>
        <a:noFill/>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11906</xdr:colOff>
      <xdr:row>18</xdr:row>
      <xdr:rowOff>4762</xdr:rowOff>
    </xdr:from>
    <xdr:to>
      <xdr:col>24</xdr:col>
      <xdr:colOff>202406</xdr:colOff>
      <xdr:row>23</xdr:row>
      <xdr:rowOff>109537</xdr:rowOff>
    </xdr:to>
    <xdr:pic>
      <xdr:nvPicPr>
        <xdr:cNvPr id="2" name="Picture 2"/>
        <xdr:cNvPicPr>
          <a:picLocks noChangeAspect="1" noChangeArrowheads="1"/>
        </xdr:cNvPicPr>
      </xdr:nvPicPr>
      <xdr:blipFill>
        <a:blip r:embed="rId1" cstate="print"/>
        <a:srcRect/>
        <a:stretch>
          <a:fillRect/>
        </a:stretch>
      </xdr:blipFill>
      <xdr:spPr>
        <a:xfrm>
          <a:off x="8412480" y="5157470"/>
          <a:ext cx="7048500" cy="1200150"/>
        </a:xfrm>
        <a:prstGeom prst="rect">
          <a:avLst/>
        </a:prstGeom>
        <a:noFill/>
      </xdr:spPr>
    </xdr:pic>
    <xdr:clientData/>
  </xdr:twoCellAnchor>
  <xdr:twoCellAnchor editAs="oneCell">
    <xdr:from>
      <xdr:col>4</xdr:col>
      <xdr:colOff>466725</xdr:colOff>
      <xdr:row>11</xdr:row>
      <xdr:rowOff>0</xdr:rowOff>
    </xdr:from>
    <xdr:to>
      <xdr:col>8</xdr:col>
      <xdr:colOff>347663</xdr:colOff>
      <xdr:row>13</xdr:row>
      <xdr:rowOff>200025</xdr:rowOff>
    </xdr:to>
    <xdr:pic>
      <xdr:nvPicPr>
        <xdr:cNvPr id="3" name="Picture 3"/>
        <xdr:cNvPicPr>
          <a:picLocks noChangeAspect="1" noChangeArrowheads="1"/>
        </xdr:cNvPicPr>
      </xdr:nvPicPr>
      <xdr:blipFill>
        <a:blip r:embed="rId2" cstate="print"/>
        <a:srcRect/>
        <a:stretch>
          <a:fillRect/>
        </a:stretch>
      </xdr:blipFill>
      <xdr:spPr>
        <a:xfrm>
          <a:off x="2352675" y="3510915"/>
          <a:ext cx="2290445" cy="710565"/>
        </a:xfrm>
        <a:prstGeom prst="rect">
          <a:avLst/>
        </a:prstGeom>
        <a:noFill/>
      </xdr:spPr>
    </xdr:pic>
    <xdr:clientData/>
  </xdr:twoCellAnchor>
  <xdr:twoCellAnchor editAs="oneCell">
    <xdr:from>
      <xdr:col>0</xdr:col>
      <xdr:colOff>47626</xdr:colOff>
      <xdr:row>34</xdr:row>
      <xdr:rowOff>85724</xdr:rowOff>
    </xdr:from>
    <xdr:to>
      <xdr:col>11</xdr:col>
      <xdr:colOff>237967</xdr:colOff>
      <xdr:row>67</xdr:row>
      <xdr:rowOff>142873</xdr:rowOff>
    </xdr:to>
    <xdr:pic>
      <xdr:nvPicPr>
        <xdr:cNvPr id="1026" name="Picture 2" descr="C:\Users\Administrator\AppData\Roaming\Tencent\Users\501232853\QQ\WinTemp\RichOle\`L}1AK3N~~PSC42M[(NKEEB.png"/>
        <xdr:cNvPicPr>
          <a:picLocks noChangeAspect="1" noChangeArrowheads="1"/>
        </xdr:cNvPicPr>
      </xdr:nvPicPr>
      <xdr:blipFill>
        <a:blip r:embed="rId3" cstate="print"/>
        <a:srcRect/>
        <a:stretch>
          <a:fillRect/>
        </a:stretch>
      </xdr:blipFill>
      <xdr:spPr>
        <a:xfrm>
          <a:off x="47625" y="9876790"/>
          <a:ext cx="6314440" cy="5715000"/>
        </a:xfrm>
        <a:prstGeom prst="rect">
          <a:avLst/>
        </a:prstGeom>
        <a:no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32"/>
  <sheetViews>
    <sheetView workbookViewId="0">
      <selection activeCell="D18" sqref="D18:G19"/>
    </sheetView>
  </sheetViews>
  <sheetFormatPr defaultColWidth="9" defaultRowHeight="13.5"/>
  <cols>
    <col min="1" max="1" width="3.625" style="58" customWidth="1"/>
    <col min="2" max="2" width="6.625" style="112" customWidth="1"/>
    <col min="3" max="3" width="3.625" style="58" customWidth="1"/>
    <col min="4" max="4" width="11.375" style="82" customWidth="1"/>
    <col min="5" max="5" width="6.625" style="112" customWidth="1"/>
    <col min="6" max="6" width="11.375" style="82" customWidth="1"/>
    <col min="7" max="7" width="9.75" style="82" customWidth="1"/>
    <col min="8" max="8" width="3.875" style="58" customWidth="1"/>
    <col min="9" max="9" width="9" style="82" customWidth="1"/>
    <col min="10" max="10" width="3.625" style="58" customWidth="1"/>
    <col min="11" max="11" width="7.875" style="82" customWidth="1"/>
    <col min="12" max="12" width="9.125" style="82" customWidth="1"/>
    <col min="13" max="13" width="7.25" style="58" customWidth="1"/>
    <col min="14" max="14" width="11.875" style="82" customWidth="1"/>
    <col min="15" max="15" width="5.75" style="58" customWidth="1"/>
    <col min="16" max="16" width="8.75" style="58" customWidth="1"/>
    <col min="17" max="17" width="20" style="113" customWidth="1"/>
    <col min="18" max="18" width="16.75" style="113" customWidth="1"/>
    <col min="19" max="19" width="10" style="113" customWidth="1"/>
    <col min="20" max="21" width="23.75" style="113" customWidth="1"/>
    <col min="22" max="16384" width="9" style="58"/>
  </cols>
  <sheetData>
    <row r="1" ht="29.25" customHeight="1" spans="1:17">
      <c r="A1" s="114" t="s">
        <v>0</v>
      </c>
      <c r="B1" s="114"/>
      <c r="C1" s="114"/>
      <c r="D1" s="114"/>
      <c r="E1" s="114"/>
      <c r="F1" s="114"/>
      <c r="G1" s="114"/>
      <c r="H1" s="114"/>
      <c r="I1" s="114"/>
      <c r="J1" s="114"/>
      <c r="K1" s="114"/>
      <c r="L1" s="114"/>
      <c r="M1" s="114"/>
      <c r="N1" s="114"/>
      <c r="Q1" s="143" t="s">
        <v>1</v>
      </c>
    </row>
    <row r="2" ht="26.1" customHeight="1" spans="1:21">
      <c r="A2" s="115" t="s">
        <v>2</v>
      </c>
      <c r="B2" s="115"/>
      <c r="C2" s="116" t="s">
        <v>3</v>
      </c>
      <c r="D2" s="117"/>
      <c r="E2" s="117"/>
      <c r="F2" s="117"/>
      <c r="G2" s="117"/>
      <c r="H2" s="117"/>
      <c r="I2" s="117"/>
      <c r="J2" s="117"/>
      <c r="K2" s="131"/>
      <c r="L2" s="115" t="s">
        <v>4</v>
      </c>
      <c r="M2" s="115"/>
      <c r="N2" s="60" t="s">
        <v>5</v>
      </c>
      <c r="O2" s="132"/>
      <c r="Q2" s="144"/>
      <c r="R2" s="145"/>
      <c r="S2" s="145"/>
      <c r="T2" s="145"/>
      <c r="U2" s="145"/>
    </row>
    <row r="3" ht="26.1" customHeight="1" spans="1:21">
      <c r="A3" s="115" t="s">
        <v>6</v>
      </c>
      <c r="B3" s="115"/>
      <c r="C3" s="9">
        <v>8211976</v>
      </c>
      <c r="D3" s="118"/>
      <c r="E3" s="118"/>
      <c r="F3" s="10"/>
      <c r="G3" s="107" t="s">
        <v>7</v>
      </c>
      <c r="H3" s="119" t="s">
        <v>8</v>
      </c>
      <c r="I3" s="133"/>
      <c r="J3" s="133"/>
      <c r="K3" s="134"/>
      <c r="L3" s="115" t="s">
        <v>9</v>
      </c>
      <c r="M3" s="115"/>
      <c r="N3" s="11" t="s">
        <v>10</v>
      </c>
      <c r="O3" s="135"/>
      <c r="Q3" s="146"/>
      <c r="R3" s="145"/>
      <c r="S3" s="145"/>
      <c r="T3" s="145"/>
      <c r="U3" s="145"/>
    </row>
    <row r="4" ht="23.25" customHeight="1" spans="1:21">
      <c r="A4" s="115" t="s">
        <v>11</v>
      </c>
      <c r="B4" s="115"/>
      <c r="C4" s="9"/>
      <c r="D4" s="118"/>
      <c r="E4" s="118"/>
      <c r="F4" s="10"/>
      <c r="G4" s="107" t="s">
        <v>12</v>
      </c>
      <c r="H4" s="119"/>
      <c r="I4" s="133"/>
      <c r="J4" s="133"/>
      <c r="K4" s="134"/>
      <c r="L4" s="115" t="s">
        <v>13</v>
      </c>
      <c r="M4" s="115"/>
      <c r="N4" s="22">
        <v>1679</v>
      </c>
      <c r="O4" s="135"/>
      <c r="Q4" s="144"/>
      <c r="R4" s="145"/>
      <c r="S4" s="145"/>
      <c r="T4" s="145"/>
      <c r="U4" s="145"/>
    </row>
    <row r="5" ht="26.1" customHeight="1" spans="1:17">
      <c r="A5" s="115" t="s">
        <v>14</v>
      </c>
      <c r="B5" s="115" t="s">
        <v>15</v>
      </c>
      <c r="C5" s="115"/>
      <c r="D5" s="115"/>
      <c r="E5" s="115" t="s">
        <v>16</v>
      </c>
      <c r="F5" s="115"/>
      <c r="G5" s="68" t="s">
        <v>17</v>
      </c>
      <c r="H5" s="115" t="s">
        <v>18</v>
      </c>
      <c r="I5" s="115"/>
      <c r="J5" s="115" t="s">
        <v>19</v>
      </c>
      <c r="K5" s="115"/>
      <c r="L5" s="115" t="s">
        <v>20</v>
      </c>
      <c r="M5" s="115"/>
      <c r="N5" s="68" t="s">
        <v>21</v>
      </c>
      <c r="O5" s="135"/>
      <c r="Q5" s="147"/>
    </row>
    <row r="6" ht="26.1" customHeight="1" spans="1:17">
      <c r="A6" s="115"/>
      <c r="B6" s="120" t="s">
        <v>22</v>
      </c>
      <c r="C6" s="115" t="s">
        <v>23</v>
      </c>
      <c r="D6" s="68" t="s">
        <v>24</v>
      </c>
      <c r="E6" s="120" t="s">
        <v>22</v>
      </c>
      <c r="F6" s="68" t="s">
        <v>24</v>
      </c>
      <c r="G6" s="68" t="s">
        <v>24</v>
      </c>
      <c r="H6" s="115" t="s">
        <v>25</v>
      </c>
      <c r="I6" s="68" t="s">
        <v>24</v>
      </c>
      <c r="J6" s="115" t="s">
        <v>26</v>
      </c>
      <c r="K6" s="68" t="s">
        <v>24</v>
      </c>
      <c r="L6" s="68" t="s">
        <v>24</v>
      </c>
      <c r="M6" s="115" t="s">
        <v>27</v>
      </c>
      <c r="N6" s="68"/>
      <c r="O6" s="135"/>
      <c r="Q6" s="148" t="s">
        <v>28</v>
      </c>
    </row>
    <row r="7" s="72" customFormat="1" ht="30" customHeight="1" spans="1:21">
      <c r="A7" s="30">
        <v>1</v>
      </c>
      <c r="B7" s="151">
        <v>42592</v>
      </c>
      <c r="C7" s="40" t="s">
        <v>29</v>
      </c>
      <c r="D7" s="152">
        <v>1805105.49</v>
      </c>
      <c r="E7" s="151">
        <v>42579</v>
      </c>
      <c r="F7" s="96">
        <v>1805105.49</v>
      </c>
      <c r="G7" s="96"/>
      <c r="H7" s="100"/>
      <c r="I7" s="102"/>
      <c r="J7" s="156"/>
      <c r="K7" s="157"/>
      <c r="L7" s="96"/>
      <c r="M7" s="97"/>
      <c r="N7" s="158">
        <f>D7-I7-K7-L7-L9</f>
        <v>1805105.49</v>
      </c>
      <c r="O7" s="136"/>
      <c r="Q7" s="147" t="s">
        <v>30</v>
      </c>
      <c r="R7" s="149"/>
      <c r="S7" s="149"/>
      <c r="T7" s="149"/>
      <c r="U7" s="149"/>
    </row>
    <row r="8" ht="30" customHeight="1" spans="1:17">
      <c r="A8" s="75"/>
      <c r="B8" s="78"/>
      <c r="C8" s="32"/>
      <c r="D8" s="96"/>
      <c r="E8" s="78"/>
      <c r="F8" s="96"/>
      <c r="G8" s="96"/>
      <c r="H8" s="97"/>
      <c r="I8" s="102"/>
      <c r="J8" s="75"/>
      <c r="K8" s="102"/>
      <c r="L8" s="96"/>
      <c r="M8" s="159"/>
      <c r="N8" s="158"/>
      <c r="O8" s="135"/>
      <c r="Q8" s="148"/>
    </row>
    <row r="9" ht="30" customHeight="1" spans="1:23">
      <c r="A9" s="75"/>
      <c r="B9" s="78"/>
      <c r="C9" s="32"/>
      <c r="D9" s="96"/>
      <c r="E9" s="78"/>
      <c r="F9" s="96"/>
      <c r="G9" s="96"/>
      <c r="H9" s="97"/>
      <c r="I9" s="102"/>
      <c r="J9" s="159"/>
      <c r="K9" s="102"/>
      <c r="L9" s="160"/>
      <c r="M9" s="97"/>
      <c r="N9" s="158"/>
      <c r="O9" s="135"/>
      <c r="Q9" s="150" t="s">
        <v>31</v>
      </c>
      <c r="R9" s="113">
        <v>33</v>
      </c>
      <c r="S9" s="113" t="s">
        <v>3</v>
      </c>
      <c r="T9" s="113" t="s">
        <v>32</v>
      </c>
      <c r="U9" s="113">
        <v>8211976</v>
      </c>
      <c r="V9" s="58" t="s">
        <v>10</v>
      </c>
      <c r="W9" s="58" t="s">
        <v>33</v>
      </c>
    </row>
    <row r="10" ht="30" customHeight="1" spans="1:17">
      <c r="A10" s="75"/>
      <c r="B10" s="78"/>
      <c r="C10" s="32"/>
      <c r="D10" s="96"/>
      <c r="E10" s="78"/>
      <c r="F10"/>
      <c r="G10" s="96"/>
      <c r="H10" s="97"/>
      <c r="I10" s="102"/>
      <c r="J10" s="75"/>
      <c r="K10" s="102"/>
      <c r="L10" s="96"/>
      <c r="M10" s="97"/>
      <c r="N10" s="102"/>
      <c r="O10" s="135"/>
      <c r="Q10" s="150"/>
    </row>
    <row r="11" ht="30" customHeight="1" spans="1:17">
      <c r="A11" s="75"/>
      <c r="B11" s="78"/>
      <c r="C11" s="32"/>
      <c r="D11" s="96"/>
      <c r="E11" s="78"/>
      <c r="F11" s="96"/>
      <c r="G11" s="96"/>
      <c r="H11" s="97"/>
      <c r="I11" s="102"/>
      <c r="J11" s="75"/>
      <c r="K11" s="102"/>
      <c r="L11" s="96"/>
      <c r="M11" s="97"/>
      <c r="N11" s="102"/>
      <c r="O11" s="135"/>
      <c r="Q11" s="150"/>
    </row>
    <row r="12" ht="30" customHeight="1" spans="1:17">
      <c r="A12" s="75"/>
      <c r="B12" s="78"/>
      <c r="C12" s="32"/>
      <c r="D12" s="96"/>
      <c r="E12" s="78"/>
      <c r="F12" s="96"/>
      <c r="G12" s="96"/>
      <c r="H12" s="97"/>
      <c r="I12" s="102"/>
      <c r="J12" s="75"/>
      <c r="K12" s="102"/>
      <c r="L12" s="96"/>
      <c r="M12" s="97"/>
      <c r="N12" s="102"/>
      <c r="O12" s="135"/>
      <c r="P12"/>
      <c r="Q12" s="150"/>
    </row>
    <row r="13" ht="30" customHeight="1" spans="1:18">
      <c r="A13" s="75"/>
      <c r="B13" s="78"/>
      <c r="C13" s="32"/>
      <c r="D13" s="96"/>
      <c r="E13" s="78"/>
      <c r="F13" s="96"/>
      <c r="G13" s="96"/>
      <c r="H13" s="97"/>
      <c r="I13" s="102"/>
      <c r="J13" s="75"/>
      <c r="K13" s="102"/>
      <c r="L13" s="96"/>
      <c r="M13" s="97"/>
      <c r="N13" s="102"/>
      <c r="O13" s="135"/>
      <c r="Q13" s="150"/>
      <c r="R13" s="162"/>
    </row>
    <row r="14" ht="30" customHeight="1" spans="1:18">
      <c r="A14" s="75"/>
      <c r="B14" s="78"/>
      <c r="C14" s="32"/>
      <c r="D14" s="96"/>
      <c r="E14" s="78"/>
      <c r="F14" s="96"/>
      <c r="G14" s="96"/>
      <c r="H14" s="97"/>
      <c r="I14" s="102"/>
      <c r="J14" s="75"/>
      <c r="K14" s="102"/>
      <c r="L14" s="96"/>
      <c r="M14" s="97"/>
      <c r="N14" s="102"/>
      <c r="O14" s="135"/>
      <c r="Q14" s="163" t="s">
        <v>34</v>
      </c>
      <c r="R14" s="162"/>
    </row>
    <row r="15" ht="30" customHeight="1" spans="1:18">
      <c r="A15" s="75"/>
      <c r="B15" s="78"/>
      <c r="C15" s="32"/>
      <c r="D15" s="96"/>
      <c r="E15" s="78"/>
      <c r="F15" s="96"/>
      <c r="G15" s="96"/>
      <c r="H15" s="97"/>
      <c r="I15" s="102"/>
      <c r="J15" s="75"/>
      <c r="K15" s="102"/>
      <c r="L15" s="96"/>
      <c r="M15" s="97"/>
      <c r="N15" s="102"/>
      <c r="O15" s="135"/>
      <c r="P15" s="137"/>
      <c r="Q15" s="164" t="s">
        <v>35</v>
      </c>
      <c r="R15" s="162"/>
    </row>
    <row r="16" ht="30" customHeight="1" spans="1:18">
      <c r="A16" s="75"/>
      <c r="B16" s="78"/>
      <c r="C16" s="32"/>
      <c r="D16" s="96"/>
      <c r="E16" s="78"/>
      <c r="F16" s="96"/>
      <c r="G16" s="96"/>
      <c r="H16" s="97"/>
      <c r="I16" s="102"/>
      <c r="J16" s="75"/>
      <c r="K16" s="102"/>
      <c r="L16" s="96"/>
      <c r="M16" s="97"/>
      <c r="N16" s="102"/>
      <c r="O16" s="135"/>
      <c r="Q16" s="165" t="s">
        <v>36</v>
      </c>
      <c r="R16" s="162"/>
    </row>
    <row r="17" ht="30" customHeight="1" spans="1:21">
      <c r="A17" s="115" t="s">
        <v>37</v>
      </c>
      <c r="B17" s="115"/>
      <c r="C17" s="121" t="s">
        <v>38</v>
      </c>
      <c r="D17" s="122">
        <f>SUM(D7:D16)</f>
        <v>1805105.49</v>
      </c>
      <c r="E17" s="121" t="s">
        <v>38</v>
      </c>
      <c r="F17" s="122">
        <f>SUM(F7:F16)</f>
        <v>1805105.49</v>
      </c>
      <c r="G17" s="122">
        <f>SUM(G7:G16)</f>
        <v>0</v>
      </c>
      <c r="H17" s="121" t="s">
        <v>38</v>
      </c>
      <c r="I17" s="122">
        <f>SUM(I7:I16)</f>
        <v>0</v>
      </c>
      <c r="J17" s="121" t="s">
        <v>38</v>
      </c>
      <c r="K17" s="122">
        <f>SUM(K7:K16)</f>
        <v>0</v>
      </c>
      <c r="L17" s="122"/>
      <c r="M17" s="121" t="s">
        <v>38</v>
      </c>
      <c r="N17" s="122">
        <f>SUM(N7:N16)</f>
        <v>1805105.49</v>
      </c>
      <c r="O17" s="138"/>
      <c r="P17" s="97">
        <f>Z6</f>
        <v>0</v>
      </c>
      <c r="Q17" s="97"/>
      <c r="R17" s="97"/>
      <c r="S17" s="97"/>
      <c r="T17" s="145"/>
      <c r="U17" s="145"/>
    </row>
    <row r="18" ht="26.1" customHeight="1" spans="1:19">
      <c r="A18" s="75" t="s">
        <v>39</v>
      </c>
      <c r="B18" s="75"/>
      <c r="C18" s="75" t="s">
        <v>40</v>
      </c>
      <c r="D18" s="97">
        <f>N7</f>
        <v>1805105.49</v>
      </c>
      <c r="E18" s="97"/>
      <c r="F18" s="97"/>
      <c r="G18" s="97"/>
      <c r="H18" s="97" t="s">
        <v>41</v>
      </c>
      <c r="I18" s="97"/>
      <c r="J18" s="139" t="s">
        <v>42</v>
      </c>
      <c r="K18" s="139"/>
      <c r="L18" s="139"/>
      <c r="M18" s="139"/>
      <c r="N18" s="139"/>
      <c r="O18" s="135"/>
      <c r="P18" s="153">
        <f>P17</f>
        <v>0</v>
      </c>
      <c r="Q18" s="153"/>
      <c r="R18" s="153"/>
      <c r="S18" s="153"/>
    </row>
    <row r="19" ht="26.1" customHeight="1" spans="1:18">
      <c r="A19" s="75"/>
      <c r="B19" s="75"/>
      <c r="C19" s="75" t="s">
        <v>43</v>
      </c>
      <c r="D19" s="153">
        <f>D18</f>
        <v>1805105.49</v>
      </c>
      <c r="E19" s="153"/>
      <c r="F19" s="153"/>
      <c r="G19" s="153"/>
      <c r="H19" s="97"/>
      <c r="I19" s="97"/>
      <c r="J19" s="139" t="s">
        <v>44</v>
      </c>
      <c r="K19" s="139"/>
      <c r="L19" s="139"/>
      <c r="M19" s="139"/>
      <c r="N19" s="139"/>
      <c r="O19" s="135"/>
      <c r="P19" s="137"/>
      <c r="Q19" s="162"/>
      <c r="R19" s="162"/>
    </row>
    <row r="20" ht="45" customHeight="1" spans="1:18">
      <c r="A20" s="115" t="s">
        <v>45</v>
      </c>
      <c r="B20" s="115"/>
      <c r="C20" s="127" t="s">
        <v>46</v>
      </c>
      <c r="D20" s="128"/>
      <c r="E20" s="128"/>
      <c r="F20" s="128"/>
      <c r="G20" s="128"/>
      <c r="H20" s="128"/>
      <c r="I20" s="128"/>
      <c r="J20" s="128"/>
      <c r="K20" s="128"/>
      <c r="L20" s="128"/>
      <c r="M20" s="128"/>
      <c r="N20" s="129"/>
      <c r="O20" s="135"/>
      <c r="Q20" s="166" t="s">
        <v>47</v>
      </c>
      <c r="R20" s="149" t="s">
        <v>48</v>
      </c>
    </row>
    <row r="21" ht="45" customHeight="1" spans="1:21">
      <c r="A21" s="115" t="s">
        <v>49</v>
      </c>
      <c r="B21" s="115"/>
      <c r="C21" s="154" t="s">
        <v>50</v>
      </c>
      <c r="D21" s="155"/>
      <c r="E21" s="155"/>
      <c r="F21" s="155"/>
      <c r="G21" s="155"/>
      <c r="H21" s="155"/>
      <c r="I21" s="155"/>
      <c r="J21" s="155"/>
      <c r="K21" s="155"/>
      <c r="L21" s="155"/>
      <c r="M21" s="155"/>
      <c r="N21" s="161"/>
      <c r="O21" s="135"/>
      <c r="Q21" s="167" t="s">
        <v>51</v>
      </c>
      <c r="R21" s="149" t="s">
        <v>52</v>
      </c>
      <c r="S21" s="168"/>
      <c r="T21" s="162"/>
      <c r="U21" s="162"/>
    </row>
    <row r="22" ht="45" customHeight="1" spans="1:19">
      <c r="A22" s="115" t="s">
        <v>53</v>
      </c>
      <c r="B22" s="115"/>
      <c r="C22" s="115"/>
      <c r="D22" s="115"/>
      <c r="E22" s="115"/>
      <c r="F22" s="115"/>
      <c r="G22" s="115"/>
      <c r="H22" s="115"/>
      <c r="I22" s="115"/>
      <c r="J22" s="115"/>
      <c r="K22" s="115"/>
      <c r="L22" s="115"/>
      <c r="M22" s="115"/>
      <c r="N22" s="115"/>
      <c r="O22" s="135"/>
      <c r="Q22" s="169" t="s">
        <v>50</v>
      </c>
      <c r="S22" s="113" t="s">
        <v>54</v>
      </c>
    </row>
    <row r="23" ht="45" customHeight="1" spans="1:17">
      <c r="A23" s="115" t="s">
        <v>55</v>
      </c>
      <c r="B23" s="115"/>
      <c r="C23" s="115"/>
      <c r="D23" s="115"/>
      <c r="E23" s="115"/>
      <c r="F23" s="115"/>
      <c r="G23" s="115"/>
      <c r="H23" s="115"/>
      <c r="I23" s="115"/>
      <c r="J23" s="115"/>
      <c r="K23" s="115"/>
      <c r="L23" s="115"/>
      <c r="M23" s="115"/>
      <c r="N23" s="115"/>
      <c r="O23" s="135"/>
      <c r="Q23" s="170"/>
    </row>
    <row r="24" ht="42" customHeight="1" spans="1:21">
      <c r="A24" s="115" t="s">
        <v>56</v>
      </c>
      <c r="B24" s="115"/>
      <c r="C24" s="115"/>
      <c r="D24" s="115"/>
      <c r="E24" s="115"/>
      <c r="F24" s="115"/>
      <c r="G24" s="115"/>
      <c r="H24" s="115"/>
      <c r="I24" s="115"/>
      <c r="J24" s="115"/>
      <c r="K24" s="115"/>
      <c r="L24" s="115"/>
      <c r="M24" s="115"/>
      <c r="N24" s="115"/>
      <c r="O24" s="135"/>
      <c r="Q24" s="171"/>
      <c r="U24" s="172"/>
    </row>
    <row r="25" spans="17:17">
      <c r="Q25" s="140"/>
    </row>
    <row r="26" spans="17:17">
      <c r="Q26" s="140"/>
    </row>
    <row r="27" spans="17:17">
      <c r="Q27" s="140"/>
    </row>
    <row r="28" spans="17:17">
      <c r="Q28" s="140"/>
    </row>
    <row r="29" spans="17:17">
      <c r="Q29" s="142"/>
    </row>
    <row r="30" spans="17:17">
      <c r="Q30" s="142"/>
    </row>
    <row r="31" spans="17:17">
      <c r="Q31" s="142"/>
    </row>
    <row r="32" spans="3:3">
      <c r="C32" s="130"/>
    </row>
  </sheetData>
  <mergeCells count="38">
    <mergeCell ref="A1:N1"/>
    <mergeCell ref="A2:B2"/>
    <mergeCell ref="C2:K2"/>
    <mergeCell ref="L2:M2"/>
    <mergeCell ref="A3:B3"/>
    <mergeCell ref="C3:F3"/>
    <mergeCell ref="H3:K3"/>
    <mergeCell ref="L3:M3"/>
    <mergeCell ref="A4:B4"/>
    <mergeCell ref="C4:F4"/>
    <mergeCell ref="H4:K4"/>
    <mergeCell ref="L4:M4"/>
    <mergeCell ref="B5:D5"/>
    <mergeCell ref="E5:F5"/>
    <mergeCell ref="H5:I5"/>
    <mergeCell ref="J5:K5"/>
    <mergeCell ref="L5:M5"/>
    <mergeCell ref="A17:B17"/>
    <mergeCell ref="P17:S17"/>
    <mergeCell ref="D18:G18"/>
    <mergeCell ref="J18:N18"/>
    <mergeCell ref="P18:S18"/>
    <mergeCell ref="D19:G19"/>
    <mergeCell ref="J19:N19"/>
    <mergeCell ref="A20:B20"/>
    <mergeCell ref="C20:N20"/>
    <mergeCell ref="A21:B21"/>
    <mergeCell ref="C21:N21"/>
    <mergeCell ref="A22:B22"/>
    <mergeCell ref="C22:N22"/>
    <mergeCell ref="A23:B23"/>
    <mergeCell ref="C23:N23"/>
    <mergeCell ref="A24:B24"/>
    <mergeCell ref="C24:N24"/>
    <mergeCell ref="A5:A6"/>
    <mergeCell ref="N5:N6"/>
    <mergeCell ref="A18:B19"/>
    <mergeCell ref="H18:I19"/>
  </mergeCells>
  <pageMargins left="0" right="0" top="0.156944444444444" bottom="0.156944444444444" header="0.314583333333333" footer="0.314583333333333"/>
  <pageSetup paperSize="9" scale="95"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26"/>
  <sheetViews>
    <sheetView topLeftCell="A7" workbookViewId="0">
      <selection activeCell="J21" sqref="J21:N21"/>
    </sheetView>
  </sheetViews>
  <sheetFormatPr defaultColWidth="9" defaultRowHeight="13.5"/>
  <cols>
    <col min="1" max="1" width="3.625" style="58" customWidth="1"/>
    <col min="2" max="2" width="6.625" style="112" customWidth="1"/>
    <col min="3" max="3" width="3.625" style="58" customWidth="1"/>
    <col min="4" max="4" width="11.375" style="82" customWidth="1"/>
    <col min="5" max="5" width="6.625" style="112" customWidth="1"/>
    <col min="6" max="6" width="11.375" style="82" customWidth="1"/>
    <col min="7" max="7" width="9.75" style="82" customWidth="1"/>
    <col min="8" max="8" width="3.875" style="58" customWidth="1"/>
    <col min="9" max="9" width="9" style="82" customWidth="1"/>
    <col min="10" max="10" width="3.625" style="58" customWidth="1"/>
    <col min="11" max="11" width="7.875" style="82" customWidth="1"/>
    <col min="12" max="12" width="9.125" style="82" customWidth="1"/>
    <col min="13" max="13" width="7.25" style="58" customWidth="1"/>
    <col min="14" max="14" width="11.875" style="82" customWidth="1"/>
    <col min="15" max="15" width="5.75" style="58" customWidth="1"/>
    <col min="16" max="16" width="8.75" style="58" customWidth="1"/>
    <col min="17" max="17" width="20" style="113" customWidth="1"/>
    <col min="18" max="18" width="16.75" style="113" customWidth="1"/>
    <col min="19" max="19" width="10" style="113" customWidth="1"/>
    <col min="20" max="21" width="23.75" style="113" customWidth="1"/>
    <col min="22" max="16384" width="9" style="58"/>
  </cols>
  <sheetData>
    <row r="1" ht="29.25" customHeight="1" spans="1:17">
      <c r="A1" s="114" t="s">
        <v>57</v>
      </c>
      <c r="B1" s="114"/>
      <c r="C1" s="114"/>
      <c r="D1" s="114"/>
      <c r="E1" s="114"/>
      <c r="F1" s="114"/>
      <c r="G1" s="114"/>
      <c r="H1" s="114"/>
      <c r="I1" s="114"/>
      <c r="J1" s="114"/>
      <c r="K1" s="114"/>
      <c r="L1" s="114"/>
      <c r="M1" s="114"/>
      <c r="N1" s="114"/>
      <c r="Q1" s="143" t="s">
        <v>1</v>
      </c>
    </row>
    <row r="2" ht="26.1" customHeight="1" spans="1:21">
      <c r="A2" s="115" t="s">
        <v>2</v>
      </c>
      <c r="B2" s="115"/>
      <c r="C2" s="116" t="s">
        <v>3</v>
      </c>
      <c r="D2" s="117"/>
      <c r="E2" s="117"/>
      <c r="F2" s="117"/>
      <c r="G2" s="117"/>
      <c r="H2" s="117"/>
      <c r="I2" s="117"/>
      <c r="J2" s="117"/>
      <c r="K2" s="131"/>
      <c r="L2" s="115" t="s">
        <v>4</v>
      </c>
      <c r="M2" s="115"/>
      <c r="N2" s="60" t="s">
        <v>5</v>
      </c>
      <c r="O2" s="132"/>
      <c r="Q2" s="144"/>
      <c r="R2" s="145"/>
      <c r="S2" s="145"/>
      <c r="T2" s="145"/>
      <c r="U2" s="145"/>
    </row>
    <row r="3" ht="26.1" customHeight="1" spans="1:21">
      <c r="A3" s="115" t="s">
        <v>6</v>
      </c>
      <c r="B3" s="115"/>
      <c r="C3" s="9">
        <v>8211976</v>
      </c>
      <c r="D3" s="118"/>
      <c r="E3" s="118"/>
      <c r="F3" s="10"/>
      <c r="G3" s="107" t="s">
        <v>7</v>
      </c>
      <c r="H3" s="119" t="s">
        <v>8</v>
      </c>
      <c r="I3" s="133"/>
      <c r="J3" s="133"/>
      <c r="K3" s="134"/>
      <c r="L3" s="115" t="s">
        <v>9</v>
      </c>
      <c r="M3" s="115"/>
      <c r="N3" s="11" t="s">
        <v>10</v>
      </c>
      <c r="O3" s="135"/>
      <c r="Q3" s="146"/>
      <c r="R3" s="145"/>
      <c r="S3" s="145"/>
      <c r="T3" s="145"/>
      <c r="U3" s="145"/>
    </row>
    <row r="4" ht="23.25" customHeight="1" spans="1:21">
      <c r="A4" s="115" t="s">
        <v>11</v>
      </c>
      <c r="B4" s="115"/>
      <c r="C4" s="9"/>
      <c r="D4" s="118"/>
      <c r="E4" s="118"/>
      <c r="F4" s="10"/>
      <c r="G4" s="107" t="s">
        <v>12</v>
      </c>
      <c r="H4" s="119"/>
      <c r="I4" s="133"/>
      <c r="J4" s="133"/>
      <c r="K4" s="134"/>
      <c r="L4" s="115" t="s">
        <v>13</v>
      </c>
      <c r="M4" s="115"/>
      <c r="N4" s="22">
        <v>1679</v>
      </c>
      <c r="O4" s="135"/>
      <c r="Q4" s="144"/>
      <c r="R4" s="145"/>
      <c r="S4" s="145"/>
      <c r="T4" s="145"/>
      <c r="U4" s="145"/>
    </row>
    <row r="5" ht="26.1" customHeight="1" spans="1:17">
      <c r="A5" s="115" t="s">
        <v>14</v>
      </c>
      <c r="B5" s="115" t="s">
        <v>15</v>
      </c>
      <c r="C5" s="115"/>
      <c r="D5" s="115"/>
      <c r="E5" s="115" t="s">
        <v>16</v>
      </c>
      <c r="F5" s="115"/>
      <c r="G5" s="68" t="s">
        <v>17</v>
      </c>
      <c r="H5" s="115" t="s">
        <v>18</v>
      </c>
      <c r="I5" s="115"/>
      <c r="J5" s="115" t="s">
        <v>19</v>
      </c>
      <c r="K5" s="115"/>
      <c r="L5" s="115" t="s">
        <v>20</v>
      </c>
      <c r="M5" s="115"/>
      <c r="N5" s="68" t="s">
        <v>21</v>
      </c>
      <c r="O5" s="135"/>
      <c r="Q5" s="147"/>
    </row>
    <row r="6" ht="26.1" customHeight="1" spans="1:17">
      <c r="A6" s="115"/>
      <c r="B6" s="120" t="s">
        <v>22</v>
      </c>
      <c r="C6" s="115" t="s">
        <v>23</v>
      </c>
      <c r="D6" s="68" t="s">
        <v>24</v>
      </c>
      <c r="E6" s="120" t="s">
        <v>22</v>
      </c>
      <c r="F6" s="68" t="s">
        <v>24</v>
      </c>
      <c r="G6" s="68" t="s">
        <v>24</v>
      </c>
      <c r="H6" s="115" t="s">
        <v>25</v>
      </c>
      <c r="I6" s="68" t="s">
        <v>24</v>
      </c>
      <c r="J6" s="115" t="s">
        <v>26</v>
      </c>
      <c r="K6" s="68" t="s">
        <v>24</v>
      </c>
      <c r="L6" s="68" t="s">
        <v>24</v>
      </c>
      <c r="M6" s="115" t="s">
        <v>27</v>
      </c>
      <c r="N6" s="68"/>
      <c r="O6" s="135"/>
      <c r="Q6" s="148" t="s">
        <v>28</v>
      </c>
    </row>
    <row r="7" s="72" customFormat="1" ht="30" customHeight="1" spans="1:21">
      <c r="A7" s="23">
        <v>1</v>
      </c>
      <c r="B7" s="24">
        <v>42592</v>
      </c>
      <c r="C7" s="40" t="s">
        <v>58</v>
      </c>
      <c r="D7" s="26">
        <v>1805105.49</v>
      </c>
      <c r="E7" s="24">
        <v>42579</v>
      </c>
      <c r="F7" s="91">
        <v>1805105.49</v>
      </c>
      <c r="G7" s="92"/>
      <c r="H7" s="93"/>
      <c r="I7" s="94"/>
      <c r="J7" s="95"/>
      <c r="K7" s="94"/>
      <c r="L7" s="91"/>
      <c r="M7" s="107"/>
      <c r="N7" s="108">
        <f>D7-I7-K7-L7-L9</f>
        <v>1805105.49</v>
      </c>
      <c r="O7" s="136"/>
      <c r="Q7" s="147" t="s">
        <v>30</v>
      </c>
      <c r="R7" s="149"/>
      <c r="S7" s="149"/>
      <c r="T7" s="149"/>
      <c r="U7" s="149"/>
    </row>
    <row r="8" ht="30" customHeight="1" spans="1:17">
      <c r="A8" s="75"/>
      <c r="B8" s="31" t="s">
        <v>59</v>
      </c>
      <c r="C8" s="32"/>
      <c r="D8" s="33"/>
      <c r="E8" s="42"/>
      <c r="F8" s="33"/>
      <c r="G8" s="96"/>
      <c r="H8" s="97"/>
      <c r="I8" s="98"/>
      <c r="J8" s="99"/>
      <c r="K8" s="98"/>
      <c r="L8" s="33"/>
      <c r="M8" s="33"/>
      <c r="N8" s="109"/>
      <c r="O8" s="135"/>
      <c r="Q8" s="148"/>
    </row>
    <row r="9" ht="30" customHeight="1" spans="1:23">
      <c r="A9" s="38">
        <v>2</v>
      </c>
      <c r="B9" s="39">
        <v>43091</v>
      </c>
      <c r="C9" s="40" t="s">
        <v>58</v>
      </c>
      <c r="D9" s="35">
        <v>1855258.28</v>
      </c>
      <c r="E9" s="39">
        <v>43074</v>
      </c>
      <c r="F9" s="35">
        <v>1855258.28</v>
      </c>
      <c r="G9" s="96"/>
      <c r="H9" s="100"/>
      <c r="I9" s="98" t="s">
        <v>60</v>
      </c>
      <c r="J9" s="101"/>
      <c r="K9" s="98"/>
      <c r="L9" s="33"/>
      <c r="M9" s="43"/>
      <c r="N9" s="110" t="e">
        <f>D9-I9-K9-L9-L12</f>
        <v>#VALUE!</v>
      </c>
      <c r="O9" s="135"/>
      <c r="Q9" s="150" t="s">
        <v>31</v>
      </c>
      <c r="R9" s="113">
        <v>33</v>
      </c>
      <c r="S9" s="113" t="s">
        <v>3</v>
      </c>
      <c r="T9" s="113" t="s">
        <v>32</v>
      </c>
      <c r="U9" s="113">
        <v>8211976</v>
      </c>
      <c r="V9" s="58" t="s">
        <v>10</v>
      </c>
      <c r="W9" s="58" t="s">
        <v>33</v>
      </c>
    </row>
    <row r="10" ht="30" customHeight="1" spans="1:17">
      <c r="A10" s="41"/>
      <c r="B10" s="42">
        <v>43173</v>
      </c>
      <c r="C10" s="40" t="s">
        <v>58</v>
      </c>
      <c r="D10" s="33">
        <v>2532380.79</v>
      </c>
      <c r="E10" s="42">
        <v>43137</v>
      </c>
      <c r="F10" s="33">
        <v>2532380.79</v>
      </c>
      <c r="G10" s="96"/>
      <c r="H10" s="97"/>
      <c r="I10" s="98"/>
      <c r="J10" s="99"/>
      <c r="K10" s="98">
        <v>5465.25</v>
      </c>
      <c r="L10" s="33">
        <v>3655</v>
      </c>
      <c r="M10" s="43"/>
      <c r="N10" s="98"/>
      <c r="O10" s="135"/>
      <c r="Q10" s="150"/>
    </row>
    <row r="11" ht="30" customHeight="1" spans="1:17">
      <c r="A11" s="75"/>
      <c r="B11" s="76" t="s">
        <v>61</v>
      </c>
      <c r="C11" s="77"/>
      <c r="D11" s="77"/>
      <c r="E11" s="77"/>
      <c r="F11" s="77"/>
      <c r="G11" s="77"/>
      <c r="H11" s="77"/>
      <c r="I11" s="77"/>
      <c r="J11" s="77"/>
      <c r="K11" s="77"/>
      <c r="L11" s="77"/>
      <c r="M11" s="111"/>
      <c r="N11" s="102"/>
      <c r="O11" s="135"/>
      <c r="Q11" s="150"/>
    </row>
    <row r="12" ht="30" customHeight="1" spans="1:17">
      <c r="A12" s="75"/>
      <c r="B12" s="78"/>
      <c r="C12" s="32"/>
      <c r="D12" s="96"/>
      <c r="E12" s="78"/>
      <c r="F12" s="96"/>
      <c r="G12" s="96"/>
      <c r="H12" s="97"/>
      <c r="I12" s="102"/>
      <c r="J12" s="75"/>
      <c r="K12" s="102"/>
      <c r="L12" s="96"/>
      <c r="M12" s="97"/>
      <c r="N12" s="102"/>
      <c r="O12" s="135"/>
      <c r="Q12" s="150"/>
    </row>
    <row r="13" ht="30" customHeight="1" spans="1:17">
      <c r="A13" s="75"/>
      <c r="B13" s="78"/>
      <c r="C13" s="32"/>
      <c r="D13" s="96"/>
      <c r="E13" s="78"/>
      <c r="F13" s="96"/>
      <c r="G13" s="96"/>
      <c r="H13" s="97"/>
      <c r="I13" s="102"/>
      <c r="J13" s="75"/>
      <c r="K13" s="102"/>
      <c r="L13" s="96"/>
      <c r="M13" s="97"/>
      <c r="N13" s="102"/>
      <c r="O13" s="135"/>
      <c r="P13"/>
      <c r="Q13" s="150"/>
    </row>
    <row r="14" ht="30" customHeight="1" spans="1:18">
      <c r="A14" s="75"/>
      <c r="B14" s="78"/>
      <c r="C14" s="32"/>
      <c r="D14" s="96"/>
      <c r="E14" s="78"/>
      <c r="F14" s="96"/>
      <c r="G14" s="96"/>
      <c r="H14" s="97"/>
      <c r="I14" s="102"/>
      <c r="J14" s="75"/>
      <c r="K14" s="102"/>
      <c r="L14" s="96"/>
      <c r="M14" s="97"/>
      <c r="N14" s="102"/>
      <c r="O14" s="135"/>
      <c r="Q14" s="58"/>
      <c r="R14" s="58"/>
    </row>
    <row r="15" ht="30" customHeight="1" spans="1:18">
      <c r="A15" s="75"/>
      <c r="B15" s="78"/>
      <c r="C15" s="32"/>
      <c r="D15" s="96"/>
      <c r="E15" s="78"/>
      <c r="F15" s="96"/>
      <c r="G15" s="96"/>
      <c r="H15" s="97"/>
      <c r="I15" s="102"/>
      <c r="J15" s="75"/>
      <c r="K15" s="102"/>
      <c r="L15" s="96"/>
      <c r="M15" s="97"/>
      <c r="N15" s="102"/>
      <c r="O15" s="135"/>
      <c r="Q15" s="58"/>
      <c r="R15" s="58"/>
    </row>
    <row r="16" ht="30" customHeight="1" spans="1:18">
      <c r="A16" s="75"/>
      <c r="B16" s="78"/>
      <c r="C16" s="32"/>
      <c r="D16"/>
      <c r="E16" s="78"/>
      <c r="F16" s="96"/>
      <c r="G16" s="96"/>
      <c r="H16" s="97"/>
      <c r="I16" s="102"/>
      <c r="J16" s="75"/>
      <c r="K16" s="102"/>
      <c r="L16" s="96"/>
      <c r="M16" s="97"/>
      <c r="N16" s="102"/>
      <c r="O16" s="135"/>
      <c r="P16" s="137"/>
      <c r="Q16" s="137"/>
      <c r="R16" s="137"/>
    </row>
    <row r="17" ht="30" customHeight="1" spans="1:18">
      <c r="A17" s="75"/>
      <c r="B17" s="78"/>
      <c r="C17" s="32"/>
      <c r="D17" s="96"/>
      <c r="E17" s="78"/>
      <c r="F17" s="96"/>
      <c r="G17" s="96"/>
      <c r="H17" s="97"/>
      <c r="I17" s="102"/>
      <c r="J17" s="75"/>
      <c r="K17" s="102"/>
      <c r="L17" s="96"/>
      <c r="M17" s="97"/>
      <c r="N17" s="102"/>
      <c r="O17" s="135"/>
      <c r="Q17" s="58"/>
      <c r="R17" s="58"/>
    </row>
    <row r="18" ht="30" customHeight="1" spans="1:21">
      <c r="A18" s="115" t="s">
        <v>37</v>
      </c>
      <c r="B18" s="115"/>
      <c r="C18" s="121" t="s">
        <v>38</v>
      </c>
      <c r="D18" s="122">
        <f>SUM(D7:D17)</f>
        <v>6192744.56</v>
      </c>
      <c r="E18" s="121" t="s">
        <v>38</v>
      </c>
      <c r="F18" s="122">
        <f>SUM(F7:F17)</f>
        <v>6192744.56</v>
      </c>
      <c r="G18" s="122">
        <f>SUM(G7:G17)</f>
        <v>0</v>
      </c>
      <c r="H18" s="121" t="s">
        <v>38</v>
      </c>
      <c r="I18" s="122">
        <f>SUM(I7:I17)</f>
        <v>0</v>
      </c>
      <c r="J18" s="121" t="s">
        <v>38</v>
      </c>
      <c r="K18" s="122">
        <f>SUM(K7:K17)</f>
        <v>5465.25</v>
      </c>
      <c r="L18" s="122"/>
      <c r="M18" s="121" t="s">
        <v>38</v>
      </c>
      <c r="N18" s="122" t="e">
        <f>SUM(N7:N17)</f>
        <v>#VALUE!</v>
      </c>
      <c r="O18" s="138"/>
      <c r="Q18" s="58"/>
      <c r="R18" s="58"/>
      <c r="S18" s="145"/>
      <c r="T18" s="145"/>
      <c r="U18" s="145"/>
    </row>
    <row r="19" ht="30" customHeight="1" spans="1:21">
      <c r="A19" s="22" t="s">
        <v>62</v>
      </c>
      <c r="B19" s="22"/>
      <c r="C19" s="123"/>
      <c r="D19" s="124"/>
      <c r="E19" s="124"/>
      <c r="F19" s="124"/>
      <c r="G19" s="124"/>
      <c r="H19" s="22" t="s">
        <v>63</v>
      </c>
      <c r="I19" s="22"/>
      <c r="J19" s="139" t="s">
        <v>42</v>
      </c>
      <c r="K19" s="139"/>
      <c r="L19" s="139"/>
      <c r="M19" s="139"/>
      <c r="N19" s="139"/>
      <c r="P19" s="140"/>
      <c r="U19" s="58"/>
    </row>
    <row r="20" ht="30" customHeight="1" spans="1:21">
      <c r="A20" s="22"/>
      <c r="B20" s="22"/>
      <c r="C20" s="125">
        <v>0</v>
      </c>
      <c r="D20" s="126"/>
      <c r="E20" s="126"/>
      <c r="F20" s="126"/>
      <c r="G20" s="126"/>
      <c r="H20" s="22"/>
      <c r="I20" s="22"/>
      <c r="J20" s="139" t="s">
        <v>44</v>
      </c>
      <c r="K20" s="139"/>
      <c r="L20" s="139"/>
      <c r="M20" s="139"/>
      <c r="N20" s="139"/>
      <c r="P20" s="140"/>
      <c r="U20" s="58"/>
    </row>
    <row r="21" ht="37.5" customHeight="1" spans="1:21">
      <c r="A21" s="22" t="s">
        <v>45</v>
      </c>
      <c r="B21" s="22"/>
      <c r="C21" s="127" t="s">
        <v>64</v>
      </c>
      <c r="D21" s="128"/>
      <c r="E21" s="128"/>
      <c r="F21" s="128"/>
      <c r="G21" s="129"/>
      <c r="H21" s="22" t="s">
        <v>49</v>
      </c>
      <c r="I21" s="22"/>
      <c r="J21" s="22" t="s">
        <v>50</v>
      </c>
      <c r="K21" s="22"/>
      <c r="L21" s="22"/>
      <c r="M21" s="22"/>
      <c r="N21" s="22"/>
      <c r="P21" s="140"/>
      <c r="U21" s="58"/>
    </row>
    <row r="22" ht="37.5" customHeight="1" spans="1:21">
      <c r="A22" s="22" t="s">
        <v>65</v>
      </c>
      <c r="B22" s="22"/>
      <c r="C22" s="54"/>
      <c r="D22" s="55"/>
      <c r="E22" s="55"/>
      <c r="F22" s="55"/>
      <c r="G22" s="56"/>
      <c r="H22" s="22" t="s">
        <v>53</v>
      </c>
      <c r="I22" s="22"/>
      <c r="J22" s="115"/>
      <c r="K22" s="115"/>
      <c r="L22" s="115"/>
      <c r="M22" s="115"/>
      <c r="N22" s="115"/>
      <c r="P22" s="140"/>
      <c r="U22" s="58"/>
    </row>
    <row r="23" ht="37.5" customHeight="1" spans="1:21">
      <c r="A23" s="22" t="s">
        <v>66</v>
      </c>
      <c r="B23" s="22"/>
      <c r="C23" s="54"/>
      <c r="D23" s="55"/>
      <c r="E23" s="55"/>
      <c r="F23" s="55"/>
      <c r="G23" s="56"/>
      <c r="H23" s="22" t="s">
        <v>55</v>
      </c>
      <c r="I23" s="22"/>
      <c r="J23" s="141"/>
      <c r="K23" s="141"/>
      <c r="L23" s="141"/>
      <c r="M23" s="141"/>
      <c r="N23" s="141"/>
      <c r="P23" s="142"/>
      <c r="U23" s="58"/>
    </row>
    <row r="24" ht="37.5" customHeight="1" spans="1:21">
      <c r="A24" s="22" t="s">
        <v>56</v>
      </c>
      <c r="B24" s="22"/>
      <c r="C24" s="54"/>
      <c r="D24" s="55"/>
      <c r="E24" s="55"/>
      <c r="F24" s="55"/>
      <c r="G24" s="56"/>
      <c r="H24" s="22" t="s">
        <v>67</v>
      </c>
      <c r="I24" s="22"/>
      <c r="J24" s="141"/>
      <c r="K24" s="141"/>
      <c r="L24" s="141"/>
      <c r="M24" s="141"/>
      <c r="N24" s="141"/>
      <c r="P24" s="142"/>
      <c r="U24" s="58"/>
    </row>
    <row r="25" spans="17:17">
      <c r="Q25" s="142"/>
    </row>
    <row r="26" spans="3:3">
      <c r="C26" s="130"/>
    </row>
  </sheetData>
  <mergeCells count="42">
    <mergeCell ref="A1:N1"/>
    <mergeCell ref="A2:B2"/>
    <mergeCell ref="C2:K2"/>
    <mergeCell ref="L2:M2"/>
    <mergeCell ref="A3:B3"/>
    <mergeCell ref="C3:F3"/>
    <mergeCell ref="H3:K3"/>
    <mergeCell ref="L3:M3"/>
    <mergeCell ref="A4:B4"/>
    <mergeCell ref="C4:F4"/>
    <mergeCell ref="H4:K4"/>
    <mergeCell ref="L4:M4"/>
    <mergeCell ref="B5:D5"/>
    <mergeCell ref="E5:F5"/>
    <mergeCell ref="H5:I5"/>
    <mergeCell ref="J5:K5"/>
    <mergeCell ref="L5:M5"/>
    <mergeCell ref="B11:M11"/>
    <mergeCell ref="A18:B18"/>
    <mergeCell ref="J19:N19"/>
    <mergeCell ref="J20:N20"/>
    <mergeCell ref="A21:B21"/>
    <mergeCell ref="C21:G21"/>
    <mergeCell ref="H21:I21"/>
    <mergeCell ref="J21:N21"/>
    <mergeCell ref="A22:B22"/>
    <mergeCell ref="C22:G22"/>
    <mergeCell ref="H22:I22"/>
    <mergeCell ref="J22:N22"/>
    <mergeCell ref="A23:B23"/>
    <mergeCell ref="C23:G23"/>
    <mergeCell ref="H23:I23"/>
    <mergeCell ref="J23:N23"/>
    <mergeCell ref="A24:B24"/>
    <mergeCell ref="C24:G24"/>
    <mergeCell ref="H24:I24"/>
    <mergeCell ref="J24:N24"/>
    <mergeCell ref="A5:A6"/>
    <mergeCell ref="A9:A10"/>
    <mergeCell ref="N5:N6"/>
    <mergeCell ref="A19:B20"/>
    <mergeCell ref="H19:I20"/>
  </mergeCells>
  <pageMargins left="0" right="0" top="0.156944444444444" bottom="0.156944444444444" header="0.314583333333333" footer="0.314583333333333"/>
  <pageSetup paperSize="9" scale="95"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9"/>
  <sheetViews>
    <sheetView tabSelected="1" workbookViewId="0">
      <selection activeCell="J26" sqref="J26:L26"/>
    </sheetView>
  </sheetViews>
  <sheetFormatPr defaultColWidth="9" defaultRowHeight="13.5"/>
  <cols>
    <col min="1" max="1" width="4.125" customWidth="1"/>
    <col min="2" max="2" width="6.625" customWidth="1"/>
    <col min="3" max="3" width="5" customWidth="1"/>
    <col min="5" max="5" width="6.875" customWidth="1"/>
    <col min="6" max="6" width="8" customWidth="1"/>
    <col min="7" max="7" width="7.75" customWidth="1"/>
    <col min="11" max="11" width="6" customWidth="1"/>
    <col min="12" max="12" width="11.875" customWidth="1"/>
  </cols>
  <sheetData>
    <row r="1" ht="18.75" spans="1:29">
      <c r="A1" s="2" t="s">
        <v>68</v>
      </c>
      <c r="B1" s="3"/>
      <c r="C1" s="3"/>
      <c r="D1" s="3"/>
      <c r="E1" s="3"/>
      <c r="F1" s="3"/>
      <c r="G1" s="3"/>
      <c r="H1" s="3"/>
      <c r="I1" s="3"/>
      <c r="J1" s="3"/>
      <c r="K1" s="3"/>
      <c r="L1" s="3"/>
      <c r="M1" s="57"/>
      <c r="N1" s="57"/>
      <c r="O1" s="57"/>
      <c r="P1" s="57"/>
      <c r="Q1" s="57"/>
      <c r="R1" s="57"/>
      <c r="S1" s="57"/>
      <c r="T1" s="57"/>
      <c r="U1" s="57"/>
      <c r="V1" s="57"/>
      <c r="W1" s="57"/>
      <c r="X1" s="57"/>
      <c r="Y1" s="57"/>
      <c r="Z1" s="57"/>
      <c r="AA1" s="57"/>
      <c r="AB1" s="57"/>
      <c r="AC1" s="57"/>
    </row>
    <row r="2" ht="29.25" customHeight="1" spans="1:29">
      <c r="A2" s="4" t="s">
        <v>2</v>
      </c>
      <c r="B2" s="5"/>
      <c r="C2" s="6" t="s">
        <v>3</v>
      </c>
      <c r="D2" s="7"/>
      <c r="E2" s="7"/>
      <c r="F2" s="7"/>
      <c r="G2" s="7"/>
      <c r="H2" s="8"/>
      <c r="I2" s="51" t="s">
        <v>13</v>
      </c>
      <c r="J2" s="59">
        <v>1679</v>
      </c>
      <c r="K2" s="60" t="s">
        <v>4</v>
      </c>
      <c r="L2" s="60" t="s">
        <v>69</v>
      </c>
      <c r="M2" s="57"/>
      <c r="N2" s="61" t="s">
        <v>69</v>
      </c>
      <c r="O2" s="62">
        <v>92</v>
      </c>
      <c r="P2" s="63">
        <v>4438</v>
      </c>
      <c r="Q2" s="83" t="s">
        <v>70</v>
      </c>
      <c r="R2" s="63" t="s">
        <v>71</v>
      </c>
      <c r="S2" s="84">
        <v>2453870.98</v>
      </c>
      <c r="T2" s="63" t="s">
        <v>72</v>
      </c>
      <c r="U2" s="63" t="s">
        <v>73</v>
      </c>
      <c r="V2" s="85" t="s">
        <v>74</v>
      </c>
      <c r="W2" s="85" t="s">
        <v>75</v>
      </c>
      <c r="X2" s="85" t="s">
        <v>76</v>
      </c>
      <c r="Y2" s="103" t="s">
        <v>77</v>
      </c>
      <c r="Z2" s="104"/>
      <c r="AA2" s="105" t="s">
        <v>78</v>
      </c>
      <c r="AB2" s="106"/>
      <c r="AC2" s="106"/>
    </row>
    <row r="3" ht="29.25" customHeight="1" spans="1:29">
      <c r="A3" s="4" t="s">
        <v>6</v>
      </c>
      <c r="B3" s="5"/>
      <c r="C3" s="9">
        <v>8211976</v>
      </c>
      <c r="D3" s="10"/>
      <c r="E3" s="11" t="s">
        <v>7</v>
      </c>
      <c r="F3" s="12" t="s">
        <v>79</v>
      </c>
      <c r="G3" s="13" t="s">
        <v>80</v>
      </c>
      <c r="H3" s="14"/>
      <c r="I3" s="64"/>
      <c r="J3" s="65" t="s">
        <v>81</v>
      </c>
      <c r="K3" s="22" t="s">
        <v>82</v>
      </c>
      <c r="L3" s="66" t="s">
        <v>83</v>
      </c>
      <c r="M3" s="57"/>
      <c r="N3" s="57"/>
      <c r="O3" s="57"/>
      <c r="P3" s="67" t="s">
        <v>84</v>
      </c>
      <c r="Q3" s="86">
        <v>83</v>
      </c>
      <c r="R3" s="87" t="s">
        <v>85</v>
      </c>
      <c r="S3" s="88" t="s">
        <v>86</v>
      </c>
      <c r="T3" s="89">
        <v>2730044.83</v>
      </c>
      <c r="U3" s="90" t="s">
        <v>87</v>
      </c>
      <c r="V3" s="90" t="s">
        <v>88</v>
      </c>
      <c r="W3" s="57"/>
      <c r="X3" s="57"/>
      <c r="Y3" s="57"/>
      <c r="Z3" s="57"/>
      <c r="AA3" s="57"/>
      <c r="AB3" s="57"/>
      <c r="AC3" s="57"/>
    </row>
    <row r="4" ht="33.75" spans="1:29">
      <c r="A4" s="4" t="s">
        <v>11</v>
      </c>
      <c r="B4" s="5"/>
      <c r="C4" s="15">
        <v>8941335</v>
      </c>
      <c r="D4" s="16"/>
      <c r="E4" s="11" t="s">
        <v>12</v>
      </c>
      <c r="F4" s="12"/>
      <c r="G4" s="17"/>
      <c r="H4" s="14" t="s">
        <v>89</v>
      </c>
      <c r="I4" s="64"/>
      <c r="J4" s="65" t="s">
        <v>90</v>
      </c>
      <c r="K4" s="11" t="s">
        <v>91</v>
      </c>
      <c r="L4" s="68" t="s">
        <v>10</v>
      </c>
      <c r="M4" s="57"/>
      <c r="N4" s="57">
        <f>C3*0.02</f>
        <v>164239.52</v>
      </c>
      <c r="O4" s="57"/>
      <c r="P4" s="57"/>
      <c r="Q4" s="57"/>
      <c r="R4" s="57"/>
      <c r="S4" s="57"/>
      <c r="T4" s="57"/>
      <c r="U4" s="57"/>
      <c r="V4" s="57"/>
      <c r="W4" s="57"/>
      <c r="X4" s="57"/>
      <c r="Y4" s="57"/>
      <c r="Z4" s="57"/>
      <c r="AA4" s="57"/>
      <c r="AB4" s="57"/>
      <c r="AC4" s="57"/>
    </row>
    <row r="5" ht="18" customHeight="1" spans="1:29">
      <c r="A5" s="18" t="s">
        <v>14</v>
      </c>
      <c r="B5" s="4" t="s">
        <v>15</v>
      </c>
      <c r="C5" s="19"/>
      <c r="D5" s="5"/>
      <c r="E5" s="4" t="s">
        <v>92</v>
      </c>
      <c r="F5" s="19"/>
      <c r="G5" s="19"/>
      <c r="H5" s="5"/>
      <c r="I5" s="4" t="s">
        <v>93</v>
      </c>
      <c r="J5" s="5"/>
      <c r="K5" s="9" t="s">
        <v>94</v>
      </c>
      <c r="L5" s="10"/>
      <c r="M5" s="57"/>
      <c r="N5" s="57"/>
      <c r="O5" s="57">
        <f>J7/C3</f>
        <v>0.0203000008767683</v>
      </c>
      <c r="P5" s="57"/>
      <c r="Q5" s="57"/>
      <c r="R5" s="57"/>
      <c r="S5" s="57"/>
      <c r="T5" s="57"/>
      <c r="U5" s="57"/>
      <c r="V5" s="57"/>
      <c r="W5" s="57"/>
      <c r="X5" s="57"/>
      <c r="Y5" s="57"/>
      <c r="Z5" s="57"/>
      <c r="AA5" s="57"/>
      <c r="AB5" s="57"/>
      <c r="AC5" s="57"/>
    </row>
    <row r="6" ht="18" customHeight="1" spans="1:29">
      <c r="A6" s="20"/>
      <c r="B6" s="21" t="s">
        <v>22</v>
      </c>
      <c r="C6" s="22" t="s">
        <v>23</v>
      </c>
      <c r="D6" s="11" t="s">
        <v>24</v>
      </c>
      <c r="E6" s="21" t="s">
        <v>95</v>
      </c>
      <c r="F6" s="11" t="s">
        <v>96</v>
      </c>
      <c r="G6" s="9" t="s">
        <v>97</v>
      </c>
      <c r="H6" s="22" t="s">
        <v>37</v>
      </c>
      <c r="I6" s="22" t="s">
        <v>22</v>
      </c>
      <c r="J6" s="22" t="s">
        <v>24</v>
      </c>
      <c r="K6" s="11" t="s">
        <v>98</v>
      </c>
      <c r="L6" s="11" t="s">
        <v>99</v>
      </c>
      <c r="M6" s="57"/>
      <c r="N6" s="57"/>
      <c r="O6" s="57"/>
      <c r="P6" s="57"/>
      <c r="Q6" s="57"/>
      <c r="R6" s="57"/>
      <c r="S6" s="57"/>
      <c r="T6" s="57"/>
      <c r="U6" s="57"/>
      <c r="V6" s="57"/>
      <c r="W6" s="57"/>
      <c r="X6" s="57"/>
      <c r="Y6" s="57"/>
      <c r="Z6" s="57"/>
      <c r="AA6" s="57"/>
      <c r="AB6" s="57"/>
      <c r="AC6" s="57"/>
    </row>
    <row r="7" s="1" customFormat="1" ht="30.75" customHeight="1" spans="1:17">
      <c r="A7" s="23">
        <v>1</v>
      </c>
      <c r="B7" s="24">
        <v>42592</v>
      </c>
      <c r="C7" s="25" t="s">
        <v>100</v>
      </c>
      <c r="D7" s="26">
        <v>1805105.49</v>
      </c>
      <c r="E7" s="27" t="s">
        <v>101</v>
      </c>
      <c r="F7" s="26"/>
      <c r="G7" s="28"/>
      <c r="H7" s="29">
        <f>F7</f>
        <v>0</v>
      </c>
      <c r="I7" s="24">
        <v>42391</v>
      </c>
      <c r="J7" s="26">
        <v>166703.12</v>
      </c>
      <c r="K7" s="26">
        <v>0</v>
      </c>
      <c r="L7" s="69">
        <f>D7</f>
        <v>1805105.49</v>
      </c>
      <c r="M7" s="58"/>
      <c r="N7" s="58">
        <v>3655</v>
      </c>
      <c r="O7" s="58"/>
      <c r="P7" s="26">
        <v>166703.12</v>
      </c>
      <c r="Q7" s="28" t="s">
        <v>102</v>
      </c>
    </row>
    <row r="8" ht="20.1" customHeight="1" spans="1:15">
      <c r="A8" s="30"/>
      <c r="B8" s="31" t="s">
        <v>59</v>
      </c>
      <c r="C8" s="32"/>
      <c r="D8" s="33"/>
      <c r="E8" s="34"/>
      <c r="F8" s="35"/>
      <c r="G8" s="36"/>
      <c r="H8" s="37"/>
      <c r="I8" s="70"/>
      <c r="J8" s="35"/>
      <c r="K8" s="35"/>
      <c r="L8" s="71"/>
      <c r="M8" s="72"/>
      <c r="N8" s="72">
        <v>5465.25</v>
      </c>
      <c r="O8" s="72"/>
    </row>
    <row r="9" ht="29.25" customHeight="1" spans="1:15">
      <c r="A9" s="38">
        <v>2</v>
      </c>
      <c r="B9" s="39">
        <v>43091</v>
      </c>
      <c r="C9" s="40" t="s">
        <v>100</v>
      </c>
      <c r="D9" s="35">
        <v>1855258.28</v>
      </c>
      <c r="E9" s="34" t="s">
        <v>101</v>
      </c>
      <c r="F9" s="35"/>
      <c r="G9" s="36"/>
      <c r="H9" s="37"/>
      <c r="I9" s="70"/>
      <c r="J9" s="35"/>
      <c r="K9" s="35"/>
      <c r="L9" s="71">
        <v>1855258.28</v>
      </c>
      <c r="M9" s="72"/>
      <c r="N9" s="73">
        <f>SUM(N7:N8)</f>
        <v>9120.25</v>
      </c>
      <c r="O9" s="72"/>
    </row>
    <row r="10" ht="29.25" customHeight="1" spans="1:15">
      <c r="A10" s="41"/>
      <c r="B10" s="42">
        <v>43173</v>
      </c>
      <c r="C10" s="40" t="s">
        <v>100</v>
      </c>
      <c r="D10" s="33">
        <v>2532380.79</v>
      </c>
      <c r="E10" s="34" t="s">
        <v>101</v>
      </c>
      <c r="F10" s="35">
        <v>9121</v>
      </c>
      <c r="G10" s="43" t="s">
        <v>103</v>
      </c>
      <c r="H10" s="37">
        <v>9121</v>
      </c>
      <c r="I10" s="70"/>
      <c r="J10" s="35">
        <f>H10</f>
        <v>9121</v>
      </c>
      <c r="K10" s="35"/>
      <c r="L10" s="71">
        <v>2532380.79</v>
      </c>
      <c r="M10" s="72"/>
      <c r="N10" s="72">
        <v>9121</v>
      </c>
      <c r="O10" s="72"/>
    </row>
    <row r="11" ht="20.1" customHeight="1" spans="1:15">
      <c r="A11" s="30"/>
      <c r="B11" s="44" t="s">
        <v>104</v>
      </c>
      <c r="C11" s="45"/>
      <c r="D11" s="45"/>
      <c r="E11" s="45"/>
      <c r="F11" s="45"/>
      <c r="G11" s="45"/>
      <c r="H11" s="45"/>
      <c r="I11" s="45"/>
      <c r="J11" s="45"/>
      <c r="K11" s="74"/>
      <c r="L11" s="37"/>
      <c r="M11" s="72"/>
      <c r="N11" s="72"/>
      <c r="O11" s="72"/>
    </row>
    <row r="12" ht="20.1" customHeight="1" spans="1:29">
      <c r="A12" s="30"/>
      <c r="B12" s="39"/>
      <c r="C12" s="40"/>
      <c r="D12" s="35"/>
      <c r="E12" s="35"/>
      <c r="F12" s="35"/>
      <c r="G12" s="36"/>
      <c r="H12" s="37"/>
      <c r="I12" s="70"/>
      <c r="J12" s="35"/>
      <c r="K12" s="35"/>
      <c r="L12" s="37"/>
      <c r="M12" s="72"/>
      <c r="N12" s="72"/>
      <c r="O12" s="72"/>
      <c r="P12" s="72"/>
      <c r="Q12" s="72"/>
      <c r="R12" s="72"/>
      <c r="S12" s="72"/>
      <c r="T12" s="72"/>
      <c r="U12" s="72"/>
      <c r="V12" s="72"/>
      <c r="W12" s="72"/>
      <c r="X12" s="72"/>
      <c r="Y12" s="72"/>
      <c r="Z12" s="72"/>
      <c r="AA12" s="72"/>
      <c r="AB12" s="72"/>
      <c r="AC12" s="72"/>
    </row>
    <row r="13" ht="20.1" customHeight="1" spans="1:29">
      <c r="A13" s="30"/>
      <c r="B13" s="39"/>
      <c r="C13" s="40"/>
      <c r="D13" s="35"/>
      <c r="E13" s="35"/>
      <c r="F13" s="35"/>
      <c r="G13" s="36"/>
      <c r="H13" s="37"/>
      <c r="I13" s="70"/>
      <c r="J13" s="35"/>
      <c r="K13" s="35"/>
      <c r="L13" s="37"/>
      <c r="M13" s="72"/>
      <c r="N13" s="72"/>
      <c r="O13" s="72"/>
      <c r="P13" s="72"/>
      <c r="Q13" s="72"/>
      <c r="R13" s="72"/>
      <c r="S13" s="72"/>
      <c r="T13" s="72"/>
      <c r="U13" s="72"/>
      <c r="V13" s="72"/>
      <c r="W13" s="72"/>
      <c r="X13" s="72"/>
      <c r="Y13" s="72"/>
      <c r="Z13" s="72"/>
      <c r="AA13" s="72"/>
      <c r="AB13" s="72"/>
      <c r="AC13" s="72"/>
    </row>
    <row r="14" ht="20.1" customHeight="1" spans="1:29">
      <c r="A14" s="30"/>
      <c r="B14" s="39"/>
      <c r="C14" s="40"/>
      <c r="D14" s="35"/>
      <c r="E14" s="35"/>
      <c r="F14" s="35"/>
      <c r="G14" s="36"/>
      <c r="H14" s="37"/>
      <c r="I14" s="70"/>
      <c r="J14" s="35"/>
      <c r="K14" s="35"/>
      <c r="L14" s="37"/>
      <c r="M14" s="72"/>
      <c r="N14" s="23">
        <v>1</v>
      </c>
      <c r="O14" s="24">
        <v>42592</v>
      </c>
      <c r="P14" s="40" t="s">
        <v>58</v>
      </c>
      <c r="Q14" s="26">
        <v>1805105.49</v>
      </c>
      <c r="R14" s="24">
        <v>42579</v>
      </c>
      <c r="S14" s="91">
        <v>1805105.49</v>
      </c>
      <c r="T14" s="92"/>
      <c r="U14" s="93"/>
      <c r="V14" s="94"/>
      <c r="W14" s="95"/>
      <c r="X14" s="94"/>
      <c r="Y14" s="91"/>
      <c r="Z14" s="107"/>
      <c r="AA14" s="108">
        <f>Q14-V14-X14-Y14-Y16</f>
        <v>1805105.49</v>
      </c>
      <c r="AB14" s="72"/>
      <c r="AC14" s="72"/>
    </row>
    <row r="15" ht="17.25" customHeight="1" spans="1:29">
      <c r="A15" s="30"/>
      <c r="B15" s="39"/>
      <c r="C15" s="40"/>
      <c r="D15" s="35"/>
      <c r="E15" s="35"/>
      <c r="F15" s="35"/>
      <c r="G15" s="36"/>
      <c r="H15" s="37"/>
      <c r="I15" s="70"/>
      <c r="J15" s="35"/>
      <c r="K15" s="35"/>
      <c r="L15" s="37"/>
      <c r="M15" s="72"/>
      <c r="N15" s="75"/>
      <c r="O15" s="31" t="s">
        <v>59</v>
      </c>
      <c r="P15" s="32"/>
      <c r="Q15" s="33"/>
      <c r="R15" s="42"/>
      <c r="S15" s="33"/>
      <c r="T15" s="96"/>
      <c r="U15" s="97"/>
      <c r="V15" s="98"/>
      <c r="W15" s="99"/>
      <c r="X15" s="98"/>
      <c r="Y15" s="33"/>
      <c r="Z15" s="33"/>
      <c r="AA15" s="109"/>
      <c r="AB15" s="72"/>
      <c r="AC15" s="72"/>
    </row>
    <row r="16" ht="17.25" customHeight="1" spans="1:29">
      <c r="A16" s="30"/>
      <c r="B16" s="39"/>
      <c r="C16" s="40"/>
      <c r="D16" s="35"/>
      <c r="E16" s="35"/>
      <c r="F16" s="35"/>
      <c r="G16" s="36"/>
      <c r="H16" s="37"/>
      <c r="I16" s="70"/>
      <c r="J16" s="35"/>
      <c r="K16" s="35"/>
      <c r="L16" s="37"/>
      <c r="M16" s="72"/>
      <c r="N16" s="38">
        <v>2</v>
      </c>
      <c r="O16" s="39">
        <v>43091</v>
      </c>
      <c r="P16" s="40" t="s">
        <v>58</v>
      </c>
      <c r="Q16" s="35">
        <v>1855258.28</v>
      </c>
      <c r="R16" s="39">
        <v>43074</v>
      </c>
      <c r="S16" s="35">
        <v>1855258.28</v>
      </c>
      <c r="T16" s="96"/>
      <c r="U16" s="100"/>
      <c r="V16" s="98" t="s">
        <v>60</v>
      </c>
      <c r="W16" s="101"/>
      <c r="X16" s="98"/>
      <c r="Y16" s="33"/>
      <c r="Z16" s="43"/>
      <c r="AA16" s="110" t="e">
        <f>Q16-V16-X16-Y16-Y19</f>
        <v>#VALUE!</v>
      </c>
      <c r="AB16" s="72"/>
      <c r="AC16" s="72"/>
    </row>
    <row r="17" ht="17.25" customHeight="1" spans="1:27">
      <c r="A17" s="30"/>
      <c r="B17" s="39"/>
      <c r="C17" s="40"/>
      <c r="D17" s="35"/>
      <c r="E17" s="35"/>
      <c r="F17" s="35"/>
      <c r="G17" s="36"/>
      <c r="H17" s="37"/>
      <c r="I17" s="70"/>
      <c r="J17" s="35"/>
      <c r="K17" s="35"/>
      <c r="L17" s="37"/>
      <c r="N17" s="41"/>
      <c r="O17" s="42">
        <v>43173</v>
      </c>
      <c r="P17" s="40" t="s">
        <v>58</v>
      </c>
      <c r="Q17" s="33">
        <v>2532380.79</v>
      </c>
      <c r="R17" s="42">
        <v>43137</v>
      </c>
      <c r="S17" s="33">
        <v>2532380.79</v>
      </c>
      <c r="T17" s="96"/>
      <c r="U17" s="97"/>
      <c r="V17" s="98"/>
      <c r="W17" s="99"/>
      <c r="X17" s="98">
        <v>5465.25</v>
      </c>
      <c r="Y17" s="33">
        <v>3655</v>
      </c>
      <c r="Z17" s="43"/>
      <c r="AA17" s="98"/>
    </row>
    <row r="18" ht="17.25" customHeight="1" spans="1:27">
      <c r="A18" s="30"/>
      <c r="B18" s="39"/>
      <c r="C18" s="40"/>
      <c r="D18" s="35"/>
      <c r="E18" s="35"/>
      <c r="F18" s="35"/>
      <c r="G18" s="36"/>
      <c r="H18" s="37"/>
      <c r="I18" s="70"/>
      <c r="J18" s="35"/>
      <c r="K18" s="35"/>
      <c r="L18" s="37"/>
      <c r="N18" s="75"/>
      <c r="O18" s="76" t="s">
        <v>61</v>
      </c>
      <c r="P18" s="77"/>
      <c r="Q18" s="77"/>
      <c r="R18" s="77"/>
      <c r="S18" s="77"/>
      <c r="T18" s="77"/>
      <c r="U18" s="77"/>
      <c r="V18" s="77"/>
      <c r="W18" s="77"/>
      <c r="X18" s="77"/>
      <c r="Y18" s="77"/>
      <c r="Z18" s="111"/>
      <c r="AA18" s="102"/>
    </row>
    <row r="19" ht="17.25" customHeight="1" spans="1:27">
      <c r="A19" s="30"/>
      <c r="B19" s="39"/>
      <c r="C19" s="40"/>
      <c r="D19" s="35"/>
      <c r="E19" s="35"/>
      <c r="F19" s="35"/>
      <c r="G19" s="36"/>
      <c r="H19" s="37"/>
      <c r="I19" s="70"/>
      <c r="J19" s="35"/>
      <c r="K19" s="35"/>
      <c r="L19" s="37"/>
      <c r="N19" s="75"/>
      <c r="O19" s="78"/>
      <c r="P19" s="32"/>
      <c r="Q19" s="96"/>
      <c r="R19" s="78"/>
      <c r="S19" s="96"/>
      <c r="T19" s="96"/>
      <c r="U19" s="97"/>
      <c r="V19" s="102"/>
      <c r="W19" s="75"/>
      <c r="X19" s="102"/>
      <c r="Y19" s="96"/>
      <c r="Z19" s="97"/>
      <c r="AA19" s="102"/>
    </row>
    <row r="20" ht="17.25" customHeight="1" spans="1:27">
      <c r="A20" s="30"/>
      <c r="B20" s="39"/>
      <c r="C20" s="40"/>
      <c r="D20" s="35"/>
      <c r="E20" s="35"/>
      <c r="F20" s="35"/>
      <c r="G20" s="36"/>
      <c r="H20" s="37"/>
      <c r="I20" s="70"/>
      <c r="J20" s="35"/>
      <c r="K20" s="35"/>
      <c r="L20" s="37"/>
      <c r="N20" s="75"/>
      <c r="O20" s="78"/>
      <c r="P20" s="32"/>
      <c r="Q20" s="96"/>
      <c r="R20" s="78"/>
      <c r="S20" s="96"/>
      <c r="T20" s="96"/>
      <c r="U20" s="97"/>
      <c r="V20" s="102"/>
      <c r="W20" s="75"/>
      <c r="X20" s="102"/>
      <c r="Y20" s="96"/>
      <c r="Z20" s="97"/>
      <c r="AA20" s="102"/>
    </row>
    <row r="21" ht="17.25" customHeight="1" spans="1:27">
      <c r="A21" s="30"/>
      <c r="B21" s="39"/>
      <c r="C21" s="40"/>
      <c r="D21" s="35"/>
      <c r="E21" s="35"/>
      <c r="F21" s="35"/>
      <c r="G21" s="36"/>
      <c r="H21" s="37"/>
      <c r="I21" s="70"/>
      <c r="J21" s="35"/>
      <c r="K21" s="35"/>
      <c r="L21" s="37"/>
      <c r="N21" s="75"/>
      <c r="O21" s="78"/>
      <c r="P21" s="32"/>
      <c r="Q21" s="96"/>
      <c r="R21" s="78"/>
      <c r="S21" s="96"/>
      <c r="T21" s="96"/>
      <c r="U21" s="97"/>
      <c r="V21" s="102"/>
      <c r="W21" s="75"/>
      <c r="X21" s="102"/>
      <c r="Y21" s="96"/>
      <c r="Z21" s="97"/>
      <c r="AA21" s="102"/>
    </row>
    <row r="22" ht="17.25" customHeight="1" spans="1:27">
      <c r="A22" s="30"/>
      <c r="B22" s="39"/>
      <c r="C22" s="40"/>
      <c r="D22" s="35"/>
      <c r="E22" s="35"/>
      <c r="F22" s="35"/>
      <c r="G22" s="36"/>
      <c r="H22" s="37"/>
      <c r="I22" s="70"/>
      <c r="J22" s="35"/>
      <c r="K22" s="35"/>
      <c r="L22" s="37"/>
      <c r="N22" s="75"/>
      <c r="O22" s="78"/>
      <c r="P22" s="32"/>
      <c r="Q22" s="96"/>
      <c r="R22" s="78"/>
      <c r="S22" s="96"/>
      <c r="T22" s="96"/>
      <c r="U22" s="97"/>
      <c r="V22" s="102"/>
      <c r="W22" s="75"/>
      <c r="X22" s="102"/>
      <c r="Y22" s="96"/>
      <c r="Z22" s="97"/>
      <c r="AA22" s="102"/>
    </row>
    <row r="23" ht="17.25" customHeight="1" spans="1:27">
      <c r="A23" s="30"/>
      <c r="B23" s="39"/>
      <c r="C23" s="40"/>
      <c r="D23" s="35"/>
      <c r="E23" s="35"/>
      <c r="F23" s="35"/>
      <c r="G23" s="36"/>
      <c r="H23" s="37"/>
      <c r="I23" s="70"/>
      <c r="J23" s="35"/>
      <c r="K23" s="35"/>
      <c r="L23" s="37"/>
      <c r="N23" s="75"/>
      <c r="O23" s="78"/>
      <c r="P23" s="32"/>
      <c r="R23" s="78"/>
      <c r="S23" s="96"/>
      <c r="T23" s="96"/>
      <c r="U23" s="97"/>
      <c r="V23" s="102"/>
      <c r="W23" s="75"/>
      <c r="X23" s="102"/>
      <c r="Y23" s="96"/>
      <c r="Z23" s="97"/>
      <c r="AA23" s="102"/>
    </row>
    <row r="24" ht="17.25" customHeight="1" spans="1:12">
      <c r="A24" s="30"/>
      <c r="B24" s="39"/>
      <c r="C24" s="40"/>
      <c r="D24" s="35"/>
      <c r="E24" s="35"/>
      <c r="F24" s="35"/>
      <c r="G24" s="36"/>
      <c r="H24" s="37"/>
      <c r="I24" s="70"/>
      <c r="J24" s="35"/>
      <c r="K24" s="35"/>
      <c r="L24" s="37"/>
    </row>
    <row r="25" ht="23.25" customHeight="1" spans="1:12">
      <c r="A25" s="46" t="s">
        <v>37</v>
      </c>
      <c r="B25" s="47"/>
      <c r="C25" s="48" t="s">
        <v>38</v>
      </c>
      <c r="D25" s="49">
        <f>SUM(D7:D24)</f>
        <v>6192744.56</v>
      </c>
      <c r="E25" s="49">
        <f t="shared" ref="E25:L25" si="0">SUM(E7:E24)</f>
        <v>0</v>
      </c>
      <c r="F25" s="49">
        <f t="shared" si="0"/>
        <v>9121</v>
      </c>
      <c r="G25" s="50" t="s">
        <v>38</v>
      </c>
      <c r="H25" s="49">
        <f t="shared" si="0"/>
        <v>9121</v>
      </c>
      <c r="I25" s="50" t="s">
        <v>38</v>
      </c>
      <c r="J25" s="49">
        <f t="shared" si="0"/>
        <v>175824.12</v>
      </c>
      <c r="K25" s="49">
        <f t="shared" si="0"/>
        <v>0</v>
      </c>
      <c r="L25" s="49">
        <f t="shared" si="0"/>
        <v>6192744.56</v>
      </c>
    </row>
    <row r="26" ht="31.5" customHeight="1" spans="1:23">
      <c r="A26" s="22" t="s">
        <v>105</v>
      </c>
      <c r="B26" s="22"/>
      <c r="C26" s="51" t="s">
        <v>43</v>
      </c>
      <c r="D26" s="52" t="str">
        <f>SUBSTITUTE(SUBSTITUTE(TEXT(INT(J26),"[DBNum2][$-804]G/通用格式元"&amp;IF(INT(J26)=J26,"整",""))&amp;TEXT(MID(J26,FIND(".",J26&amp;".0")+1,1),"[DBNum2][$-804]G/通用格式角")&amp;TEXT(MID(J26,FIND(".",J26&amp;".0")+2,1),"[DBNum2][$-804]G/通用格式分"),"零角","零"),"零分","")</f>
        <v>肆佰叁拾捌万柒仟陆佰叁拾玖元零柒分</v>
      </c>
      <c r="E26" s="53"/>
      <c r="F26" s="53"/>
      <c r="G26" s="53"/>
      <c r="H26" s="51" t="s">
        <v>40</v>
      </c>
      <c r="I26" s="51" t="s">
        <v>40</v>
      </c>
      <c r="J26" s="79">
        <f>L9+L10</f>
        <v>4387639.07</v>
      </c>
      <c r="K26" s="79"/>
      <c r="L26" s="79"/>
      <c r="O26" s="80">
        <v>0</v>
      </c>
      <c r="P26" s="80"/>
      <c r="Q26" s="80"/>
      <c r="R26" s="80"/>
      <c r="T26" s="81" t="s">
        <v>106</v>
      </c>
      <c r="U26" s="81"/>
      <c r="V26" s="81"/>
      <c r="W26" s="81"/>
    </row>
    <row r="27" ht="38.25" customHeight="1" spans="1:18">
      <c r="A27" s="20" t="s">
        <v>45</v>
      </c>
      <c r="B27" s="20"/>
      <c r="C27" s="54"/>
      <c r="D27" s="55"/>
      <c r="E27" s="55"/>
      <c r="F27" s="55"/>
      <c r="G27" s="56"/>
      <c r="H27" s="20" t="s">
        <v>49</v>
      </c>
      <c r="I27" s="4" t="s">
        <v>50</v>
      </c>
      <c r="J27" s="19"/>
      <c r="K27" s="19"/>
      <c r="L27" s="5"/>
      <c r="O27" s="81" t="s">
        <v>106</v>
      </c>
      <c r="P27" s="81"/>
      <c r="Q27" s="81"/>
      <c r="R27" s="81"/>
    </row>
    <row r="28" ht="38.25" customHeight="1" spans="1:18">
      <c r="A28" s="22" t="s">
        <v>65</v>
      </c>
      <c r="B28" s="22"/>
      <c r="C28" s="54"/>
      <c r="D28" s="55"/>
      <c r="E28" s="55"/>
      <c r="F28" s="55"/>
      <c r="G28" s="56"/>
      <c r="H28" s="22" t="s">
        <v>53</v>
      </c>
      <c r="I28" s="4"/>
      <c r="J28" s="19"/>
      <c r="K28" s="19"/>
      <c r="L28" s="5"/>
      <c r="O28" s="80">
        <v>4387639.07</v>
      </c>
      <c r="P28" s="80"/>
      <c r="Q28" s="80"/>
      <c r="R28" s="80"/>
    </row>
    <row r="29" ht="38.25" customHeight="1" spans="1:18">
      <c r="A29" s="22" t="s">
        <v>66</v>
      </c>
      <c r="B29" s="22"/>
      <c r="C29" s="54"/>
      <c r="D29" s="55"/>
      <c r="E29" s="55"/>
      <c r="F29" s="55"/>
      <c r="G29" s="56"/>
      <c r="H29" s="22" t="s">
        <v>55</v>
      </c>
      <c r="I29" s="4"/>
      <c r="J29" s="19"/>
      <c r="K29" s="19"/>
      <c r="L29" s="5"/>
      <c r="O29" s="81" t="s">
        <v>106</v>
      </c>
      <c r="P29" s="81"/>
      <c r="Q29" s="81"/>
      <c r="R29" s="81"/>
    </row>
    <row r="30" ht="38.25" customHeight="1" spans="1:12">
      <c r="A30" s="22" t="s">
        <v>56</v>
      </c>
      <c r="B30" s="22"/>
      <c r="C30" s="54"/>
      <c r="D30" s="55"/>
      <c r="E30" s="55"/>
      <c r="F30" s="55"/>
      <c r="G30" s="56"/>
      <c r="H30" s="22" t="s">
        <v>67</v>
      </c>
      <c r="I30" s="4"/>
      <c r="J30" s="19"/>
      <c r="K30" s="19"/>
      <c r="L30" s="5"/>
    </row>
    <row r="31" spans="1:12">
      <c r="A31" s="57"/>
      <c r="B31" s="57"/>
      <c r="C31" s="57"/>
      <c r="D31" s="57"/>
      <c r="E31" s="57"/>
      <c r="F31" s="57"/>
      <c r="G31" s="58"/>
      <c r="H31" s="57"/>
      <c r="I31" s="57"/>
      <c r="J31" s="57"/>
      <c r="K31" s="57"/>
      <c r="L31" s="82"/>
    </row>
    <row r="32" spans="1:12">
      <c r="A32" s="57"/>
      <c r="B32" s="57"/>
      <c r="C32" s="57"/>
      <c r="D32" s="57"/>
      <c r="E32" s="57"/>
      <c r="F32" s="57"/>
      <c r="G32" s="58"/>
      <c r="H32" s="57"/>
      <c r="I32" s="57"/>
      <c r="J32" s="57"/>
      <c r="K32" s="57"/>
      <c r="L32" s="82"/>
    </row>
    <row r="36" spans="2:3">
      <c r="B36" s="57"/>
      <c r="C36" s="57"/>
    </row>
    <row r="39" spans="2:3">
      <c r="B39" s="57"/>
      <c r="C39" s="57"/>
    </row>
  </sheetData>
  <mergeCells count="40">
    <mergeCell ref="A1:L1"/>
    <mergeCell ref="A2:B2"/>
    <mergeCell ref="C2:H2"/>
    <mergeCell ref="A3:B3"/>
    <mergeCell ref="C3:D3"/>
    <mergeCell ref="H3:I3"/>
    <mergeCell ref="A4:B4"/>
    <mergeCell ref="C4:D4"/>
    <mergeCell ref="H4:I4"/>
    <mergeCell ref="B5:D5"/>
    <mergeCell ref="E5:H5"/>
    <mergeCell ref="I5:J5"/>
    <mergeCell ref="K5:L5"/>
    <mergeCell ref="B11:K11"/>
    <mergeCell ref="O18:Z18"/>
    <mergeCell ref="A25:B25"/>
    <mergeCell ref="A26:B26"/>
    <mergeCell ref="D26:G26"/>
    <mergeCell ref="J26:L26"/>
    <mergeCell ref="O26:R26"/>
    <mergeCell ref="T26:W26"/>
    <mergeCell ref="A27:B27"/>
    <mergeCell ref="C27:G27"/>
    <mergeCell ref="I27:L27"/>
    <mergeCell ref="O27:R27"/>
    <mergeCell ref="A28:B28"/>
    <mergeCell ref="C28:G28"/>
    <mergeCell ref="I28:L28"/>
    <mergeCell ref="O28:R28"/>
    <mergeCell ref="A29:B29"/>
    <mergeCell ref="C29:G29"/>
    <mergeCell ref="I29:L29"/>
    <mergeCell ref="O29:R29"/>
    <mergeCell ref="A30:B30"/>
    <mergeCell ref="C30:G30"/>
    <mergeCell ref="I30:L30"/>
    <mergeCell ref="A5:A6"/>
    <mergeCell ref="A9:A10"/>
    <mergeCell ref="G3:G4"/>
    <mergeCell ref="N16:N17"/>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1</vt:lpstr>
      <vt:lpstr>2000</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婷婷</cp:lastModifiedBy>
  <dcterms:created xsi:type="dcterms:W3CDTF">2016-08-17T05:49:00Z</dcterms:created>
  <cp:lastPrinted>2018-07-10T02:48:00Z</cp:lastPrinted>
  <dcterms:modified xsi:type="dcterms:W3CDTF">2023-03-24T07:57:42Z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2052-11.1.0.14018</vt:lpwstr>
  </property>
  <property fmtid="{D5CDD505-2E9C-101B-9397-08002B2CF9AE}" pid="3" name="ICV">
    <vt:lpwstr>0A662A8A7CC94D3BBBD38B6AEE47ABC4_12</vt:lpwstr>
  </property>
</Properties>
</file>