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/>
  </bookViews>
  <sheets>
    <sheet name="1-1" sheetId="12" r:id="rId1"/>
  </sheets>
  <calcPr calcId="144525"/>
</workbook>
</file>

<file path=xl/sharedStrings.xml><?xml version="1.0" encoding="utf-8"?>
<sst xmlns="http://schemas.openxmlformats.org/spreadsheetml/2006/main" count="77" uniqueCount="64">
  <si>
    <t xml:space="preserve">工程款支付证书 </t>
  </si>
  <si>
    <t>工程名称</t>
  </si>
  <si>
    <t>中铁四局S16合肥至周口公路寿县刘岗至保义段项目二标段工程分包</t>
  </si>
  <si>
    <t>建设单位</t>
  </si>
  <si>
    <t>ERP编号</t>
  </si>
  <si>
    <t>档案编号</t>
  </si>
  <si>
    <t>合同金额</t>
  </si>
  <si>
    <t>中标时间</t>
  </si>
  <si>
    <t>已提供工程资料</t>
  </si>
  <si>
    <t>保存地址</t>
  </si>
  <si>
    <t>合肥</t>
  </si>
  <si>
    <t>责任单位</t>
  </si>
  <si>
    <t>安徽大区</t>
  </si>
  <si>
    <t>决算金额</t>
  </si>
  <si>
    <t>决算时间</t>
  </si>
  <si>
    <t>项目部印章</t>
  </si>
  <si>
    <t>无</t>
  </si>
  <si>
    <t>施工人</t>
  </si>
  <si>
    <t>公司总部</t>
  </si>
  <si>
    <t>区域责任人</t>
  </si>
  <si>
    <t>王纯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</si>
  <si>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</si>
  <si>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</si>
  <si>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</si>
  <si>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</si>
  <si>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</si>
  <si>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</si>
  <si>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</si>
  <si>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</si>
  <si>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</si>
  <si>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</si>
  <si>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</si>
  <si>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</si>
  <si>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</si>
  <si>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</si>
  <si>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</si>
  <si>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</si>
  <si>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</si>
  <si>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</si>
  <si>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</si>
  <si>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</si>
  <si>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</si>
  <si>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</si>
  <si>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</si>
  <si>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</si>
  <si>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</si>
  <si>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</si>
  <si>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</si>
  <si>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</si>
  <si>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</si>
  <si>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5206 8432 3151 0000 06</t>
  </si>
  <si>
    <t>邹培现-房租
开户行：工行合肥南一环和徽州大道交口城建支行
账号：6222 0313 0200 5792 988</t>
  </si>
  <si>
    <t>顾建国-房租
开户行：中国邮政储蓄银行寿县十字支行
账号：6217 9937 6000 1284 985</t>
  </si>
  <si>
    <t>马兰辉</t>
  </si>
  <si>
    <t>顾传海-房租
开户行：中国农业银行新站五里山支行
账号：6228 4506 6803 8091 179</t>
  </si>
  <si>
    <t>马兰辉-费用报销
开户行：徽商银行庐江支行
账号：6217 7510 1000 5563 725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</si>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</sst>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#,##0_ "/>
    <numFmt numFmtId="179" formatCode="yyyy&quot;年&quot;m&quot;月&quot;d&quot;日&quot;;@"/>
    <numFmt numFmtId="180" formatCode="0.00_ "/>
    <numFmt numFmtId="181" formatCode="0.0%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4" fontId="17" fillId="0" borderId="0">
      <protection locked="0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80" fontId="5" fillId="0" borderId="2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vertical="center" shrinkToFit="1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0" fontId="0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9" fontId="5" fillId="0" borderId="6" xfId="0" applyNumberFormat="1" applyFont="1" applyFill="1" applyBorder="1" applyAlignment="1">
      <alignment horizontal="center" vertical="center"/>
    </xf>
    <xf numFmtId="0" fontId="6" fillId="2" borderId="2" xfId="50" applyFont="1" applyFill="1" applyBorder="1" applyAlignment="1" applyProtection="1">
      <alignment horizontal="center" vertical="center" wrapTex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80" fontId="6" fillId="2" borderId="2" xfId="4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7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2" fontId="12" fillId="2" borderId="3" xfId="50" applyNumberFormat="1" applyFont="1" applyFill="1" applyBorder="1" applyAlignment="1" applyProtection="1">
      <alignment horizontal="center" vertical="center" shrinkToFit="1"/>
    </xf>
    <xf numFmtId="182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8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5" fillId="2" borderId="2" xfId="50" applyNumberFormat="1" applyFont="1" applyFill="1" applyBorder="1" applyAlignment="1" applyProtection="1">
      <alignment horizontal="left" vertical="center" wrapTex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0" fontId="5" fillId="0" borderId="2" xfId="0" applyNumberFormat="1" applyFont="1" applyFill="1" applyBorder="1" applyAlignment="1">
      <alignment vertical="center" wrapText="1"/>
    </xf>
    <xf numFmtId="180" fontId="1" fillId="2" borderId="2" xfId="50" applyNumberFormat="1" applyFont="1" applyFill="1" applyBorder="1" applyAlignment="1" applyProtection="1">
      <alignment horizontal="center" vertical="center"/>
    </xf>
    <xf numFmtId="10" fontId="5" fillId="0" borderId="2" xfId="0" applyNumberFormat="1" applyFont="1" applyFill="1" applyBorder="1" applyAlignment="1">
      <alignment vertical="center"/>
    </xf>
    <xf numFmtId="180" fontId="5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6" fillId="2" borderId="2" xfId="50" applyNumberFormat="1" applyFont="1" applyFill="1" applyBorder="1" applyAlignment="1" applyProtection="1">
      <alignment horizontal="center" vertical="center"/>
    </xf>
    <xf numFmtId="180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95250</xdr:rowOff>
    </xdr:from>
    <xdr:to>
      <xdr:col>5</xdr:col>
      <xdr:colOff>779780</xdr:colOff>
      <xdr:row>58</xdr:row>
      <xdr:rowOff>82550</xdr:rowOff>
    </xdr:to>
    <xdr:pic>
      <xdr:nvPicPr>
        <xdr:cNvPr id="3" name="图片 2" descr="2023-2-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239760"/>
          <a:ext cx="6071870" cy="5302250"/>
        </a:xfrm>
        <a:prstGeom prst="rect">
          <a:avLst/>
        </a:prstGeom>
      </xdr:spPr>
    </xdr:pic>
    <xdr:clientData/>
  </xdr:twoCellAnchor>
  <xdr:twoCellAnchor editAs="oneCell">
    <xdr:from>
      <xdr:col>5</xdr:col>
      <xdr:colOff>771525</xdr:colOff>
      <xdr:row>27</xdr:row>
      <xdr:rowOff>85725</xdr:rowOff>
    </xdr:from>
    <xdr:to>
      <xdr:col>12</xdr:col>
      <xdr:colOff>635000</xdr:colOff>
      <xdr:row>58</xdr:row>
      <xdr:rowOff>47625</xdr:rowOff>
    </xdr:to>
    <xdr:pic>
      <xdr:nvPicPr>
        <xdr:cNvPr id="4" name="图片 3" descr="Y0TKUQL4TI{343(U97(@PY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64250" y="8230235"/>
          <a:ext cx="5993130" cy="527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workbookViewId="0">
      <selection activeCell="Q12" sqref="Q12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5.125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7"/>
      <c r="J2" s="7"/>
      <c r="K2" s="7"/>
      <c r="L2" s="7"/>
      <c r="M2" s="7"/>
      <c r="N2" s="7"/>
      <c r="O2" s="68" t="s">
        <v>4</v>
      </c>
      <c r="P2" s="68"/>
      <c r="Q2" s="91">
        <v>16537</v>
      </c>
      <c r="R2" s="69" t="s">
        <v>5</v>
      </c>
      <c r="S2" s="69"/>
      <c r="T2" s="92"/>
      <c r="U2" s="93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7000000</v>
      </c>
      <c r="D3" s="9"/>
      <c r="E3" s="9"/>
      <c r="F3" s="9" t="s">
        <v>7</v>
      </c>
      <c r="G3" s="10">
        <v>44966</v>
      </c>
      <c r="H3" s="6" t="s">
        <v>8</v>
      </c>
      <c r="I3" s="6"/>
      <c r="J3" s="46"/>
      <c r="K3" s="46"/>
      <c r="L3" s="46"/>
      <c r="M3" s="46"/>
      <c r="N3" s="46"/>
      <c r="O3" s="6" t="s">
        <v>9</v>
      </c>
      <c r="P3" s="6"/>
      <c r="Q3" s="46" t="s">
        <v>10</v>
      </c>
      <c r="R3" s="94" t="s">
        <v>11</v>
      </c>
      <c r="S3" s="95"/>
      <c r="T3" s="96" t="s">
        <v>12</v>
      </c>
      <c r="U3" s="96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13</v>
      </c>
      <c r="B4" s="6"/>
      <c r="C4" s="9"/>
      <c r="D4" s="9"/>
      <c r="E4" s="9"/>
      <c r="F4" s="9" t="s">
        <v>14</v>
      </c>
      <c r="G4" s="11"/>
      <c r="H4" s="6" t="s">
        <v>15</v>
      </c>
      <c r="I4" s="6"/>
      <c r="J4" s="46" t="s">
        <v>16</v>
      </c>
      <c r="K4" s="46"/>
      <c r="L4" s="46"/>
      <c r="M4" s="46"/>
      <c r="N4" s="46"/>
      <c r="O4" s="6" t="s">
        <v>17</v>
      </c>
      <c r="P4" s="6"/>
      <c r="Q4" s="78" t="s">
        <v>18</v>
      </c>
      <c r="R4" s="9" t="s">
        <v>19</v>
      </c>
      <c r="S4" s="78" t="s">
        <v>20</v>
      </c>
      <c r="T4" s="97" t="s">
        <v>21</v>
      </c>
      <c r="U4" s="98" t="s">
        <v>20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22</v>
      </c>
      <c r="B5" s="12" t="s">
        <v>23</v>
      </c>
      <c r="C5" s="13"/>
      <c r="D5" s="13"/>
      <c r="E5" s="13"/>
      <c r="F5" s="14"/>
      <c r="G5" s="15" t="s">
        <v>24</v>
      </c>
      <c r="H5" s="12" t="s">
        <v>23</v>
      </c>
      <c r="I5" s="13"/>
      <c r="J5" s="14"/>
      <c r="K5" s="12" t="s">
        <v>25</v>
      </c>
      <c r="L5" s="13"/>
      <c r="M5" s="12" t="s">
        <v>26</v>
      </c>
      <c r="N5" s="14"/>
      <c r="O5" s="12" t="s">
        <v>27</v>
      </c>
      <c r="P5" s="14"/>
      <c r="Q5" s="99" t="s">
        <v>28</v>
      </c>
      <c r="R5" s="100"/>
      <c r="S5" s="100"/>
      <c r="T5" s="97" t="s">
        <v>29</v>
      </c>
      <c r="U5" s="101" t="s">
        <v>30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31</v>
      </c>
      <c r="C6" s="17"/>
      <c r="D6" s="17"/>
      <c r="E6" s="17"/>
      <c r="F6" s="18"/>
      <c r="G6" s="6"/>
      <c r="H6" s="16" t="s">
        <v>32</v>
      </c>
      <c r="I6" s="17"/>
      <c r="J6" s="18"/>
      <c r="K6" s="16" t="s">
        <v>33</v>
      </c>
      <c r="L6" s="17"/>
      <c r="M6" s="16" t="s">
        <v>34</v>
      </c>
      <c r="N6" s="18"/>
      <c r="O6" s="16" t="s">
        <v>35</v>
      </c>
      <c r="P6" s="18"/>
      <c r="Q6" s="102" t="s">
        <v>36</v>
      </c>
      <c r="R6" s="103"/>
      <c r="S6" s="103"/>
      <c r="T6" s="97"/>
      <c r="U6" s="101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37</v>
      </c>
      <c r="C7" s="6" t="s">
        <v>38</v>
      </c>
      <c r="D7" s="6" t="s">
        <v>39</v>
      </c>
      <c r="E7" s="9" t="s">
        <v>40</v>
      </c>
      <c r="F7" s="9" t="s">
        <v>41</v>
      </c>
      <c r="G7" s="19" t="s">
        <v>42</v>
      </c>
      <c r="H7" s="6" t="s">
        <v>43</v>
      </c>
      <c r="I7" s="9" t="s">
        <v>44</v>
      </c>
      <c r="J7" s="9" t="s">
        <v>45</v>
      </c>
      <c r="K7" s="69" t="s">
        <v>44</v>
      </c>
      <c r="L7" s="69" t="s">
        <v>45</v>
      </c>
      <c r="M7" s="9" t="s">
        <v>44</v>
      </c>
      <c r="N7" s="6" t="s">
        <v>45</v>
      </c>
      <c r="O7" s="6" t="s">
        <v>44</v>
      </c>
      <c r="P7" s="6" t="s">
        <v>45</v>
      </c>
      <c r="Q7" s="9" t="s">
        <v>46</v>
      </c>
      <c r="R7" s="9" t="s">
        <v>47</v>
      </c>
      <c r="S7" s="9" t="s">
        <v>48</v>
      </c>
      <c r="T7" s="97"/>
      <c r="U7" s="101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4" customHeight="1" spans="1:16384">
      <c r="A8" s="20">
        <v>1</v>
      </c>
      <c r="B8" s="21">
        <v>44971</v>
      </c>
      <c r="C8" s="22"/>
      <c r="D8" s="23">
        <v>500000</v>
      </c>
      <c r="E8" s="24" t="s">
        <v>49</v>
      </c>
      <c r="F8" s="25" t="s">
        <v>50</v>
      </c>
      <c r="G8" s="26"/>
      <c r="H8" s="27"/>
      <c r="I8" s="26"/>
      <c r="J8" s="70"/>
      <c r="K8" s="42"/>
      <c r="L8" s="42"/>
      <c r="M8" s="26"/>
      <c r="N8" s="71"/>
      <c r="O8" s="72"/>
      <c r="P8" s="73"/>
      <c r="Q8" s="104" t="s">
        <v>51</v>
      </c>
      <c r="R8" s="73">
        <v>8000</v>
      </c>
      <c r="S8" s="74"/>
      <c r="T8" s="105">
        <v>8000</v>
      </c>
      <c r="U8" s="7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4" customHeight="1" spans="1:16384">
      <c r="A9" s="20"/>
      <c r="B9" s="21"/>
      <c r="C9" s="28"/>
      <c r="D9" s="23">
        <v>500000</v>
      </c>
      <c r="E9" s="24" t="s">
        <v>49</v>
      </c>
      <c r="F9" s="25" t="s">
        <v>50</v>
      </c>
      <c r="G9" s="29"/>
      <c r="H9" s="27"/>
      <c r="I9" s="26"/>
      <c r="J9" s="70"/>
      <c r="K9" s="74"/>
      <c r="L9" s="42"/>
      <c r="M9" s="26"/>
      <c r="N9" s="71"/>
      <c r="O9" s="72"/>
      <c r="P9" s="73"/>
      <c r="Q9" s="104" t="s">
        <v>52</v>
      </c>
      <c r="R9" s="73">
        <v>8000</v>
      </c>
      <c r="S9" s="73"/>
      <c r="T9" s="105">
        <v>8000</v>
      </c>
      <c r="U9" s="80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2" customHeight="1" spans="1:16384">
      <c r="A10" s="20"/>
      <c r="B10" s="21"/>
      <c r="C10" s="30"/>
      <c r="D10" s="23">
        <v>-200000</v>
      </c>
      <c r="E10" s="24" t="s">
        <v>53</v>
      </c>
      <c r="F10" s="25"/>
      <c r="G10" s="29"/>
      <c r="H10" s="27"/>
      <c r="I10" s="26"/>
      <c r="J10" s="31"/>
      <c r="K10" s="42"/>
      <c r="L10" s="42"/>
      <c r="M10" s="26"/>
      <c r="N10" s="71"/>
      <c r="O10" s="72"/>
      <c r="P10" s="73"/>
      <c r="Q10" s="104" t="s">
        <v>54</v>
      </c>
      <c r="R10" s="73">
        <v>7000</v>
      </c>
      <c r="S10" s="73"/>
      <c r="T10" s="105">
        <v>7000</v>
      </c>
      <c r="U10" s="80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1" customHeight="1" spans="1:16384">
      <c r="A11" s="20"/>
      <c r="B11" s="21"/>
      <c r="C11" s="28"/>
      <c r="D11" s="23"/>
      <c r="E11" s="24"/>
      <c r="F11" s="25"/>
      <c r="G11" s="31"/>
      <c r="H11" s="27"/>
      <c r="I11" s="26"/>
      <c r="J11" s="70"/>
      <c r="K11" s="74"/>
      <c r="L11" s="74"/>
      <c r="M11" s="26"/>
      <c r="N11" s="71"/>
      <c r="O11" s="75"/>
      <c r="P11" s="76"/>
      <c r="Q11" s="104" t="s">
        <v>55</v>
      </c>
      <c r="R11" s="73"/>
      <c r="S11" s="73"/>
      <c r="T11" s="105">
        <v>68346.8</v>
      </c>
      <c r="U11" s="80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4" customHeight="1" spans="1:16384">
      <c r="A12" s="32"/>
      <c r="B12" s="33"/>
      <c r="C12" s="34"/>
      <c r="D12" s="35"/>
      <c r="E12" s="36"/>
      <c r="F12" s="37"/>
      <c r="G12" s="38"/>
      <c r="H12" s="39"/>
      <c r="I12" s="77"/>
      <c r="J12" s="38"/>
      <c r="K12" s="46"/>
      <c r="L12" s="46"/>
      <c r="M12" s="77"/>
      <c r="N12" s="78"/>
      <c r="O12" s="79"/>
      <c r="P12" s="9"/>
      <c r="Q12" s="106"/>
      <c r="R12" s="9"/>
      <c r="S12" s="9"/>
      <c r="T12" s="107"/>
      <c r="U12" s="80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32"/>
      <c r="B13" s="33"/>
      <c r="C13" s="40"/>
      <c r="D13" s="35"/>
      <c r="E13" s="37"/>
      <c r="F13" s="36"/>
      <c r="G13" s="38"/>
      <c r="H13" s="39"/>
      <c r="I13" s="77"/>
      <c r="J13" s="38"/>
      <c r="K13" s="80"/>
      <c r="L13" s="80"/>
      <c r="M13" s="77"/>
      <c r="N13" s="78"/>
      <c r="O13" s="81"/>
      <c r="P13" s="82"/>
      <c r="Q13" s="106"/>
      <c r="R13" s="9"/>
      <c r="S13" s="9"/>
      <c r="T13" s="107"/>
      <c r="U13" s="80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0" customHeight="1" spans="1:16384">
      <c r="A14" s="20"/>
      <c r="B14" s="41"/>
      <c r="C14" s="30"/>
      <c r="D14" s="23"/>
      <c r="E14" s="24"/>
      <c r="F14" s="24"/>
      <c r="G14" s="31"/>
      <c r="H14" s="27"/>
      <c r="I14" s="26"/>
      <c r="J14" s="31"/>
      <c r="K14" s="42"/>
      <c r="L14" s="42"/>
      <c r="M14" s="26"/>
      <c r="N14" s="71"/>
      <c r="O14" s="72"/>
      <c r="P14" s="73"/>
      <c r="Q14" s="108"/>
      <c r="R14" s="73"/>
      <c r="S14" s="73"/>
      <c r="T14" s="105"/>
      <c r="U14" s="109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42"/>
      <c r="B15" s="43"/>
      <c r="C15" s="30"/>
      <c r="D15" s="44"/>
      <c r="E15" s="24"/>
      <c r="F15" s="24"/>
      <c r="G15" s="31"/>
      <c r="H15" s="27"/>
      <c r="I15" s="26"/>
      <c r="J15" s="31"/>
      <c r="K15" s="74"/>
      <c r="L15" s="74"/>
      <c r="M15" s="26"/>
      <c r="N15" s="71"/>
      <c r="O15" s="72"/>
      <c r="P15" s="73"/>
      <c r="Q15" s="104"/>
      <c r="R15" s="73"/>
      <c r="S15" s="73"/>
      <c r="T15" s="105"/>
      <c r="U15" s="109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42"/>
      <c r="B16" s="41"/>
      <c r="C16" s="30"/>
      <c r="D16" s="45"/>
      <c r="E16" s="24"/>
      <c r="F16" s="24"/>
      <c r="G16" s="29"/>
      <c r="H16" s="27"/>
      <c r="I16" s="26"/>
      <c r="J16" s="26"/>
      <c r="K16" s="42"/>
      <c r="L16" s="42"/>
      <c r="M16" s="26"/>
      <c r="N16" s="71"/>
      <c r="O16" s="26"/>
      <c r="P16" s="71"/>
      <c r="Q16" s="110"/>
      <c r="R16" s="73"/>
      <c r="S16" s="73"/>
      <c r="T16" s="111"/>
      <c r="U16" s="109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46"/>
      <c r="B17" s="47"/>
      <c r="C17" s="40"/>
      <c r="D17" s="48"/>
      <c r="E17" s="49"/>
      <c r="F17" s="50"/>
      <c r="G17" s="51"/>
      <c r="H17" s="52"/>
      <c r="I17" s="77"/>
      <c r="J17" s="77"/>
      <c r="K17" s="77"/>
      <c r="L17" s="77"/>
      <c r="M17" s="77"/>
      <c r="N17" s="78"/>
      <c r="O17" s="77"/>
      <c r="P17" s="78"/>
      <c r="Q17" s="112"/>
      <c r="R17" s="9"/>
      <c r="S17" s="9"/>
      <c r="T17" s="113"/>
      <c r="U17" s="109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46"/>
      <c r="B18" s="47"/>
      <c r="C18" s="40"/>
      <c r="D18" s="48"/>
      <c r="E18" s="37"/>
      <c r="F18" s="37"/>
      <c r="G18" s="51"/>
      <c r="H18" s="53"/>
      <c r="I18" s="77"/>
      <c r="J18" s="77"/>
      <c r="K18" s="49"/>
      <c r="L18" s="49"/>
      <c r="M18" s="77"/>
      <c r="N18" s="78"/>
      <c r="O18" s="77"/>
      <c r="P18" s="78"/>
      <c r="Q18" s="112"/>
      <c r="R18" s="9"/>
      <c r="S18" s="9"/>
      <c r="T18" s="113"/>
      <c r="U18" s="109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46"/>
      <c r="B19" s="47"/>
      <c r="C19" s="54"/>
      <c r="D19" s="48"/>
      <c r="E19" s="49"/>
      <c r="F19" s="50"/>
      <c r="G19" s="51"/>
      <c r="H19" s="52"/>
      <c r="I19" s="77"/>
      <c r="J19" s="77"/>
      <c r="K19" s="77"/>
      <c r="L19" s="77"/>
      <c r="M19" s="77"/>
      <c r="N19" s="78"/>
      <c r="O19" s="77"/>
      <c r="P19" s="78"/>
      <c r="Q19" s="114"/>
      <c r="R19" s="9"/>
      <c r="S19" s="9"/>
      <c r="T19" s="113"/>
      <c r="U19" s="115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46"/>
      <c r="B20" s="47"/>
      <c r="C20" s="40"/>
      <c r="D20" s="48"/>
      <c r="E20" s="37"/>
      <c r="F20" s="37"/>
      <c r="G20" s="51"/>
      <c r="H20" s="53"/>
      <c r="I20" s="77"/>
      <c r="J20" s="77"/>
      <c r="K20" s="77"/>
      <c r="L20" s="77"/>
      <c r="M20" s="77"/>
      <c r="N20" s="78"/>
      <c r="O20" s="77"/>
      <c r="P20" s="78"/>
      <c r="Q20" s="114"/>
      <c r="R20" s="9"/>
      <c r="S20" s="9"/>
      <c r="T20" s="113"/>
      <c r="U20" s="115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46"/>
      <c r="B21" s="47"/>
      <c r="C21" s="40"/>
      <c r="D21" s="48"/>
      <c r="E21" s="37"/>
      <c r="F21" s="37"/>
      <c r="G21" s="51"/>
      <c r="H21" s="53"/>
      <c r="I21" s="77"/>
      <c r="J21" s="77"/>
      <c r="K21" s="77"/>
      <c r="L21" s="77"/>
      <c r="M21" s="77"/>
      <c r="N21" s="78"/>
      <c r="O21" s="77"/>
      <c r="P21" s="78"/>
      <c r="Q21" s="114"/>
      <c r="R21" s="9"/>
      <c r="S21" s="9"/>
      <c r="T21" s="113"/>
      <c r="U21" s="115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42"/>
      <c r="B22" s="55"/>
      <c r="C22" s="30"/>
      <c r="D22" s="45"/>
      <c r="E22" s="24"/>
      <c r="F22" s="24"/>
      <c r="G22" s="56"/>
      <c r="H22" s="57"/>
      <c r="I22" s="26"/>
      <c r="J22" s="26"/>
      <c r="K22" s="26"/>
      <c r="L22" s="26"/>
      <c r="M22" s="26"/>
      <c r="N22" s="71"/>
      <c r="O22" s="26"/>
      <c r="P22" s="71"/>
      <c r="Q22" s="108"/>
      <c r="R22" s="73"/>
      <c r="S22" s="73"/>
      <c r="T22" s="111"/>
      <c r="U22" s="115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42"/>
      <c r="B23" s="55"/>
      <c r="C23" s="30"/>
      <c r="D23" s="45"/>
      <c r="E23" s="24"/>
      <c r="F23" s="24"/>
      <c r="G23" s="56"/>
      <c r="H23" s="57"/>
      <c r="I23" s="26"/>
      <c r="J23" s="26"/>
      <c r="K23" s="26"/>
      <c r="L23" s="26"/>
      <c r="M23" s="26"/>
      <c r="N23" s="71"/>
      <c r="O23" s="26"/>
      <c r="P23" s="71"/>
      <c r="Q23" s="108"/>
      <c r="R23" s="73"/>
      <c r="S23" s="73"/>
      <c r="T23" s="111"/>
      <c r="U23" s="115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42"/>
      <c r="B24" s="55"/>
      <c r="C24" s="30"/>
      <c r="D24" s="45"/>
      <c r="E24" s="24"/>
      <c r="F24" s="24"/>
      <c r="G24" s="56"/>
      <c r="H24" s="57"/>
      <c r="I24" s="26"/>
      <c r="J24" s="26"/>
      <c r="K24" s="26"/>
      <c r="L24" s="26"/>
      <c r="M24" s="26"/>
      <c r="N24" s="71"/>
      <c r="O24" s="26"/>
      <c r="P24" s="71"/>
      <c r="Q24" s="108"/>
      <c r="R24" s="73"/>
      <c r="S24" s="73"/>
      <c r="T24" s="111"/>
      <c r="U24" s="115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56</v>
      </c>
      <c r="B25" s="6"/>
      <c r="C25" s="58">
        <f>SUM(C8:C24)</f>
        <v>0</v>
      </c>
      <c r="D25" s="59">
        <f>SUM(D8:D24)</f>
        <v>800000</v>
      </c>
      <c r="E25" s="60"/>
      <c r="F25" s="60"/>
      <c r="G25" s="60"/>
      <c r="H25" s="58" t="s">
        <v>57</v>
      </c>
      <c r="I25" s="79">
        <f>SUM(I8:I24)</f>
        <v>0</v>
      </c>
      <c r="J25" s="60"/>
      <c r="K25" s="79">
        <f>SUM(K8:K17)</f>
        <v>0</v>
      </c>
      <c r="L25" s="79"/>
      <c r="M25" s="79">
        <f>SUM(M8:M24)</f>
        <v>0</v>
      </c>
      <c r="N25" s="58" t="s">
        <v>57</v>
      </c>
      <c r="O25" s="79">
        <f>SUM(O8:O24)</f>
        <v>0</v>
      </c>
      <c r="P25" s="58" t="s">
        <v>57</v>
      </c>
      <c r="Q25" s="58" t="s">
        <v>57</v>
      </c>
      <c r="R25" s="58"/>
      <c r="S25" s="58"/>
      <c r="T25" s="79">
        <f>SUM(T8:T24)</f>
        <v>91346.8</v>
      </c>
      <c r="U25" s="116">
        <f>D25+C25-T25-I25-K25-M25-O25</f>
        <v>708653.2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1" t="s">
        <v>58</v>
      </c>
      <c r="B26" s="61"/>
      <c r="C26" s="61" t="s">
        <v>59</v>
      </c>
      <c r="D26" s="61"/>
      <c r="E26" s="61"/>
      <c r="F26" s="62">
        <f>O26</f>
        <v>226461</v>
      </c>
      <c r="G26" s="63"/>
      <c r="H26" s="64" t="s">
        <v>60</v>
      </c>
      <c r="I26" s="83"/>
      <c r="J26" s="83"/>
      <c r="K26" s="83"/>
      <c r="L26" s="83"/>
      <c r="M26" s="84"/>
      <c r="N26" s="61" t="s">
        <v>61</v>
      </c>
      <c r="O26" s="85">
        <v>226461</v>
      </c>
      <c r="P26" s="86"/>
      <c r="Q26" s="86"/>
      <c r="R26" s="86"/>
      <c r="S26" s="86"/>
      <c r="T26" s="86"/>
      <c r="U26" s="117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1"/>
      <c r="B27" s="61"/>
      <c r="C27" s="61" t="s">
        <v>62</v>
      </c>
      <c r="D27" s="61"/>
      <c r="E27" s="61"/>
      <c r="F27" s="62">
        <v>0</v>
      </c>
      <c r="G27" s="63"/>
      <c r="H27" s="65"/>
      <c r="I27" s="87"/>
      <c r="J27" s="87"/>
      <c r="K27" s="87"/>
      <c r="L27" s="87"/>
      <c r="M27" s="88"/>
      <c r="N27" s="61" t="s">
        <v>63</v>
      </c>
      <c r="O27" s="89">
        <f>O26</f>
        <v>226461</v>
      </c>
      <c r="P27" s="90"/>
      <c r="Q27" s="90"/>
      <c r="R27" s="90"/>
      <c r="S27" s="90"/>
      <c r="T27" s="90"/>
      <c r="U27" s="118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6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2023-03-06T07:54:07Z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F68181F6B9634207A95492B065FDA041</vt:lpwstr>
  </property>
</Properties>
</file>