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5"/>
  </bookViews>
  <sheets>
    <sheet name="1-1" sheetId="12" r:id="rId1"/>
    <sheet name="1-2" sheetId="13" r:id="rId2"/>
    <sheet name="2-1" sheetId="14" r:id="rId3"/>
    <sheet name="2-2" sheetId="15" r:id="rId4"/>
    <sheet name="3-1" sheetId="16" r:id="rId5"/>
    <sheet name="4-1" sheetId="17" r:id="rId6"/>
  </sheets>
  <definedNames>
    <definedName name="_xlnm._FilterDatabase" localSheetId="5" hidden="1">'4-1'!$7:$19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<sst xmlns="http://schemas.openxmlformats.org/spreadsheetml/2006/main" count="564" uniqueCount="78">
  <si>
    <t xml:space="preserve">工程款支付证书 </t>
  </si>
  <si>
    <t>工程名称</t>
  </si>
  <si>
    <t>安徽路港526国道嵊泗段改建工程变更新增路基护栏施工</t>
  </si>
  <si>
    <t>建设单位</t>
  </si>
  <si>
    <t>ERP编号</t>
  </si>
  <si>
    <t>档案编号</t>
  </si>
  <si>
    <t>合同金额</t>
  </si>
  <si>
    <t>中标时间</t>
  </si>
  <si>
    <t>已提供工程资料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</si>
  <si>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</si>
  <si>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</si>
  <si>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</si>
  <si>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</si>
  <si>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</si>
  <si>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</si>
  <si>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</si>
  <si>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</si>
  <si>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</si>
  <si>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周恒泉18857466661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</si>
  <si>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</si>
  <si>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</si>
  <si>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</si>
  <si>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</si>
  <si>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</si>
  <si>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</si>
  <si>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</si>
  <si>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</si>
  <si>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</si>
  <si>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</si>
  <si>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</si>
  <si>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</si>
  <si>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</si>
  <si>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</si>
  <si>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</si>
  <si>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</si>
  <si>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</si>
  <si>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</si>
  <si>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</si>
  <si>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</si>
  <si>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</si>
  <si>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</si>
  <si>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</si>
  <si>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</si>
  <si>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</si>
  <si>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</si>
  <si>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</si>
  <si>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</si>
  <si>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</si>
  <si>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</si>
  <si>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</si>
  <si>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5206 8432 1310 0000 02</t>
  </si>
  <si>
    <t>转账费后期扣</t>
  </si>
  <si>
    <t>安徽省路港工程有限责任公司租赁分公司-履约保证金
开户行：建行合肥长江东路支行
开户行：3400 1443 7080 5300 1161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</si>
  <si>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</si>
  <si>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</si>
  <si>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</si>
  <si>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</si>
  <si>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</si>
  <si>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</si>
  <si>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</si>
  <si>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</si>
  <si>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中行</t>
  </si>
  <si>
    <t>1752 5719 0682</t>
  </si>
  <si>
    <t>50%管理费</t>
  </si>
  <si>
    <t>企税1%</t>
  </si>
  <si>
    <t>转账费</t>
  </si>
  <si>
    <t>宁波聚恒金属科技有限公司-护栏
开户行：中国农业银行股份有限公司宁波鄞州分行
账号：3940 2001 0400 3542 2</t>
  </si>
  <si>
    <t>滞纳金</t>
  </si>
  <si>
    <t>外经证</t>
  </si>
  <si>
    <t>水利基金、印花税</t>
  </si>
  <si>
    <t>施工合同、投资协议</t>
  </si>
  <si>
    <t>已转公司</t>
  </si>
  <si>
    <t>补扣企税</t>
  </si>
  <si>
    <t>宁波汇家建筑劳务有限公司-劳务
开户行：招商银行宁波文化广场支行
账号：5749 0667 5010 811</t>
  </si>
  <si>
    <t>周恒泉</t>
  </si>
  <si>
    <t>手续费</t>
  </si>
  <si>
    <t>现金</t>
  </si>
  <si>
    <t>户名：周恒泉
账号:6222 6251 8000 0397 785
开户行:交通银行宁波鄞州支行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</si>
</sst>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40">
    <font>
      <sz val="11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9" fillId="0" borderId="0">
      <protection locked="0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4" borderId="1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17" applyNumberFormat="0" applyAlignment="0" applyProtection="0">
      <alignment vertical="center"/>
    </xf>
    <xf numFmtId="0" fontId="29" fillId="6" borderId="18" applyNumberFormat="0" applyAlignment="0" applyProtection="0">
      <alignment vertical="center"/>
    </xf>
    <xf numFmtId="0" fontId="30" fillId="6" borderId="17" applyNumberFormat="0" applyAlignment="0" applyProtection="0">
      <alignment vertical="center"/>
    </xf>
    <xf numFmtId="0" fontId="31" fillId="7" borderId="19" applyNumberFormat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9" fontId="19" fillId="0" borderId="0">
      <protection locked="0"/>
    </xf>
    <xf numFmtId="0" fontId="39" fillId="0" borderId="0">
      <protection locked="0"/>
    </xf>
  </cellStyleXfs>
  <cellXfs count="148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9" applyNumberFormat="1" applyFont="1" applyFill="1" applyBorder="1" applyAlignment="1" applyProtection="1">
      <alignment horizontal="center" vertical="center" wrapText="1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0" fontId="1" fillId="2" borderId="2" xfId="50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9" fontId="2" fillId="2" borderId="2" xfId="2" applyNumberFormat="1" applyFont="1" applyFill="1" applyBorder="1" applyAlignment="1" applyProtection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/>
    </xf>
    <xf numFmtId="177" fontId="2" fillId="2" borderId="2" xfId="50" applyNumberFormat="1" applyFont="1" applyFill="1" applyBorder="1" applyAlignment="1" applyProtection="1">
      <alignment vertical="center" wrapText="1" shrinkToFit="1"/>
    </xf>
    <xf numFmtId="9" fontId="2" fillId="2" borderId="2" xfId="49" applyNumberFormat="1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8" fontId="10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4" xfId="50" applyNumberFormat="1" applyFont="1" applyFill="1" applyBorder="1" applyAlignment="1" applyProtection="1">
      <alignment horizontal="right" vertical="center" shrinkToFit="1"/>
    </xf>
    <xf numFmtId="179" fontId="9" fillId="2" borderId="2" xfId="2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center" vertical="center" wrapText="1" shrinkToFit="1"/>
    </xf>
    <xf numFmtId="49" fontId="9" fillId="2" borderId="2" xfId="50" applyNumberFormat="1" applyFont="1" applyFill="1" applyBorder="1" applyAlignment="1" applyProtection="1">
      <alignment horizontal="center" vertical="center" wrapText="1" shrinkToFit="1"/>
    </xf>
    <xf numFmtId="177" fontId="9" fillId="2" borderId="2" xfId="50" applyNumberFormat="1" applyFont="1" applyFill="1" applyBorder="1" applyAlignment="1" applyProtection="1">
      <alignment vertical="center" wrapText="1" shrinkToFit="1"/>
    </xf>
    <xf numFmtId="9" fontId="9" fillId="2" borderId="2" xfId="49" applyFont="1" applyFill="1" applyBorder="1" applyAlignment="1" applyProtection="1">
      <alignment horizontal="center" vertical="center" wrapText="1"/>
    </xf>
    <xf numFmtId="177" fontId="10" fillId="2" borderId="4" xfId="50" applyNumberFormat="1" applyFont="1" applyFill="1" applyBorder="1" applyAlignment="1" applyProtection="1">
      <alignment horizontal="right" vertical="center" shrinkToFit="1"/>
    </xf>
    <xf numFmtId="179" fontId="11" fillId="0" borderId="2" xfId="0" applyNumberFormat="1" applyFont="1" applyFill="1" applyBorder="1" applyAlignment="1">
      <alignment horizontal="center" vertical="center"/>
    </xf>
    <xf numFmtId="9" fontId="9" fillId="2" borderId="2" xfId="49" applyNumberFormat="1" applyFont="1" applyFill="1" applyBorder="1" applyAlignment="1" applyProtection="1">
      <alignment horizontal="center" vertical="center" wrapTex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77" fontId="12" fillId="2" borderId="2" xfId="50" applyNumberFormat="1" applyFont="1" applyFill="1" applyBorder="1" applyAlignment="1" applyProtection="1">
      <alignment horizontal="right" vertical="center" shrinkToFit="1"/>
    </xf>
    <xf numFmtId="0" fontId="13" fillId="2" borderId="2" xfId="50" applyFont="1" applyFill="1" applyBorder="1" applyAlignment="1" applyProtection="1">
      <alignment horizontal="center" vertical="center" wrapText="1"/>
    </xf>
    <xf numFmtId="181" fontId="14" fillId="2" borderId="3" xfId="50" applyNumberFormat="1" applyFont="1" applyFill="1" applyBorder="1" applyAlignment="1" applyProtection="1">
      <alignment horizontal="center" vertical="center" shrinkToFit="1"/>
    </xf>
    <xf numFmtId="181" fontId="14" fillId="2" borderId="5" xfId="50" applyNumberFormat="1" applyFont="1" applyFill="1" applyBorder="1" applyAlignment="1" applyProtection="1">
      <alignment horizontal="center" vertical="center" shrinkToFit="1"/>
    </xf>
    <xf numFmtId="0" fontId="14" fillId="2" borderId="7" xfId="50" applyFont="1" applyFill="1" applyBorder="1" applyAlignment="1" applyProtection="1">
      <alignment horizontal="center" vertical="center" wrapText="1"/>
    </xf>
    <xf numFmtId="0" fontId="14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4" fontId="1" fillId="2" borderId="2" xfId="50" applyNumberFormat="1" applyFont="1" applyFill="1" applyBorder="1" applyAlignment="1" applyProtection="1">
      <alignment horizontal="center"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177" fontId="9" fillId="2" borderId="9" xfId="50" applyNumberFormat="1" applyFont="1" applyFill="1" applyBorder="1" applyAlignment="1" applyProtection="1">
      <alignment horizontal="center" vertical="center" wrapText="1"/>
    </xf>
    <xf numFmtId="177" fontId="9" fillId="2" borderId="10" xfId="50" applyNumberFormat="1" applyFont="1" applyFill="1" applyBorder="1" applyAlignment="1" applyProtection="1">
      <alignment horizontal="center" vertical="center" wrapText="1"/>
    </xf>
    <xf numFmtId="177" fontId="9" fillId="2" borderId="6" xfId="50" applyNumberFormat="1" applyFont="1" applyFill="1" applyBorder="1" applyAlignment="1" applyProtection="1">
      <alignment horizontal="center" vertical="center" wrapText="1"/>
    </xf>
    <xf numFmtId="0" fontId="14" fillId="2" borderId="11" xfId="50" applyFont="1" applyFill="1" applyBorder="1" applyAlignment="1" applyProtection="1">
      <alignment horizontal="center" vertical="center" wrapText="1"/>
    </xf>
    <xf numFmtId="0" fontId="14" fillId="2" borderId="12" xfId="50" applyFont="1" applyFill="1" applyBorder="1" applyAlignment="1" applyProtection="1">
      <alignment horizontal="center" vertical="center" wrapText="1"/>
    </xf>
    <xf numFmtId="177" fontId="14" fillId="2" borderId="3" xfId="50" applyNumberFormat="1" applyFont="1" applyFill="1" applyBorder="1" applyAlignment="1" applyProtection="1">
      <alignment horizontal="center" vertical="center" shrinkToFit="1"/>
    </xf>
    <xf numFmtId="177" fontId="14" fillId="2" borderId="5" xfId="50" applyNumberFormat="1" applyFont="1" applyFill="1" applyBorder="1" applyAlignment="1" applyProtection="1">
      <alignment horizontal="center" vertical="center" shrinkToFit="1"/>
    </xf>
    <xf numFmtId="0" fontId="14" fillId="2" borderId="1" xfId="50" applyFont="1" applyFill="1" applyBorder="1" applyAlignment="1" applyProtection="1">
      <alignment horizontal="center" vertical="center" wrapText="1"/>
    </xf>
    <xf numFmtId="0" fontId="14" fillId="2" borderId="13" xfId="50" applyFont="1" applyFill="1" applyBorder="1" applyAlignment="1" applyProtection="1">
      <alignment horizontal="center" vertical="center" wrapText="1"/>
    </xf>
    <xf numFmtId="183" fontId="14" fillId="2" borderId="3" xfId="50" applyNumberFormat="1" applyFont="1" applyFill="1" applyBorder="1" applyAlignment="1" applyProtection="1">
      <alignment horizontal="center" vertical="center" shrinkToFit="1"/>
    </xf>
    <xf numFmtId="183" fontId="14" fillId="2" borderId="5" xfId="50" applyNumberFormat="1" applyFont="1" applyFill="1" applyBorder="1" applyAlignment="1" applyProtection="1">
      <alignment horizontal="center" vertical="center" shrinkToFit="1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9" fillId="2" borderId="2" xfId="50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0" fontId="8" fillId="0" borderId="2" xfId="0" applyNumberFormat="1" applyFont="1" applyFill="1" applyBorder="1" applyAlignment="1">
      <alignment vertical="center" wrapText="1"/>
    </xf>
    <xf numFmtId="177" fontId="15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0" applyNumberFormat="1" applyFont="1" applyFill="1" applyBorder="1" applyAlignment="1">
      <alignment vertical="center"/>
    </xf>
    <xf numFmtId="179" fontId="2" fillId="2" borderId="2" xfId="50" applyNumberFormat="1" applyFont="1" applyFill="1" applyBorder="1" applyAlignment="1" applyProtection="1">
      <alignment horizontal="center" vertical="center"/>
    </xf>
    <xf numFmtId="10" fontId="11" fillId="0" borderId="2" xfId="0" applyNumberFormat="1" applyFont="1" applyFill="1" applyBorder="1" applyAlignment="1">
      <alignment vertical="center" wrapText="1"/>
    </xf>
    <xf numFmtId="177" fontId="16" fillId="2" borderId="2" xfId="50" applyNumberFormat="1" applyFont="1" applyFill="1" applyBorder="1" applyAlignment="1" applyProtection="1">
      <alignment horizontal="center" vertical="center" wrapText="1"/>
    </xf>
    <xf numFmtId="179" fontId="11" fillId="2" borderId="2" xfId="0" applyNumberFormat="1" applyFont="1" applyFill="1" applyBorder="1" applyAlignment="1">
      <alignment vertical="center"/>
    </xf>
    <xf numFmtId="179" fontId="9" fillId="2" borderId="2" xfId="50" applyNumberFormat="1" applyFont="1" applyFill="1" applyBorder="1" applyAlignment="1" applyProtection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79" fontId="4" fillId="2" borderId="2" xfId="50" applyNumberFormat="1" applyFont="1" applyFill="1" applyBorder="1" applyAlignment="1" applyProtection="1">
      <alignment horizontal="right" vertical="center"/>
    </xf>
    <xf numFmtId="177" fontId="14" fillId="2" borderId="4" xfId="50" applyNumberFormat="1" applyFont="1" applyFill="1" applyBorder="1" applyAlignment="1" applyProtection="1">
      <alignment horizontal="center" vertical="center" shrinkToFit="1"/>
    </xf>
    <xf numFmtId="183" fontId="14" fillId="2" borderId="4" xfId="50" applyNumberFormat="1" applyFont="1" applyFill="1" applyBorder="1" applyAlignment="1" applyProtection="1">
      <alignment horizontal="center" vertical="center" shrinkToFit="1"/>
    </xf>
    <xf numFmtId="0" fontId="8" fillId="0" borderId="0" xfId="0" applyFont="1" applyFill="1" applyAlignment="1">
      <alignment vertical="center"/>
    </xf>
    <xf numFmtId="0" fontId="11" fillId="2" borderId="2" xfId="50" applyFont="1" applyFill="1" applyBorder="1" applyAlignment="1" applyProtection="1">
      <alignment horizontal="center" vertical="center" wrapText="1"/>
    </xf>
    <xf numFmtId="178" fontId="11" fillId="0" borderId="6" xfId="0" applyNumberFormat="1" applyFont="1" applyFill="1" applyBorder="1" applyAlignment="1">
      <alignment horizontal="center" vertical="center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177" fontId="9" fillId="2" borderId="2" xfId="50" applyNumberFormat="1" applyFont="1" applyFill="1" applyBorder="1" applyAlignment="1" applyProtection="1">
      <alignment vertical="center" shrinkToFit="1"/>
    </xf>
    <xf numFmtId="180" fontId="9" fillId="2" borderId="2" xfId="4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1" fillId="2" borderId="2" xfId="50" applyNumberFormat="1" applyFont="1" applyFill="1" applyBorder="1" applyAlignment="1" applyProtection="1">
      <alignment horizontal="left" vertical="center" wrapText="1"/>
    </xf>
    <xf numFmtId="178" fontId="11" fillId="2" borderId="2" xfId="50" applyNumberFormat="1" applyFont="1" applyFill="1" applyBorder="1" applyAlignment="1" applyProtection="1">
      <alignment horizontal="center" vertical="center" shrinkToFit="1"/>
    </xf>
    <xf numFmtId="177" fontId="17" fillId="2" borderId="2" xfId="50" applyNumberFormat="1" applyFont="1" applyFill="1" applyBorder="1" applyAlignment="1" applyProtection="1">
      <alignment horizontal="right" vertical="center" shrinkToFit="1"/>
    </xf>
    <xf numFmtId="177" fontId="9" fillId="2" borderId="2" xfId="50" applyNumberFormat="1" applyFont="1" applyFill="1" applyBorder="1" applyAlignment="1" applyProtection="1">
      <alignment horizontal="left" vertical="center" wrapText="1" shrinkToFit="1"/>
    </xf>
    <xf numFmtId="177" fontId="16" fillId="2" borderId="2" xfId="50" applyNumberFormat="1" applyFont="1" applyFill="1" applyBorder="1" applyAlignment="1" applyProtection="1">
      <alignment horizontal="right" vertical="center" shrinkToFit="1"/>
    </xf>
    <xf numFmtId="10" fontId="11" fillId="0" borderId="2" xfId="0" applyNumberFormat="1" applyFont="1" applyFill="1" applyBorder="1" applyAlignment="1">
      <alignment vertical="center"/>
    </xf>
    <xf numFmtId="178" fontId="11" fillId="0" borderId="2" xfId="0" applyNumberFormat="1" applyFont="1" applyFill="1" applyBorder="1" applyAlignment="1">
      <alignment horizontal="center" vertical="center"/>
    </xf>
    <xf numFmtId="179" fontId="11" fillId="0" borderId="2" xfId="0" applyNumberFormat="1" applyFont="1" applyFill="1" applyBorder="1" applyAlignment="1">
      <alignment vertical="center"/>
    </xf>
    <xf numFmtId="4" fontId="9" fillId="2" borderId="2" xfId="50" applyNumberFormat="1" applyFont="1" applyFill="1" applyBorder="1" applyAlignment="1" applyProtection="1">
      <alignment horizontal="center" vertical="center" wrapText="1"/>
    </xf>
    <xf numFmtId="177" fontId="9" fillId="2" borderId="4" xfId="50" applyNumberFormat="1" applyFont="1" applyFill="1" applyBorder="1" applyAlignment="1" applyProtection="1">
      <alignment horizontal="right" vertical="center" shrinkToFit="1"/>
    </xf>
    <xf numFmtId="179" fontId="11" fillId="0" borderId="2" xfId="0" applyNumberFormat="1" applyFont="1" applyFill="1" applyBorder="1" applyAlignment="1">
      <alignment horizontal="center" vertical="center" wrapText="1"/>
    </xf>
    <xf numFmtId="182" fontId="9" fillId="2" borderId="2" xfId="50" applyNumberFormat="1" applyFont="1" applyFill="1" applyBorder="1" applyAlignment="1" applyProtection="1">
      <alignment vertical="center" shrinkToFit="1"/>
    </xf>
    <xf numFmtId="177" fontId="9" fillId="2" borderId="2" xfId="50" applyNumberFormat="1" applyFont="1" applyFill="1" applyBorder="1" applyAlignment="1" applyProtection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5</xdr:col>
      <xdr:colOff>682625</xdr:colOff>
      <xdr:row>57</xdr:row>
      <xdr:rowOff>123825</xdr:rowOff>
    </xdr:to>
    <xdr:pic>
      <xdr:nvPicPr>
        <xdr:cNvPr id="2" name="图片 1" descr="~3%~~I3BBOP(X3`J]S84BP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23860"/>
          <a:ext cx="5974715" cy="5210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85725</xdr:rowOff>
    </xdr:from>
    <xdr:to>
      <xdr:col>6</xdr:col>
      <xdr:colOff>1139190</xdr:colOff>
      <xdr:row>56</xdr:row>
      <xdr:rowOff>142875</xdr:rowOff>
    </xdr:to>
    <xdr:pic>
      <xdr:nvPicPr>
        <xdr:cNvPr id="3" name="图片 2" descr="2022-12-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493635"/>
          <a:ext cx="7887335" cy="5029200"/>
        </a:xfrm>
        <a:prstGeom prst="rect">
          <a:avLst/>
        </a:prstGeom>
      </xdr:spPr>
    </xdr:pic>
    <xdr:clientData/>
  </xdr:twoCellAnchor>
  <xdr:twoCellAnchor editAs="oneCell">
    <xdr:from>
      <xdr:col>6</xdr:col>
      <xdr:colOff>1111250</xdr:colOff>
      <xdr:row>27</xdr:row>
      <xdr:rowOff>69850</xdr:rowOff>
    </xdr:from>
    <xdr:to>
      <xdr:col>16</xdr:col>
      <xdr:colOff>1778635</xdr:colOff>
      <xdr:row>55</xdr:row>
      <xdr:rowOff>168275</xdr:rowOff>
    </xdr:to>
    <xdr:pic>
      <xdr:nvPicPr>
        <xdr:cNvPr id="2" name="图片 1" descr="TG_)0ADT~U1S%U(2~6OR14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860030" y="7477760"/>
          <a:ext cx="8769350" cy="48990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104775</xdr:rowOff>
    </xdr:from>
    <xdr:to>
      <xdr:col>6</xdr:col>
      <xdr:colOff>1245235</xdr:colOff>
      <xdr:row>57</xdr:row>
      <xdr:rowOff>152400</xdr:rowOff>
    </xdr:to>
    <xdr:pic>
      <xdr:nvPicPr>
        <xdr:cNvPr id="4" name="图片 3" descr="H4GFIQPMB{{I}G6]S_HJ4Y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817485"/>
          <a:ext cx="7993380" cy="5191125"/>
        </a:xfrm>
        <a:prstGeom prst="rect">
          <a:avLst/>
        </a:prstGeom>
      </xdr:spPr>
    </xdr:pic>
    <xdr:clientData/>
  </xdr:twoCellAnchor>
  <xdr:twoCellAnchor editAs="oneCell">
    <xdr:from>
      <xdr:col>7</xdr:col>
      <xdr:colOff>66675</xdr:colOff>
      <xdr:row>27</xdr:row>
      <xdr:rowOff>123825</xdr:rowOff>
    </xdr:from>
    <xdr:to>
      <xdr:col>15</xdr:col>
      <xdr:colOff>235585</xdr:colOff>
      <xdr:row>86</xdr:row>
      <xdr:rowOff>66675</xdr:rowOff>
    </xdr:to>
    <xdr:pic>
      <xdr:nvPicPr>
        <xdr:cNvPr id="2" name="图片 1" descr="924ebd915237f7bec93380baad82b8b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44510" y="7836535"/>
          <a:ext cx="6247765" cy="10058400"/>
        </a:xfrm>
        <a:prstGeom prst="rect">
          <a:avLst/>
        </a:prstGeom>
      </xdr:spPr>
    </xdr:pic>
    <xdr:clientData/>
  </xdr:twoCellAnchor>
  <xdr:twoCellAnchor editAs="oneCell">
    <xdr:from>
      <xdr:col>14</xdr:col>
      <xdr:colOff>361950</xdr:colOff>
      <xdr:row>28</xdr:row>
      <xdr:rowOff>19050</xdr:rowOff>
    </xdr:from>
    <xdr:to>
      <xdr:col>19</xdr:col>
      <xdr:colOff>1056640</xdr:colOff>
      <xdr:row>58</xdr:row>
      <xdr:rowOff>104775</xdr:rowOff>
    </xdr:to>
    <xdr:pic>
      <xdr:nvPicPr>
        <xdr:cNvPr id="3" name="图片 2" descr="VG]R07%%4D3UXEV(7))]1`H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3748385" y="7903210"/>
          <a:ext cx="8051800" cy="52292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104775</xdr:rowOff>
    </xdr:from>
    <xdr:to>
      <xdr:col>6</xdr:col>
      <xdr:colOff>1245235</xdr:colOff>
      <xdr:row>57</xdr:row>
      <xdr:rowOff>152400</xdr:rowOff>
    </xdr:to>
    <xdr:pic>
      <xdr:nvPicPr>
        <xdr:cNvPr id="2" name="图片 1" descr="H4GFIQPMB{{I}G6]S_HJ4Y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69885"/>
          <a:ext cx="7993380" cy="5191125"/>
        </a:xfrm>
        <a:prstGeom prst="rect">
          <a:avLst/>
        </a:prstGeom>
      </xdr:spPr>
    </xdr:pic>
    <xdr:clientData/>
  </xdr:twoCellAnchor>
  <xdr:twoCellAnchor editAs="oneCell">
    <xdr:from>
      <xdr:col>7</xdr:col>
      <xdr:colOff>66675</xdr:colOff>
      <xdr:row>27</xdr:row>
      <xdr:rowOff>123825</xdr:rowOff>
    </xdr:from>
    <xdr:to>
      <xdr:col>15</xdr:col>
      <xdr:colOff>235585</xdr:colOff>
      <xdr:row>86</xdr:row>
      <xdr:rowOff>66675</xdr:rowOff>
    </xdr:to>
    <xdr:pic>
      <xdr:nvPicPr>
        <xdr:cNvPr id="3" name="图片 2" descr="924ebd915237f7bec93380baad82b8b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44510" y="7988935"/>
          <a:ext cx="6247765" cy="10058400"/>
        </a:xfrm>
        <a:prstGeom prst="rect">
          <a:avLst/>
        </a:prstGeom>
      </xdr:spPr>
    </xdr:pic>
    <xdr:clientData/>
  </xdr:twoCellAnchor>
  <xdr:twoCellAnchor editAs="oneCell">
    <xdr:from>
      <xdr:col>14</xdr:col>
      <xdr:colOff>619125</xdr:colOff>
      <xdr:row>27</xdr:row>
      <xdr:rowOff>76200</xdr:rowOff>
    </xdr:from>
    <xdr:to>
      <xdr:col>20</xdr:col>
      <xdr:colOff>130175</xdr:colOff>
      <xdr:row>57</xdr:row>
      <xdr:rowOff>161925</xdr:rowOff>
    </xdr:to>
    <xdr:pic>
      <xdr:nvPicPr>
        <xdr:cNvPr id="4" name="图片 3" descr="VG]R07%%4D3UXEV(7))]1`H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005560" y="7941310"/>
          <a:ext cx="8051800" cy="52292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104775</xdr:rowOff>
    </xdr:from>
    <xdr:to>
      <xdr:col>6</xdr:col>
      <xdr:colOff>1121410</xdr:colOff>
      <xdr:row>62</xdr:row>
      <xdr:rowOff>123825</xdr:rowOff>
    </xdr:to>
    <xdr:pic>
      <xdr:nvPicPr>
        <xdr:cNvPr id="5" name="图片 4" descr="2023-3-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233785"/>
          <a:ext cx="7869555" cy="60198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114300</xdr:rowOff>
    </xdr:from>
    <xdr:to>
      <xdr:col>6</xdr:col>
      <xdr:colOff>1117600</xdr:colOff>
      <xdr:row>63</xdr:row>
      <xdr:rowOff>19050</xdr:rowOff>
    </xdr:to>
    <xdr:pic>
      <xdr:nvPicPr>
        <xdr:cNvPr id="3" name="图片 2" descr="2023-5-2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433810"/>
          <a:ext cx="7865745" cy="6076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5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6.6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1"/>
      <c r="J2" s="8"/>
      <c r="K2" s="8"/>
      <c r="L2" s="8"/>
      <c r="M2" s="8"/>
      <c r="N2" s="8"/>
      <c r="O2" s="72" t="s">
        <v>4</v>
      </c>
      <c r="P2" s="72"/>
      <c r="Q2" s="98">
        <v>16058</v>
      </c>
      <c r="R2" s="73" t="s">
        <v>5</v>
      </c>
      <c r="S2" s="73"/>
      <c r="T2" s="99"/>
      <c r="U2" s="100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10635568.86</v>
      </c>
      <c r="D3" s="10"/>
      <c r="E3" s="10"/>
      <c r="F3" s="10" t="s">
        <v>7</v>
      </c>
      <c r="G3" s="11">
        <v>44761</v>
      </c>
      <c r="H3" s="7" t="s">
        <v>8</v>
      </c>
      <c r="I3" s="7"/>
      <c r="J3" s="32"/>
      <c r="K3" s="32"/>
      <c r="L3" s="32"/>
      <c r="M3" s="32"/>
      <c r="N3" s="32"/>
      <c r="O3" s="7" t="s">
        <v>9</v>
      </c>
      <c r="P3" s="7"/>
      <c r="Q3" s="32" t="s">
        <v>10</v>
      </c>
      <c r="R3" s="101" t="s">
        <v>11</v>
      </c>
      <c r="S3" s="102"/>
      <c r="T3" s="103" t="s">
        <v>12</v>
      </c>
      <c r="U3" s="103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13</v>
      </c>
      <c r="B4" s="7"/>
      <c r="C4" s="10"/>
      <c r="D4" s="10"/>
      <c r="E4" s="10"/>
      <c r="F4" s="10" t="s">
        <v>14</v>
      </c>
      <c r="G4" s="12"/>
      <c r="H4" s="7" t="s">
        <v>15</v>
      </c>
      <c r="I4" s="7"/>
      <c r="J4" s="32" t="s">
        <v>16</v>
      </c>
      <c r="K4" s="32"/>
      <c r="L4" s="32"/>
      <c r="M4" s="32"/>
      <c r="N4" s="32"/>
      <c r="O4" s="7" t="s">
        <v>17</v>
      </c>
      <c r="P4" s="7"/>
      <c r="Q4" s="75" t="s">
        <v>18</v>
      </c>
      <c r="R4" s="10" t="s">
        <v>19</v>
      </c>
      <c r="S4" s="75" t="s">
        <v>20</v>
      </c>
      <c r="T4" s="104" t="s">
        <v>21</v>
      </c>
      <c r="U4" s="105" t="s">
        <v>20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3" t="s">
        <v>25</v>
      </c>
      <c r="L5" s="14"/>
      <c r="M5" s="13" t="s">
        <v>26</v>
      </c>
      <c r="N5" s="15"/>
      <c r="O5" s="13" t="s">
        <v>27</v>
      </c>
      <c r="P5" s="15"/>
      <c r="Q5" s="106" t="s">
        <v>28</v>
      </c>
      <c r="R5" s="107"/>
      <c r="S5" s="107"/>
      <c r="T5" s="104" t="s">
        <v>29</v>
      </c>
      <c r="U5" s="108" t="s">
        <v>30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31</v>
      </c>
      <c r="C6" s="18"/>
      <c r="D6" s="18"/>
      <c r="E6" s="18"/>
      <c r="F6" s="19"/>
      <c r="G6" s="7"/>
      <c r="H6" s="17" t="s">
        <v>32</v>
      </c>
      <c r="I6" s="18"/>
      <c r="J6" s="19"/>
      <c r="K6" s="17" t="s">
        <v>33</v>
      </c>
      <c r="L6" s="18"/>
      <c r="M6" s="17" t="s">
        <v>34</v>
      </c>
      <c r="N6" s="19"/>
      <c r="O6" s="17" t="s">
        <v>35</v>
      </c>
      <c r="P6" s="19"/>
      <c r="Q6" s="109" t="s">
        <v>36</v>
      </c>
      <c r="R6" s="110"/>
      <c r="S6" s="110"/>
      <c r="T6" s="104"/>
      <c r="U6" s="108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37</v>
      </c>
      <c r="C7" s="7" t="s">
        <v>38</v>
      </c>
      <c r="D7" s="7" t="s">
        <v>39</v>
      </c>
      <c r="E7" s="10" t="s">
        <v>40</v>
      </c>
      <c r="F7" s="10" t="s">
        <v>41</v>
      </c>
      <c r="G7" s="20" t="s">
        <v>42</v>
      </c>
      <c r="H7" s="7" t="s">
        <v>43</v>
      </c>
      <c r="I7" s="10" t="s">
        <v>44</v>
      </c>
      <c r="J7" s="10" t="s">
        <v>45</v>
      </c>
      <c r="K7" s="73" t="s">
        <v>44</v>
      </c>
      <c r="L7" s="73" t="s">
        <v>45</v>
      </c>
      <c r="M7" s="10" t="s">
        <v>44</v>
      </c>
      <c r="N7" s="7" t="s">
        <v>45</v>
      </c>
      <c r="O7" s="7" t="s">
        <v>44</v>
      </c>
      <c r="P7" s="7" t="s">
        <v>45</v>
      </c>
      <c r="Q7" s="10" t="s">
        <v>46</v>
      </c>
      <c r="R7" s="10" t="s">
        <v>47</v>
      </c>
      <c r="S7" s="10" t="s">
        <v>48</v>
      </c>
      <c r="T7" s="104"/>
      <c r="U7" s="108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49">
        <v>1</v>
      </c>
      <c r="B8" s="141">
        <v>44825</v>
      </c>
      <c r="C8" s="57"/>
      <c r="D8" s="131">
        <v>431778.44</v>
      </c>
      <c r="E8" s="58" t="s">
        <v>49</v>
      </c>
      <c r="F8" s="145" t="s">
        <v>50</v>
      </c>
      <c r="G8" s="85"/>
      <c r="H8" s="133"/>
      <c r="I8" s="85"/>
      <c r="J8" s="53"/>
      <c r="K8" s="49"/>
      <c r="L8" s="49"/>
      <c r="M8" s="85"/>
      <c r="N8" s="86" t="s">
        <v>51</v>
      </c>
      <c r="O8" s="139"/>
      <c r="P8" s="121"/>
      <c r="Q8" s="135" t="s">
        <v>52</v>
      </c>
      <c r="R8" s="121"/>
      <c r="S8" s="121"/>
      <c r="T8" s="131">
        <v>431778.44</v>
      </c>
      <c r="U8" s="112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49"/>
      <c r="B9" s="141"/>
      <c r="C9" s="144"/>
      <c r="D9" s="142"/>
      <c r="E9" s="58"/>
      <c r="F9" s="58"/>
      <c r="G9" s="132"/>
      <c r="H9" s="133"/>
      <c r="I9" s="85"/>
      <c r="J9" s="53"/>
      <c r="K9" s="112"/>
      <c r="L9" s="49"/>
      <c r="M9" s="85"/>
      <c r="N9" s="86"/>
      <c r="O9" s="139"/>
      <c r="P9" s="121"/>
      <c r="Q9" s="135"/>
      <c r="R9" s="121"/>
      <c r="S9" s="121"/>
      <c r="T9" s="131"/>
      <c r="U9" s="77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49"/>
      <c r="B10" s="141"/>
      <c r="C10" s="57"/>
      <c r="D10" s="142"/>
      <c r="E10" s="58"/>
      <c r="F10" s="58"/>
      <c r="G10" s="132"/>
      <c r="H10" s="133"/>
      <c r="I10" s="85"/>
      <c r="J10" s="138"/>
      <c r="K10" s="49"/>
      <c r="L10" s="49"/>
      <c r="M10" s="85"/>
      <c r="N10" s="86"/>
      <c r="O10" s="139"/>
      <c r="P10" s="121"/>
      <c r="Q10" s="135"/>
      <c r="R10" s="121"/>
      <c r="S10" s="121"/>
      <c r="T10" s="131"/>
      <c r="U10" s="77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49"/>
      <c r="B11" s="141"/>
      <c r="C11" s="144"/>
      <c r="D11" s="142"/>
      <c r="E11" s="58"/>
      <c r="F11" s="58"/>
      <c r="G11" s="138"/>
      <c r="H11" s="133"/>
      <c r="I11" s="85"/>
      <c r="J11" s="53"/>
      <c r="K11" s="112"/>
      <c r="L11" s="112"/>
      <c r="M11" s="85"/>
      <c r="N11" s="86"/>
      <c r="O11" s="146"/>
      <c r="P11" s="147"/>
      <c r="Q11" s="135"/>
      <c r="R11" s="121"/>
      <c r="S11" s="121"/>
      <c r="T11" s="131"/>
      <c r="U11" s="77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49"/>
      <c r="B12" s="141"/>
      <c r="C12" s="57"/>
      <c r="D12" s="142"/>
      <c r="E12" s="145"/>
      <c r="F12" s="58"/>
      <c r="G12" s="138"/>
      <c r="H12" s="133"/>
      <c r="I12" s="85"/>
      <c r="J12" s="138"/>
      <c r="K12" s="49"/>
      <c r="L12" s="49"/>
      <c r="M12" s="85"/>
      <c r="N12" s="86"/>
      <c r="O12" s="139"/>
      <c r="P12" s="121"/>
      <c r="Q12" s="135"/>
      <c r="R12" s="121"/>
      <c r="S12" s="121"/>
      <c r="T12" s="131"/>
      <c r="U12" s="77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32"/>
      <c r="B13" s="22"/>
      <c r="C13" s="23"/>
      <c r="D13" s="30"/>
      <c r="E13" s="25"/>
      <c r="F13" s="25"/>
      <c r="G13" s="34"/>
      <c r="H13" s="28"/>
      <c r="I13" s="27"/>
      <c r="J13" s="34"/>
      <c r="K13" s="77"/>
      <c r="L13" s="77"/>
      <c r="M13" s="27"/>
      <c r="N13" s="75"/>
      <c r="O13" s="81"/>
      <c r="P13" s="79"/>
      <c r="Q13" s="111"/>
      <c r="R13" s="10"/>
      <c r="S13" s="10"/>
      <c r="T13" s="24"/>
      <c r="U13" s="77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32"/>
      <c r="B14" s="35"/>
      <c r="C14" s="23"/>
      <c r="D14" s="30"/>
      <c r="E14" s="25"/>
      <c r="F14" s="25"/>
      <c r="G14" s="34"/>
      <c r="H14" s="28"/>
      <c r="I14" s="27"/>
      <c r="J14" s="34"/>
      <c r="K14" s="32"/>
      <c r="L14" s="32"/>
      <c r="M14" s="27"/>
      <c r="N14" s="75"/>
      <c r="O14" s="76"/>
      <c r="P14" s="10"/>
      <c r="Q14" s="113"/>
      <c r="R14" s="10"/>
      <c r="S14" s="10"/>
      <c r="T14" s="24"/>
      <c r="U14" s="114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49"/>
      <c r="B15" s="136"/>
      <c r="C15" s="57"/>
      <c r="D15" s="137"/>
      <c r="E15" s="58"/>
      <c r="F15" s="58"/>
      <c r="G15" s="138"/>
      <c r="H15" s="133"/>
      <c r="I15" s="85"/>
      <c r="J15" s="138"/>
      <c r="K15" s="112"/>
      <c r="L15" s="112"/>
      <c r="M15" s="85"/>
      <c r="N15" s="86"/>
      <c r="O15" s="139"/>
      <c r="P15" s="121"/>
      <c r="Q15" s="135"/>
      <c r="R15" s="121"/>
      <c r="S15" s="121"/>
      <c r="T15" s="131"/>
      <c r="U15" s="114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9"/>
      <c r="B16" s="130"/>
      <c r="C16" s="57"/>
      <c r="D16" s="52"/>
      <c r="E16" s="58"/>
      <c r="F16" s="58"/>
      <c r="G16" s="132"/>
      <c r="H16" s="133"/>
      <c r="I16" s="85"/>
      <c r="J16" s="85"/>
      <c r="K16" s="49"/>
      <c r="L16" s="49"/>
      <c r="M16" s="85"/>
      <c r="N16" s="86"/>
      <c r="O16" s="85"/>
      <c r="P16" s="86"/>
      <c r="Q16" s="140"/>
      <c r="R16" s="121"/>
      <c r="S16" s="121"/>
      <c r="T16" s="122"/>
      <c r="U16" s="114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32"/>
      <c r="B17" s="38"/>
      <c r="C17" s="23"/>
      <c r="D17" s="60"/>
      <c r="E17" s="74"/>
      <c r="F17" s="39"/>
      <c r="G17" s="40"/>
      <c r="H17" s="41"/>
      <c r="I17" s="27"/>
      <c r="J17" s="27"/>
      <c r="K17" s="27"/>
      <c r="L17" s="27"/>
      <c r="M17" s="27"/>
      <c r="N17" s="75"/>
      <c r="O17" s="27"/>
      <c r="P17" s="75"/>
      <c r="Q17" s="113"/>
      <c r="R17" s="10"/>
      <c r="S17" s="10"/>
      <c r="T17" s="115"/>
      <c r="U17" s="114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32"/>
      <c r="B18" s="38"/>
      <c r="C18" s="23"/>
      <c r="D18" s="60"/>
      <c r="E18" s="25"/>
      <c r="F18" s="25"/>
      <c r="G18" s="40"/>
      <c r="H18" s="61"/>
      <c r="I18" s="27"/>
      <c r="J18" s="27"/>
      <c r="K18" s="74"/>
      <c r="L18" s="74"/>
      <c r="M18" s="27"/>
      <c r="N18" s="75"/>
      <c r="O18" s="27"/>
      <c r="P18" s="75"/>
      <c r="Q18" s="113"/>
      <c r="R18" s="10"/>
      <c r="S18" s="10"/>
      <c r="T18" s="115"/>
      <c r="U18" s="11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32"/>
      <c r="B19" s="38"/>
      <c r="C19" s="134"/>
      <c r="D19" s="60"/>
      <c r="E19" s="74"/>
      <c r="F19" s="39"/>
      <c r="G19" s="40"/>
      <c r="H19" s="41"/>
      <c r="I19" s="27"/>
      <c r="J19" s="27"/>
      <c r="K19" s="27"/>
      <c r="L19" s="27"/>
      <c r="M19" s="27"/>
      <c r="N19" s="75"/>
      <c r="O19" s="27"/>
      <c r="P19" s="75"/>
      <c r="Q19" s="124"/>
      <c r="R19" s="10"/>
      <c r="S19" s="10"/>
      <c r="T19" s="115"/>
      <c r="U19" s="12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32"/>
      <c r="B20" s="38"/>
      <c r="C20" s="23"/>
      <c r="D20" s="60"/>
      <c r="E20" s="25"/>
      <c r="F20" s="25"/>
      <c r="G20" s="40"/>
      <c r="H20" s="61"/>
      <c r="I20" s="27"/>
      <c r="J20" s="27"/>
      <c r="K20" s="27"/>
      <c r="L20" s="27"/>
      <c r="M20" s="27"/>
      <c r="N20" s="75"/>
      <c r="O20" s="27"/>
      <c r="P20" s="75"/>
      <c r="Q20" s="124"/>
      <c r="R20" s="10"/>
      <c r="S20" s="10"/>
      <c r="T20" s="115"/>
      <c r="U20" s="12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32"/>
      <c r="B21" s="38"/>
      <c r="C21" s="23"/>
      <c r="D21" s="60"/>
      <c r="E21" s="25"/>
      <c r="F21" s="25"/>
      <c r="G21" s="40"/>
      <c r="H21" s="61"/>
      <c r="I21" s="27"/>
      <c r="J21" s="27"/>
      <c r="K21" s="27"/>
      <c r="L21" s="27"/>
      <c r="M21" s="27"/>
      <c r="N21" s="75"/>
      <c r="O21" s="27"/>
      <c r="P21" s="75"/>
      <c r="Q21" s="124"/>
      <c r="R21" s="10"/>
      <c r="S21" s="10"/>
      <c r="T21" s="115"/>
      <c r="U21" s="12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9"/>
      <c r="B22" s="50"/>
      <c r="C22" s="57"/>
      <c r="D22" s="52"/>
      <c r="E22" s="58"/>
      <c r="F22" s="58"/>
      <c r="G22" s="55"/>
      <c r="H22" s="59"/>
      <c r="I22" s="85"/>
      <c r="J22" s="85"/>
      <c r="K22" s="85"/>
      <c r="L22" s="85"/>
      <c r="M22" s="85"/>
      <c r="N22" s="86"/>
      <c r="O22" s="85"/>
      <c r="P22" s="86"/>
      <c r="Q22" s="120"/>
      <c r="R22" s="121"/>
      <c r="S22" s="121"/>
      <c r="T22" s="122"/>
      <c r="U22" s="12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9"/>
      <c r="B23" s="50"/>
      <c r="C23" s="57"/>
      <c r="D23" s="52"/>
      <c r="E23" s="58"/>
      <c r="F23" s="58"/>
      <c r="G23" s="55"/>
      <c r="H23" s="59"/>
      <c r="I23" s="85"/>
      <c r="J23" s="85"/>
      <c r="K23" s="85"/>
      <c r="L23" s="85"/>
      <c r="M23" s="85"/>
      <c r="N23" s="86"/>
      <c r="O23" s="85"/>
      <c r="P23" s="86"/>
      <c r="Q23" s="120"/>
      <c r="R23" s="121"/>
      <c r="S23" s="121"/>
      <c r="T23" s="122"/>
      <c r="U23" s="12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9"/>
      <c r="B24" s="50"/>
      <c r="C24" s="57"/>
      <c r="D24" s="52"/>
      <c r="E24" s="58"/>
      <c r="F24" s="58"/>
      <c r="G24" s="55"/>
      <c r="H24" s="59"/>
      <c r="I24" s="85"/>
      <c r="J24" s="85"/>
      <c r="K24" s="85"/>
      <c r="L24" s="85"/>
      <c r="M24" s="85"/>
      <c r="N24" s="86"/>
      <c r="O24" s="85"/>
      <c r="P24" s="86"/>
      <c r="Q24" s="120"/>
      <c r="R24" s="121"/>
      <c r="S24" s="121"/>
      <c r="T24" s="122"/>
      <c r="U24" s="12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53</v>
      </c>
      <c r="B25" s="7"/>
      <c r="C25" s="62">
        <f>SUM(C8:C24)</f>
        <v>0</v>
      </c>
      <c r="D25" s="63">
        <f>SUM(D8:D24)</f>
        <v>431778.44</v>
      </c>
      <c r="E25" s="64"/>
      <c r="F25" s="64"/>
      <c r="G25" s="64"/>
      <c r="H25" s="62" t="s">
        <v>54</v>
      </c>
      <c r="I25" s="76">
        <f>SUM(I8:I24)</f>
        <v>0</v>
      </c>
      <c r="J25" s="64"/>
      <c r="K25" s="76">
        <f>SUM(K8:K17)</f>
        <v>0</v>
      </c>
      <c r="L25" s="76"/>
      <c r="M25" s="76">
        <f>SUM(M8:M24)</f>
        <v>0</v>
      </c>
      <c r="N25" s="62" t="s">
        <v>54</v>
      </c>
      <c r="O25" s="76">
        <f>SUM(O8:O24)</f>
        <v>0</v>
      </c>
      <c r="P25" s="62" t="s">
        <v>54</v>
      </c>
      <c r="Q25" s="62" t="s">
        <v>54</v>
      </c>
      <c r="R25" s="62"/>
      <c r="S25" s="62"/>
      <c r="T25" s="76">
        <f>SUM(T8:T24)</f>
        <v>431778.44</v>
      </c>
      <c r="U25" s="125">
        <f>D25+C25-T25-I25-K25-M25-O25</f>
        <v>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5" t="s">
        <v>55</v>
      </c>
      <c r="B26" s="65"/>
      <c r="C26" s="65" t="s">
        <v>56</v>
      </c>
      <c r="D26" s="65"/>
      <c r="E26" s="65"/>
      <c r="F26" s="66">
        <f>O26</f>
        <v>431778.44</v>
      </c>
      <c r="G26" s="67"/>
      <c r="H26" s="68" t="s">
        <v>57</v>
      </c>
      <c r="I26" s="90"/>
      <c r="J26" s="90"/>
      <c r="K26" s="90"/>
      <c r="L26" s="90"/>
      <c r="M26" s="91"/>
      <c r="N26" s="65" t="s">
        <v>58</v>
      </c>
      <c r="O26" s="92">
        <v>431778.44</v>
      </c>
      <c r="P26" s="93"/>
      <c r="Q26" s="93"/>
      <c r="R26" s="93"/>
      <c r="S26" s="93"/>
      <c r="T26" s="93"/>
      <c r="U26" s="126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5"/>
      <c r="B27" s="65"/>
      <c r="C27" s="65" t="s">
        <v>59</v>
      </c>
      <c r="D27" s="65"/>
      <c r="E27" s="65"/>
      <c r="F27" s="66">
        <v>0</v>
      </c>
      <c r="G27" s="67"/>
      <c r="H27" s="69"/>
      <c r="I27" s="94"/>
      <c r="J27" s="94"/>
      <c r="K27" s="94"/>
      <c r="L27" s="94"/>
      <c r="M27" s="95"/>
      <c r="N27" s="65" t="s">
        <v>60</v>
      </c>
      <c r="O27" s="96">
        <f>O26</f>
        <v>431778.44</v>
      </c>
      <c r="P27" s="97"/>
      <c r="Q27" s="97"/>
      <c r="R27" s="97"/>
      <c r="S27" s="97"/>
      <c r="T27" s="97"/>
      <c r="U27" s="12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7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8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1"/>
      <c r="J2" s="8"/>
      <c r="K2" s="8"/>
      <c r="L2" s="8"/>
      <c r="M2" s="8"/>
      <c r="N2" s="8"/>
      <c r="O2" s="72" t="s">
        <v>4</v>
      </c>
      <c r="P2" s="72"/>
      <c r="Q2" s="98">
        <v>16058</v>
      </c>
      <c r="R2" s="73" t="s">
        <v>5</v>
      </c>
      <c r="S2" s="73"/>
      <c r="T2" s="99"/>
      <c r="U2" s="100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10635568.86</v>
      </c>
      <c r="D3" s="10"/>
      <c r="E3" s="10"/>
      <c r="F3" s="10" t="s">
        <v>7</v>
      </c>
      <c r="G3" s="11">
        <v>44761</v>
      </c>
      <c r="H3" s="7" t="s">
        <v>8</v>
      </c>
      <c r="I3" s="7"/>
      <c r="J3" s="32"/>
      <c r="K3" s="32"/>
      <c r="L3" s="32"/>
      <c r="M3" s="32"/>
      <c r="N3" s="32"/>
      <c r="O3" s="7" t="s">
        <v>9</v>
      </c>
      <c r="P3" s="7"/>
      <c r="Q3" s="32" t="s">
        <v>10</v>
      </c>
      <c r="R3" s="101" t="s">
        <v>11</v>
      </c>
      <c r="S3" s="102"/>
      <c r="T3" s="103" t="s">
        <v>12</v>
      </c>
      <c r="U3" s="103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13</v>
      </c>
      <c r="B4" s="7"/>
      <c r="C4" s="10"/>
      <c r="D4" s="10"/>
      <c r="E4" s="10"/>
      <c r="F4" s="10" t="s">
        <v>14</v>
      </c>
      <c r="G4" s="12"/>
      <c r="H4" s="7" t="s">
        <v>15</v>
      </c>
      <c r="I4" s="7"/>
      <c r="J4" s="32" t="s">
        <v>16</v>
      </c>
      <c r="K4" s="32"/>
      <c r="L4" s="32"/>
      <c r="M4" s="32"/>
      <c r="N4" s="32"/>
      <c r="O4" s="7" t="s">
        <v>17</v>
      </c>
      <c r="P4" s="7"/>
      <c r="Q4" s="75" t="s">
        <v>18</v>
      </c>
      <c r="R4" s="10" t="s">
        <v>19</v>
      </c>
      <c r="S4" s="75" t="s">
        <v>20</v>
      </c>
      <c r="T4" s="104" t="s">
        <v>21</v>
      </c>
      <c r="U4" s="105" t="s">
        <v>20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3" t="s">
        <v>25</v>
      </c>
      <c r="L5" s="14"/>
      <c r="M5" s="13" t="s">
        <v>26</v>
      </c>
      <c r="N5" s="15"/>
      <c r="O5" s="13" t="s">
        <v>27</v>
      </c>
      <c r="P5" s="15"/>
      <c r="Q5" s="106" t="s">
        <v>28</v>
      </c>
      <c r="R5" s="107"/>
      <c r="S5" s="107"/>
      <c r="T5" s="104" t="s">
        <v>29</v>
      </c>
      <c r="U5" s="108" t="s">
        <v>30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31</v>
      </c>
      <c r="C6" s="18"/>
      <c r="D6" s="18"/>
      <c r="E6" s="18"/>
      <c r="F6" s="19"/>
      <c r="G6" s="7"/>
      <c r="H6" s="17" t="s">
        <v>32</v>
      </c>
      <c r="I6" s="18"/>
      <c r="J6" s="19"/>
      <c r="K6" s="17" t="s">
        <v>33</v>
      </c>
      <c r="L6" s="18"/>
      <c r="M6" s="17" t="s">
        <v>34</v>
      </c>
      <c r="N6" s="19"/>
      <c r="O6" s="17" t="s">
        <v>35</v>
      </c>
      <c r="P6" s="19"/>
      <c r="Q6" s="109" t="s">
        <v>36</v>
      </c>
      <c r="R6" s="110"/>
      <c r="S6" s="110"/>
      <c r="T6" s="104"/>
      <c r="U6" s="108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37</v>
      </c>
      <c r="C7" s="7" t="s">
        <v>38</v>
      </c>
      <c r="D7" s="7" t="s">
        <v>39</v>
      </c>
      <c r="E7" s="10" t="s">
        <v>40</v>
      </c>
      <c r="F7" s="10" t="s">
        <v>41</v>
      </c>
      <c r="G7" s="20" t="s">
        <v>42</v>
      </c>
      <c r="H7" s="7" t="s">
        <v>43</v>
      </c>
      <c r="I7" s="10" t="s">
        <v>44</v>
      </c>
      <c r="J7" s="10" t="s">
        <v>45</v>
      </c>
      <c r="K7" s="73" t="s">
        <v>44</v>
      </c>
      <c r="L7" s="73" t="s">
        <v>45</v>
      </c>
      <c r="M7" s="10" t="s">
        <v>44</v>
      </c>
      <c r="N7" s="7" t="s">
        <v>45</v>
      </c>
      <c r="O7" s="7" t="s">
        <v>44</v>
      </c>
      <c r="P7" s="7" t="s">
        <v>45</v>
      </c>
      <c r="Q7" s="10" t="s">
        <v>46</v>
      </c>
      <c r="R7" s="10" t="s">
        <v>47</v>
      </c>
      <c r="S7" s="10" t="s">
        <v>48</v>
      </c>
      <c r="T7" s="104"/>
      <c r="U7" s="108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32">
        <v>1</v>
      </c>
      <c r="B8" s="22">
        <v>44825</v>
      </c>
      <c r="C8" s="23"/>
      <c r="D8" s="24">
        <v>431778.44</v>
      </c>
      <c r="E8" s="25" t="s">
        <v>49</v>
      </c>
      <c r="F8" s="26" t="s">
        <v>50</v>
      </c>
      <c r="G8" s="27"/>
      <c r="H8" s="28"/>
      <c r="I8" s="27"/>
      <c r="J8" s="74"/>
      <c r="K8" s="32"/>
      <c r="L8" s="32"/>
      <c r="M8" s="27"/>
      <c r="N8" s="75" t="s">
        <v>51</v>
      </c>
      <c r="O8" s="76"/>
      <c r="P8" s="10"/>
      <c r="Q8" s="111" t="s">
        <v>52</v>
      </c>
      <c r="R8" s="10"/>
      <c r="S8" s="10"/>
      <c r="T8" s="24">
        <v>431778.44</v>
      </c>
      <c r="U8" s="112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129">
        <v>2</v>
      </c>
      <c r="B9" s="141">
        <v>44908</v>
      </c>
      <c r="C9" s="51">
        <v>4000000</v>
      </c>
      <c r="D9" s="142"/>
      <c r="E9" s="58" t="s">
        <v>61</v>
      </c>
      <c r="F9" s="58" t="s">
        <v>62</v>
      </c>
      <c r="G9" s="132"/>
      <c r="H9" s="133">
        <v>0.02</v>
      </c>
      <c r="I9" s="85">
        <v>106355.68</v>
      </c>
      <c r="J9" s="53" t="s">
        <v>63</v>
      </c>
      <c r="K9" s="112">
        <v>53177.84</v>
      </c>
      <c r="L9" s="49" t="s">
        <v>64</v>
      </c>
      <c r="M9" s="85">
        <v>300</v>
      </c>
      <c r="N9" s="86" t="s">
        <v>65</v>
      </c>
      <c r="O9" s="139"/>
      <c r="P9" s="121"/>
      <c r="Q9" s="135" t="s">
        <v>66</v>
      </c>
      <c r="R9" s="121">
        <v>7444861.05</v>
      </c>
      <c r="S9" s="121"/>
      <c r="T9" s="131">
        <v>3830557.85</v>
      </c>
      <c r="U9" s="77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1" customHeight="1" spans="1:16384">
      <c r="A10" s="49"/>
      <c r="B10" s="141"/>
      <c r="C10" s="57"/>
      <c r="D10" s="142"/>
      <c r="E10" s="58"/>
      <c r="F10" s="58"/>
      <c r="G10" s="132"/>
      <c r="H10" s="133"/>
      <c r="I10" s="85"/>
      <c r="J10" s="138"/>
      <c r="K10" s="49">
        <v>2391.29</v>
      </c>
      <c r="L10" s="49" t="s">
        <v>67</v>
      </c>
      <c r="M10" s="85">
        <v>500</v>
      </c>
      <c r="N10" s="86" t="s">
        <v>68</v>
      </c>
      <c r="O10" s="139"/>
      <c r="P10" s="121"/>
      <c r="Q10" s="135"/>
      <c r="R10" s="121"/>
      <c r="S10" s="121"/>
      <c r="T10" s="131"/>
      <c r="U10" s="77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49"/>
      <c r="B11" s="141"/>
      <c r="C11" s="144"/>
      <c r="D11" s="142"/>
      <c r="E11" s="58"/>
      <c r="F11" s="58"/>
      <c r="G11" s="138"/>
      <c r="H11" s="133"/>
      <c r="I11" s="85"/>
      <c r="J11" s="53"/>
      <c r="K11" s="112">
        <v>6717.34</v>
      </c>
      <c r="L11" s="49" t="s">
        <v>69</v>
      </c>
      <c r="M11" s="85"/>
      <c r="N11" s="86"/>
      <c r="O11" s="146"/>
      <c r="P11" s="147"/>
      <c r="Q11" s="135"/>
      <c r="R11" s="121"/>
      <c r="S11" s="121"/>
      <c r="T11" s="131"/>
      <c r="U11" s="77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49"/>
      <c r="B12" s="141"/>
      <c r="C12" s="57"/>
      <c r="D12" s="142"/>
      <c r="E12" s="145"/>
      <c r="F12" s="58"/>
      <c r="G12" s="138"/>
      <c r="H12" s="133"/>
      <c r="I12" s="85"/>
      <c r="J12" s="138"/>
      <c r="K12" s="49"/>
      <c r="L12" s="49"/>
      <c r="M12" s="85"/>
      <c r="N12" s="86"/>
      <c r="O12" s="139"/>
      <c r="P12" s="121"/>
      <c r="Q12" s="135"/>
      <c r="R12" s="121"/>
      <c r="S12" s="121"/>
      <c r="T12" s="131"/>
      <c r="U12" s="77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30" customHeight="1" spans="1:16384">
      <c r="A13" s="32"/>
      <c r="B13" s="22"/>
      <c r="C13" s="23"/>
      <c r="D13" s="30"/>
      <c r="E13" s="25"/>
      <c r="F13" s="25"/>
      <c r="G13" s="34"/>
      <c r="H13" s="28"/>
      <c r="I13" s="27"/>
      <c r="J13" s="34"/>
      <c r="K13" s="77"/>
      <c r="L13" s="77"/>
      <c r="M13" s="27"/>
      <c r="N13" s="75"/>
      <c r="O13" s="81"/>
      <c r="P13" s="79"/>
      <c r="Q13" s="111"/>
      <c r="R13" s="10"/>
      <c r="S13" s="10"/>
      <c r="T13" s="24"/>
      <c r="U13" s="77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32"/>
      <c r="B14" s="35"/>
      <c r="C14" s="23"/>
      <c r="D14" s="30"/>
      <c r="E14" s="25"/>
      <c r="F14" s="25"/>
      <c r="G14" s="34"/>
      <c r="H14" s="28"/>
      <c r="I14" s="27"/>
      <c r="J14" s="34"/>
      <c r="K14" s="32"/>
      <c r="L14" s="32"/>
      <c r="M14" s="27"/>
      <c r="N14" s="75"/>
      <c r="O14" s="76"/>
      <c r="P14" s="10"/>
      <c r="Q14" s="113"/>
      <c r="R14" s="10"/>
      <c r="S14" s="10"/>
      <c r="T14" s="24"/>
      <c r="U14" s="114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30" customHeight="1" spans="1:16384">
      <c r="A15" s="49"/>
      <c r="B15" s="136"/>
      <c r="C15" s="57"/>
      <c r="D15" s="137"/>
      <c r="E15" s="58"/>
      <c r="F15" s="58"/>
      <c r="G15" s="138"/>
      <c r="H15" s="133"/>
      <c r="I15" s="85"/>
      <c r="J15" s="138"/>
      <c r="K15" s="112"/>
      <c r="L15" s="112"/>
      <c r="M15" s="85"/>
      <c r="N15" s="86"/>
      <c r="O15" s="139"/>
      <c r="P15" s="121"/>
      <c r="Q15" s="135"/>
      <c r="R15" s="121"/>
      <c r="S15" s="121"/>
      <c r="T15" s="131"/>
      <c r="U15" s="114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9"/>
      <c r="B16" s="130"/>
      <c r="C16" s="57"/>
      <c r="D16" s="52"/>
      <c r="E16" s="58"/>
      <c r="F16" s="58"/>
      <c r="G16" s="132"/>
      <c r="H16" s="133"/>
      <c r="I16" s="85"/>
      <c r="J16" s="85"/>
      <c r="K16" s="49"/>
      <c r="L16" s="49"/>
      <c r="M16" s="85"/>
      <c r="N16" s="86"/>
      <c r="O16" s="85"/>
      <c r="P16" s="86"/>
      <c r="Q16" s="140"/>
      <c r="R16" s="121"/>
      <c r="S16" s="121"/>
      <c r="T16" s="122"/>
      <c r="U16" s="114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32"/>
      <c r="B17" s="38"/>
      <c r="C17" s="23"/>
      <c r="D17" s="60"/>
      <c r="E17" s="74"/>
      <c r="F17" s="39"/>
      <c r="G17" s="40"/>
      <c r="H17" s="41"/>
      <c r="I17" s="27"/>
      <c r="J17" s="27"/>
      <c r="K17" s="27"/>
      <c r="L17" s="27"/>
      <c r="M17" s="27"/>
      <c r="N17" s="75"/>
      <c r="O17" s="27"/>
      <c r="P17" s="75"/>
      <c r="Q17" s="113"/>
      <c r="R17" s="10"/>
      <c r="S17" s="10"/>
      <c r="T17" s="115"/>
      <c r="U17" s="114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32"/>
      <c r="B18" s="38"/>
      <c r="C18" s="23"/>
      <c r="D18" s="60"/>
      <c r="E18" s="25"/>
      <c r="F18" s="25"/>
      <c r="G18" s="40"/>
      <c r="H18" s="61"/>
      <c r="I18" s="27"/>
      <c r="J18" s="27"/>
      <c r="K18" s="74"/>
      <c r="L18" s="74"/>
      <c r="M18" s="27"/>
      <c r="N18" s="75"/>
      <c r="O18" s="27"/>
      <c r="P18" s="75"/>
      <c r="Q18" s="113"/>
      <c r="R18" s="10"/>
      <c r="S18" s="10"/>
      <c r="T18" s="115"/>
      <c r="U18" s="11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32"/>
      <c r="B19" s="38"/>
      <c r="C19" s="134"/>
      <c r="D19" s="60"/>
      <c r="E19" s="74"/>
      <c r="F19" s="39"/>
      <c r="G19" s="40"/>
      <c r="H19" s="41"/>
      <c r="I19" s="27"/>
      <c r="J19" s="27"/>
      <c r="K19" s="27"/>
      <c r="L19" s="27"/>
      <c r="M19" s="27"/>
      <c r="N19" s="75"/>
      <c r="O19" s="27"/>
      <c r="P19" s="75"/>
      <c r="Q19" s="124"/>
      <c r="R19" s="10"/>
      <c r="S19" s="10"/>
      <c r="T19" s="115"/>
      <c r="U19" s="12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32"/>
      <c r="B20" s="38"/>
      <c r="C20" s="23"/>
      <c r="D20" s="60"/>
      <c r="E20" s="25"/>
      <c r="F20" s="25"/>
      <c r="G20" s="40"/>
      <c r="H20" s="61"/>
      <c r="I20" s="27"/>
      <c r="J20" s="27"/>
      <c r="K20" s="27"/>
      <c r="L20" s="27"/>
      <c r="M20" s="27"/>
      <c r="N20" s="75"/>
      <c r="O20" s="27"/>
      <c r="P20" s="75"/>
      <c r="Q20" s="124"/>
      <c r="R20" s="10"/>
      <c r="S20" s="10"/>
      <c r="T20" s="115"/>
      <c r="U20" s="12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32"/>
      <c r="B21" s="38"/>
      <c r="C21" s="23"/>
      <c r="D21" s="60"/>
      <c r="E21" s="25"/>
      <c r="F21" s="25"/>
      <c r="G21" s="40"/>
      <c r="H21" s="61"/>
      <c r="I21" s="27"/>
      <c r="J21" s="27"/>
      <c r="K21" s="27"/>
      <c r="L21" s="27"/>
      <c r="M21" s="27"/>
      <c r="N21" s="75"/>
      <c r="O21" s="27"/>
      <c r="P21" s="75"/>
      <c r="Q21" s="124"/>
      <c r="R21" s="10"/>
      <c r="S21" s="10"/>
      <c r="T21" s="115"/>
      <c r="U21" s="12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9"/>
      <c r="B22" s="50"/>
      <c r="C22" s="57"/>
      <c r="D22" s="52"/>
      <c r="E22" s="58"/>
      <c r="F22" s="58"/>
      <c r="G22" s="55"/>
      <c r="H22" s="59"/>
      <c r="I22" s="85"/>
      <c r="J22" s="85"/>
      <c r="K22" s="85"/>
      <c r="L22" s="85"/>
      <c r="M22" s="85"/>
      <c r="N22" s="86"/>
      <c r="O22" s="85"/>
      <c r="P22" s="86"/>
      <c r="Q22" s="120"/>
      <c r="R22" s="121"/>
      <c r="S22" s="121"/>
      <c r="T22" s="122"/>
      <c r="U22" s="12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9"/>
      <c r="B23" s="50"/>
      <c r="C23" s="57"/>
      <c r="D23" s="52"/>
      <c r="E23" s="58"/>
      <c r="F23" s="58"/>
      <c r="G23" s="55"/>
      <c r="H23" s="59"/>
      <c r="I23" s="85"/>
      <c r="J23" s="85"/>
      <c r="K23" s="85"/>
      <c r="L23" s="85"/>
      <c r="M23" s="85"/>
      <c r="N23" s="86"/>
      <c r="O23" s="85"/>
      <c r="P23" s="86"/>
      <c r="Q23" s="120"/>
      <c r="R23" s="121"/>
      <c r="S23" s="121"/>
      <c r="T23" s="122"/>
      <c r="U23" s="12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9"/>
      <c r="B24" s="50"/>
      <c r="C24" s="57"/>
      <c r="D24" s="52"/>
      <c r="E24" s="58"/>
      <c r="F24" s="58"/>
      <c r="G24" s="55"/>
      <c r="H24" s="59"/>
      <c r="I24" s="85"/>
      <c r="J24" s="85"/>
      <c r="K24" s="85"/>
      <c r="L24" s="85"/>
      <c r="M24" s="85"/>
      <c r="N24" s="86"/>
      <c r="O24" s="85"/>
      <c r="P24" s="86"/>
      <c r="Q24" s="120"/>
      <c r="R24" s="121"/>
      <c r="S24" s="121"/>
      <c r="T24" s="122"/>
      <c r="U24" s="12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53</v>
      </c>
      <c r="B25" s="7"/>
      <c r="C25" s="62">
        <f>SUM(C8:C24)</f>
        <v>4000000</v>
      </c>
      <c r="D25" s="63">
        <f>SUM(D8:D24)</f>
        <v>431778.44</v>
      </c>
      <c r="E25" s="64"/>
      <c r="F25" s="64"/>
      <c r="G25" s="64"/>
      <c r="H25" s="62" t="s">
        <v>54</v>
      </c>
      <c r="I25" s="76">
        <f>SUM(I8:I24)</f>
        <v>106355.68</v>
      </c>
      <c r="J25" s="64"/>
      <c r="K25" s="76">
        <f>SUM(K8:K17)</f>
        <v>62286.47</v>
      </c>
      <c r="L25" s="76"/>
      <c r="M25" s="76">
        <f>SUM(M8:M24)</f>
        <v>800</v>
      </c>
      <c r="N25" s="62" t="s">
        <v>54</v>
      </c>
      <c r="O25" s="76">
        <f>SUM(O8:O24)</f>
        <v>0</v>
      </c>
      <c r="P25" s="62" t="s">
        <v>54</v>
      </c>
      <c r="Q25" s="62" t="s">
        <v>54</v>
      </c>
      <c r="R25" s="62"/>
      <c r="S25" s="62"/>
      <c r="T25" s="76">
        <f>SUM(T8:T24)</f>
        <v>4262336.29</v>
      </c>
      <c r="U25" s="125">
        <f>D25+C25-T25-I25-K25-M25-O25</f>
        <v>3.78349795937538e-10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5" t="s">
        <v>55</v>
      </c>
      <c r="B26" s="65"/>
      <c r="C26" s="65" t="s">
        <v>56</v>
      </c>
      <c r="D26" s="65"/>
      <c r="E26" s="65"/>
      <c r="F26" s="66">
        <f>O26</f>
        <v>3830557.85</v>
      </c>
      <c r="G26" s="67"/>
      <c r="H26" s="68" t="s">
        <v>57</v>
      </c>
      <c r="I26" s="90"/>
      <c r="J26" s="90"/>
      <c r="K26" s="90"/>
      <c r="L26" s="90"/>
      <c r="M26" s="91"/>
      <c r="N26" s="65" t="s">
        <v>58</v>
      </c>
      <c r="O26" s="92">
        <v>3830557.85</v>
      </c>
      <c r="P26" s="93"/>
      <c r="Q26" s="93"/>
      <c r="R26" s="93"/>
      <c r="S26" s="93"/>
      <c r="T26" s="93"/>
      <c r="U26" s="126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5"/>
      <c r="B27" s="65"/>
      <c r="C27" s="65" t="s">
        <v>59</v>
      </c>
      <c r="D27" s="65"/>
      <c r="E27" s="65"/>
      <c r="F27" s="66">
        <v>0</v>
      </c>
      <c r="G27" s="67"/>
      <c r="H27" s="69"/>
      <c r="I27" s="94"/>
      <c r="J27" s="94"/>
      <c r="K27" s="94"/>
      <c r="L27" s="94"/>
      <c r="M27" s="95"/>
      <c r="N27" s="65" t="s">
        <v>60</v>
      </c>
      <c r="O27" s="96">
        <f>O26</f>
        <v>3830557.85</v>
      </c>
      <c r="P27" s="97"/>
      <c r="Q27" s="97"/>
      <c r="R27" s="97"/>
      <c r="S27" s="97"/>
      <c r="T27" s="97"/>
      <c r="U27" s="12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7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I15" sqref="I15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8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1"/>
      <c r="J2" s="8"/>
      <c r="K2" s="8"/>
      <c r="L2" s="8"/>
      <c r="M2" s="8"/>
      <c r="N2" s="8"/>
      <c r="O2" s="72" t="s">
        <v>4</v>
      </c>
      <c r="P2" s="72"/>
      <c r="Q2" s="98">
        <v>16058</v>
      </c>
      <c r="R2" s="73" t="s">
        <v>5</v>
      </c>
      <c r="S2" s="73"/>
      <c r="T2" s="99"/>
      <c r="U2" s="100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10635568.86</v>
      </c>
      <c r="D3" s="10"/>
      <c r="E3" s="10"/>
      <c r="F3" s="10" t="s">
        <v>7</v>
      </c>
      <c r="G3" s="11">
        <v>44761</v>
      </c>
      <c r="H3" s="7" t="s">
        <v>8</v>
      </c>
      <c r="I3" s="7"/>
      <c r="J3" s="32" t="s">
        <v>70</v>
      </c>
      <c r="K3" s="32"/>
      <c r="L3" s="32"/>
      <c r="M3" s="32"/>
      <c r="N3" s="32"/>
      <c r="O3" s="7" t="s">
        <v>9</v>
      </c>
      <c r="P3" s="7"/>
      <c r="Q3" s="32" t="s">
        <v>10</v>
      </c>
      <c r="R3" s="101" t="s">
        <v>11</v>
      </c>
      <c r="S3" s="102"/>
      <c r="T3" s="103" t="s">
        <v>12</v>
      </c>
      <c r="U3" s="103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13</v>
      </c>
      <c r="B4" s="7"/>
      <c r="C4" s="10">
        <v>8152874.55</v>
      </c>
      <c r="D4" s="10"/>
      <c r="E4" s="10"/>
      <c r="F4" s="10" t="s">
        <v>14</v>
      </c>
      <c r="G4" s="12"/>
      <c r="H4" s="7" t="s">
        <v>15</v>
      </c>
      <c r="I4" s="7"/>
      <c r="J4" s="32" t="s">
        <v>16</v>
      </c>
      <c r="K4" s="32"/>
      <c r="L4" s="32"/>
      <c r="M4" s="32"/>
      <c r="N4" s="32"/>
      <c r="O4" s="7" t="s">
        <v>17</v>
      </c>
      <c r="P4" s="7"/>
      <c r="Q4" s="75" t="s">
        <v>18</v>
      </c>
      <c r="R4" s="10" t="s">
        <v>19</v>
      </c>
      <c r="S4" s="75" t="s">
        <v>20</v>
      </c>
      <c r="T4" s="104" t="s">
        <v>21</v>
      </c>
      <c r="U4" s="105" t="s">
        <v>20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3" t="s">
        <v>25</v>
      </c>
      <c r="L5" s="14"/>
      <c r="M5" s="13" t="s">
        <v>26</v>
      </c>
      <c r="N5" s="15"/>
      <c r="O5" s="13" t="s">
        <v>27</v>
      </c>
      <c r="P5" s="15"/>
      <c r="Q5" s="106" t="s">
        <v>28</v>
      </c>
      <c r="R5" s="107"/>
      <c r="S5" s="107"/>
      <c r="T5" s="104" t="s">
        <v>29</v>
      </c>
      <c r="U5" s="108" t="s">
        <v>30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31</v>
      </c>
      <c r="C6" s="18"/>
      <c r="D6" s="18"/>
      <c r="E6" s="18"/>
      <c r="F6" s="19"/>
      <c r="G6" s="7"/>
      <c r="H6" s="17" t="s">
        <v>32</v>
      </c>
      <c r="I6" s="18"/>
      <c r="J6" s="19"/>
      <c r="K6" s="17" t="s">
        <v>33</v>
      </c>
      <c r="L6" s="18"/>
      <c r="M6" s="17" t="s">
        <v>34</v>
      </c>
      <c r="N6" s="19"/>
      <c r="O6" s="17" t="s">
        <v>35</v>
      </c>
      <c r="P6" s="19"/>
      <c r="Q6" s="109" t="s">
        <v>36</v>
      </c>
      <c r="R6" s="110"/>
      <c r="S6" s="110"/>
      <c r="T6" s="104"/>
      <c r="U6" s="108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37</v>
      </c>
      <c r="C7" s="7" t="s">
        <v>38</v>
      </c>
      <c r="D7" s="7" t="s">
        <v>39</v>
      </c>
      <c r="E7" s="10" t="s">
        <v>40</v>
      </c>
      <c r="F7" s="10" t="s">
        <v>41</v>
      </c>
      <c r="G7" s="20" t="s">
        <v>42</v>
      </c>
      <c r="H7" s="7" t="s">
        <v>43</v>
      </c>
      <c r="I7" s="10" t="s">
        <v>44</v>
      </c>
      <c r="J7" s="10" t="s">
        <v>45</v>
      </c>
      <c r="K7" s="73" t="s">
        <v>44</v>
      </c>
      <c r="L7" s="73" t="s">
        <v>45</v>
      </c>
      <c r="M7" s="10" t="s">
        <v>44</v>
      </c>
      <c r="N7" s="7" t="s">
        <v>45</v>
      </c>
      <c r="O7" s="7" t="s">
        <v>44</v>
      </c>
      <c r="P7" s="7" t="s">
        <v>45</v>
      </c>
      <c r="Q7" s="10" t="s">
        <v>46</v>
      </c>
      <c r="R7" s="10" t="s">
        <v>47</v>
      </c>
      <c r="S7" s="10" t="s">
        <v>48</v>
      </c>
      <c r="T7" s="104"/>
      <c r="U7" s="108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32">
        <v>1</v>
      </c>
      <c r="B8" s="22">
        <v>44825</v>
      </c>
      <c r="C8" s="23"/>
      <c r="D8" s="24">
        <v>431778.44</v>
      </c>
      <c r="E8" s="25" t="s">
        <v>49</v>
      </c>
      <c r="F8" s="26" t="s">
        <v>50</v>
      </c>
      <c r="G8" s="27"/>
      <c r="H8" s="28"/>
      <c r="I8" s="27"/>
      <c r="J8" s="74"/>
      <c r="K8" s="32"/>
      <c r="L8" s="32"/>
      <c r="M8" s="27"/>
      <c r="N8" s="75" t="s">
        <v>51</v>
      </c>
      <c r="O8" s="76"/>
      <c r="P8" s="10"/>
      <c r="Q8" s="111" t="s">
        <v>52</v>
      </c>
      <c r="R8" s="10"/>
      <c r="S8" s="10"/>
      <c r="T8" s="24">
        <v>431778.44</v>
      </c>
      <c r="U8" s="112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21">
        <v>2</v>
      </c>
      <c r="B9" s="22">
        <v>44908</v>
      </c>
      <c r="C9" s="29">
        <v>4000000</v>
      </c>
      <c r="D9" s="30"/>
      <c r="E9" s="25" t="s">
        <v>61</v>
      </c>
      <c r="F9" s="25" t="s">
        <v>62</v>
      </c>
      <c r="G9" s="31"/>
      <c r="H9" s="28">
        <v>0.02</v>
      </c>
      <c r="I9" s="27">
        <v>106355.68</v>
      </c>
      <c r="J9" s="74" t="s">
        <v>63</v>
      </c>
      <c r="K9" s="77">
        <v>53177.84</v>
      </c>
      <c r="L9" s="32" t="s">
        <v>64</v>
      </c>
      <c r="M9" s="27">
        <v>300</v>
      </c>
      <c r="N9" s="75" t="s">
        <v>65</v>
      </c>
      <c r="O9" s="76"/>
      <c r="P9" s="10"/>
      <c r="Q9" s="111" t="s">
        <v>66</v>
      </c>
      <c r="R9" s="10">
        <v>7444861.05</v>
      </c>
      <c r="S9" s="10"/>
      <c r="T9" s="24">
        <v>3830557.85</v>
      </c>
      <c r="U9" s="77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1" customHeight="1" spans="1:16384">
      <c r="A10" s="32"/>
      <c r="B10" s="22"/>
      <c r="C10" s="23"/>
      <c r="D10" s="30"/>
      <c r="E10" s="25"/>
      <c r="F10" s="25"/>
      <c r="G10" s="31"/>
      <c r="H10" s="28"/>
      <c r="I10" s="27"/>
      <c r="J10" s="34"/>
      <c r="K10" s="32">
        <v>2391.29</v>
      </c>
      <c r="L10" s="32" t="s">
        <v>67</v>
      </c>
      <c r="M10" s="27">
        <v>500</v>
      </c>
      <c r="N10" s="75" t="s">
        <v>68</v>
      </c>
      <c r="O10" s="76"/>
      <c r="P10" s="10"/>
      <c r="Q10" s="111"/>
      <c r="R10" s="10"/>
      <c r="S10" s="10"/>
      <c r="T10" s="24"/>
      <c r="U10" s="77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32"/>
      <c r="B11" s="22"/>
      <c r="C11" s="33"/>
      <c r="D11" s="30"/>
      <c r="E11" s="25"/>
      <c r="F11" s="25"/>
      <c r="G11" s="34"/>
      <c r="H11" s="28"/>
      <c r="I11" s="27"/>
      <c r="J11" s="74"/>
      <c r="K11" s="77">
        <v>6717.34</v>
      </c>
      <c r="L11" s="32" t="s">
        <v>69</v>
      </c>
      <c r="M11" s="27"/>
      <c r="N11" s="75"/>
      <c r="O11" s="78"/>
      <c r="P11" s="79"/>
      <c r="Q11" s="111"/>
      <c r="R11" s="10"/>
      <c r="S11" s="10"/>
      <c r="T11" s="24"/>
      <c r="U11" s="77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3" customHeight="1" spans="1:16384">
      <c r="A12" s="129">
        <v>3</v>
      </c>
      <c r="B12" s="141">
        <v>44939</v>
      </c>
      <c r="C12" s="51">
        <v>2300000</v>
      </c>
      <c r="D12" s="142"/>
      <c r="E12" s="58" t="s">
        <v>61</v>
      </c>
      <c r="F12" s="58" t="s">
        <v>62</v>
      </c>
      <c r="G12" s="138"/>
      <c r="H12" s="133">
        <v>0.02</v>
      </c>
      <c r="I12" s="85">
        <v>106355.68</v>
      </c>
      <c r="J12" s="53" t="s">
        <v>63</v>
      </c>
      <c r="K12" s="143">
        <v>25807.03</v>
      </c>
      <c r="L12" s="49" t="s">
        <v>64</v>
      </c>
      <c r="M12" s="85">
        <v>200</v>
      </c>
      <c r="N12" s="86" t="s">
        <v>65</v>
      </c>
      <c r="O12" s="139"/>
      <c r="P12" s="121"/>
      <c r="Q12" s="135" t="s">
        <v>66</v>
      </c>
      <c r="R12" s="121">
        <v>7140000</v>
      </c>
      <c r="S12" s="121"/>
      <c r="T12" s="131">
        <v>2300000</v>
      </c>
      <c r="U12" s="77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32"/>
      <c r="B13" s="22"/>
      <c r="C13" s="23"/>
      <c r="D13" s="30"/>
      <c r="E13" s="25"/>
      <c r="F13" s="25"/>
      <c r="G13" s="34"/>
      <c r="H13" s="28"/>
      <c r="I13" s="85">
        <v>-106355.68</v>
      </c>
      <c r="J13" s="53" t="s">
        <v>71</v>
      </c>
      <c r="K13" s="112">
        <v>-25807.03</v>
      </c>
      <c r="L13" s="112" t="s">
        <v>71</v>
      </c>
      <c r="M13" s="85">
        <v>-200</v>
      </c>
      <c r="N13" s="86" t="s">
        <v>71</v>
      </c>
      <c r="O13" s="81"/>
      <c r="P13" s="79"/>
      <c r="Q13" s="135" t="s">
        <v>66</v>
      </c>
      <c r="R13" s="121">
        <v>7140000</v>
      </c>
      <c r="S13" s="121"/>
      <c r="T13" s="131">
        <v>1009442.15</v>
      </c>
      <c r="U13" s="77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32"/>
      <c r="B14" s="130">
        <v>44944</v>
      </c>
      <c r="C14" s="51">
        <v>1390000</v>
      </c>
      <c r="D14" s="142"/>
      <c r="E14" s="58" t="s">
        <v>61</v>
      </c>
      <c r="F14" s="58" t="s">
        <v>62</v>
      </c>
      <c r="G14" s="138"/>
      <c r="H14" s="133"/>
      <c r="I14" s="85"/>
      <c r="J14" s="138"/>
      <c r="K14" s="49">
        <v>25807.03</v>
      </c>
      <c r="L14" s="49" t="s">
        <v>64</v>
      </c>
      <c r="M14" s="85">
        <v>200</v>
      </c>
      <c r="N14" s="86" t="s">
        <v>65</v>
      </c>
      <c r="O14" s="139"/>
      <c r="P14" s="121"/>
      <c r="Q14" s="140"/>
      <c r="R14" s="121"/>
      <c r="S14" s="121"/>
      <c r="T14" s="131"/>
      <c r="U14" s="114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30" customHeight="1" spans="1:16384">
      <c r="A15" s="49"/>
      <c r="B15" s="136"/>
      <c r="C15" s="57"/>
      <c r="D15" s="137"/>
      <c r="E15" s="58"/>
      <c r="F15" s="58"/>
      <c r="G15" s="138"/>
      <c r="H15" s="133"/>
      <c r="I15" s="85"/>
      <c r="J15" s="138"/>
      <c r="K15" s="112"/>
      <c r="L15" s="112"/>
      <c r="M15" s="85"/>
      <c r="N15" s="86"/>
      <c r="O15" s="139"/>
      <c r="P15" s="121"/>
      <c r="Q15" s="135"/>
      <c r="R15" s="121"/>
      <c r="S15" s="121"/>
      <c r="T15" s="131"/>
      <c r="U15" s="114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9"/>
      <c r="B16" s="130"/>
      <c r="C16" s="57"/>
      <c r="D16" s="52"/>
      <c r="E16" s="58"/>
      <c r="F16" s="58"/>
      <c r="G16" s="132"/>
      <c r="H16" s="133"/>
      <c r="I16" s="85"/>
      <c r="J16" s="85"/>
      <c r="K16" s="49"/>
      <c r="L16" s="49"/>
      <c r="M16" s="85"/>
      <c r="N16" s="86"/>
      <c r="O16" s="85"/>
      <c r="P16" s="86"/>
      <c r="Q16" s="140"/>
      <c r="R16" s="121"/>
      <c r="S16" s="121"/>
      <c r="T16" s="122"/>
      <c r="U16" s="114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32"/>
      <c r="B17" s="38"/>
      <c r="C17" s="23"/>
      <c r="D17" s="60"/>
      <c r="E17" s="74"/>
      <c r="F17" s="39"/>
      <c r="G17" s="40"/>
      <c r="H17" s="41"/>
      <c r="I17" s="27"/>
      <c r="J17" s="27"/>
      <c r="K17" s="27"/>
      <c r="L17" s="27"/>
      <c r="M17" s="27"/>
      <c r="N17" s="75"/>
      <c r="O17" s="27"/>
      <c r="P17" s="75"/>
      <c r="Q17" s="113"/>
      <c r="R17" s="10"/>
      <c r="S17" s="10"/>
      <c r="T17" s="115"/>
      <c r="U17" s="114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32"/>
      <c r="B18" s="38"/>
      <c r="C18" s="23"/>
      <c r="D18" s="60"/>
      <c r="E18" s="25"/>
      <c r="F18" s="25"/>
      <c r="G18" s="40"/>
      <c r="H18" s="61"/>
      <c r="I18" s="27"/>
      <c r="J18" s="27"/>
      <c r="K18" s="74"/>
      <c r="L18" s="74"/>
      <c r="M18" s="27"/>
      <c r="N18" s="75"/>
      <c r="O18" s="27"/>
      <c r="P18" s="75"/>
      <c r="Q18" s="113"/>
      <c r="R18" s="10"/>
      <c r="S18" s="10"/>
      <c r="T18" s="115"/>
      <c r="U18" s="11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32"/>
      <c r="B19" s="38"/>
      <c r="C19" s="134"/>
      <c r="D19" s="60"/>
      <c r="E19" s="74"/>
      <c r="F19" s="39"/>
      <c r="G19" s="40"/>
      <c r="H19" s="41"/>
      <c r="I19" s="27"/>
      <c r="J19" s="27"/>
      <c r="K19" s="27"/>
      <c r="L19" s="27"/>
      <c r="M19" s="27"/>
      <c r="N19" s="75"/>
      <c r="O19" s="27"/>
      <c r="P19" s="75"/>
      <c r="Q19" s="124"/>
      <c r="R19" s="10"/>
      <c r="S19" s="10"/>
      <c r="T19" s="115"/>
      <c r="U19" s="12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32"/>
      <c r="B20" s="38"/>
      <c r="C20" s="23"/>
      <c r="D20" s="60"/>
      <c r="E20" s="25"/>
      <c r="F20" s="25"/>
      <c r="G20" s="40"/>
      <c r="H20" s="61"/>
      <c r="I20" s="27"/>
      <c r="J20" s="27"/>
      <c r="K20" s="27"/>
      <c r="L20" s="27"/>
      <c r="M20" s="27"/>
      <c r="N20" s="75"/>
      <c r="O20" s="27"/>
      <c r="P20" s="75"/>
      <c r="Q20" s="124"/>
      <c r="R20" s="10"/>
      <c r="S20" s="10"/>
      <c r="T20" s="115"/>
      <c r="U20" s="12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32"/>
      <c r="B21" s="38"/>
      <c r="C21" s="23"/>
      <c r="D21" s="60"/>
      <c r="E21" s="25"/>
      <c r="F21" s="25"/>
      <c r="G21" s="40"/>
      <c r="H21" s="61"/>
      <c r="I21" s="27"/>
      <c r="J21" s="27"/>
      <c r="K21" s="27"/>
      <c r="L21" s="27"/>
      <c r="M21" s="27"/>
      <c r="N21" s="75"/>
      <c r="O21" s="27"/>
      <c r="P21" s="75"/>
      <c r="Q21" s="124"/>
      <c r="R21" s="10"/>
      <c r="S21" s="10"/>
      <c r="T21" s="115"/>
      <c r="U21" s="12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9"/>
      <c r="B22" s="50"/>
      <c r="C22" s="57"/>
      <c r="D22" s="52"/>
      <c r="E22" s="58"/>
      <c r="F22" s="58"/>
      <c r="G22" s="55"/>
      <c r="H22" s="59"/>
      <c r="I22" s="85"/>
      <c r="J22" s="85"/>
      <c r="K22" s="85"/>
      <c r="L22" s="85"/>
      <c r="M22" s="85"/>
      <c r="N22" s="86"/>
      <c r="O22" s="85"/>
      <c r="P22" s="86"/>
      <c r="Q22" s="120"/>
      <c r="R22" s="121"/>
      <c r="S22" s="121"/>
      <c r="T22" s="122"/>
      <c r="U22" s="12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9"/>
      <c r="B23" s="50"/>
      <c r="C23" s="57"/>
      <c r="D23" s="52"/>
      <c r="E23" s="58"/>
      <c r="F23" s="58"/>
      <c r="G23" s="55"/>
      <c r="H23" s="59"/>
      <c r="I23" s="85"/>
      <c r="J23" s="85"/>
      <c r="K23" s="85"/>
      <c r="L23" s="85"/>
      <c r="M23" s="85"/>
      <c r="N23" s="86"/>
      <c r="O23" s="85"/>
      <c r="P23" s="86"/>
      <c r="Q23" s="120"/>
      <c r="R23" s="121"/>
      <c r="S23" s="121"/>
      <c r="T23" s="122"/>
      <c r="U23" s="12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9"/>
      <c r="B24" s="50"/>
      <c r="C24" s="57"/>
      <c r="D24" s="52"/>
      <c r="E24" s="58"/>
      <c r="F24" s="58"/>
      <c r="G24" s="55"/>
      <c r="H24" s="59"/>
      <c r="I24" s="85"/>
      <c r="J24" s="85"/>
      <c r="K24" s="85"/>
      <c r="L24" s="85"/>
      <c r="M24" s="85"/>
      <c r="N24" s="86"/>
      <c r="O24" s="85"/>
      <c r="P24" s="86"/>
      <c r="Q24" s="120"/>
      <c r="R24" s="121"/>
      <c r="S24" s="121"/>
      <c r="T24" s="122"/>
      <c r="U24" s="12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53</v>
      </c>
      <c r="B25" s="7"/>
      <c r="C25" s="62">
        <f>SUM(C8:C24)</f>
        <v>7690000</v>
      </c>
      <c r="D25" s="63">
        <f>SUM(D8:D24)</f>
        <v>431778.44</v>
      </c>
      <c r="E25" s="64"/>
      <c r="F25" s="64"/>
      <c r="G25" s="64"/>
      <c r="H25" s="62" t="s">
        <v>54</v>
      </c>
      <c r="I25" s="76">
        <f>SUM(I8:I24)</f>
        <v>106355.68</v>
      </c>
      <c r="J25" s="64"/>
      <c r="K25" s="76">
        <f>SUM(K8:K17)</f>
        <v>88093.5</v>
      </c>
      <c r="L25" s="76"/>
      <c r="M25" s="76">
        <f>SUM(M8:M24)</f>
        <v>1000</v>
      </c>
      <c r="N25" s="62" t="s">
        <v>54</v>
      </c>
      <c r="O25" s="76">
        <f>SUM(O8:O24)</f>
        <v>0</v>
      </c>
      <c r="P25" s="62" t="s">
        <v>54</v>
      </c>
      <c r="Q25" s="62" t="s">
        <v>54</v>
      </c>
      <c r="R25" s="62"/>
      <c r="S25" s="62"/>
      <c r="T25" s="76">
        <f>SUM(T8:T24)</f>
        <v>7571778.44</v>
      </c>
      <c r="U25" s="125">
        <f>D25+C25-T25-I25-K25-M25-O25</f>
        <v>354550.82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5" t="s">
        <v>55</v>
      </c>
      <c r="B26" s="65"/>
      <c r="C26" s="65" t="s">
        <v>56</v>
      </c>
      <c r="D26" s="65"/>
      <c r="E26" s="65"/>
      <c r="F26" s="66">
        <f>O26</f>
        <v>2300000</v>
      </c>
      <c r="G26" s="67"/>
      <c r="H26" s="68" t="s">
        <v>57</v>
      </c>
      <c r="I26" s="90"/>
      <c r="J26" s="90"/>
      <c r="K26" s="90"/>
      <c r="L26" s="90"/>
      <c r="M26" s="91"/>
      <c r="N26" s="65" t="s">
        <v>58</v>
      </c>
      <c r="O26" s="92">
        <v>2300000</v>
      </c>
      <c r="P26" s="93"/>
      <c r="Q26" s="93"/>
      <c r="R26" s="93"/>
      <c r="S26" s="93"/>
      <c r="T26" s="93"/>
      <c r="U26" s="126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5"/>
      <c r="B27" s="65"/>
      <c r="C27" s="65" t="s">
        <v>59</v>
      </c>
      <c r="D27" s="65"/>
      <c r="E27" s="65"/>
      <c r="F27" s="66">
        <v>0</v>
      </c>
      <c r="G27" s="67"/>
      <c r="H27" s="69"/>
      <c r="I27" s="94"/>
      <c r="J27" s="94"/>
      <c r="K27" s="94"/>
      <c r="L27" s="94"/>
      <c r="M27" s="95"/>
      <c r="N27" s="65" t="s">
        <v>60</v>
      </c>
      <c r="O27" s="96">
        <f>O26</f>
        <v>2300000</v>
      </c>
      <c r="P27" s="97"/>
      <c r="Q27" s="97"/>
      <c r="R27" s="97"/>
      <c r="S27" s="97"/>
      <c r="T27" s="97"/>
      <c r="U27" s="12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7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opLeftCell="A5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8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1"/>
      <c r="J2" s="8"/>
      <c r="K2" s="8"/>
      <c r="L2" s="8"/>
      <c r="M2" s="8"/>
      <c r="N2" s="8"/>
      <c r="O2" s="72" t="s">
        <v>4</v>
      </c>
      <c r="P2" s="72"/>
      <c r="Q2" s="98">
        <v>16058</v>
      </c>
      <c r="R2" s="73" t="s">
        <v>5</v>
      </c>
      <c r="S2" s="73"/>
      <c r="T2" s="99"/>
      <c r="U2" s="100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10635568.86</v>
      </c>
      <c r="D3" s="10"/>
      <c r="E3" s="10"/>
      <c r="F3" s="10" t="s">
        <v>7</v>
      </c>
      <c r="G3" s="11">
        <v>44761</v>
      </c>
      <c r="H3" s="7" t="s">
        <v>8</v>
      </c>
      <c r="I3" s="7"/>
      <c r="J3" s="32" t="s">
        <v>70</v>
      </c>
      <c r="K3" s="32"/>
      <c r="L3" s="32"/>
      <c r="M3" s="32"/>
      <c r="N3" s="32"/>
      <c r="O3" s="7" t="s">
        <v>9</v>
      </c>
      <c r="P3" s="7"/>
      <c r="Q3" s="32" t="s">
        <v>10</v>
      </c>
      <c r="R3" s="101" t="s">
        <v>11</v>
      </c>
      <c r="S3" s="102"/>
      <c r="T3" s="103" t="s">
        <v>12</v>
      </c>
      <c r="U3" s="103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13</v>
      </c>
      <c r="B4" s="7"/>
      <c r="C4" s="10">
        <v>8152874.55</v>
      </c>
      <c r="D4" s="10"/>
      <c r="E4" s="10"/>
      <c r="F4" s="10" t="s">
        <v>14</v>
      </c>
      <c r="G4" s="12"/>
      <c r="H4" s="7" t="s">
        <v>15</v>
      </c>
      <c r="I4" s="7"/>
      <c r="J4" s="32" t="s">
        <v>16</v>
      </c>
      <c r="K4" s="32"/>
      <c r="L4" s="32"/>
      <c r="M4" s="32"/>
      <c r="N4" s="32"/>
      <c r="O4" s="7" t="s">
        <v>17</v>
      </c>
      <c r="P4" s="7"/>
      <c r="Q4" s="75" t="s">
        <v>18</v>
      </c>
      <c r="R4" s="10" t="s">
        <v>19</v>
      </c>
      <c r="S4" s="75" t="s">
        <v>20</v>
      </c>
      <c r="T4" s="104" t="s">
        <v>21</v>
      </c>
      <c r="U4" s="105" t="s">
        <v>20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3" t="s">
        <v>25</v>
      </c>
      <c r="L5" s="14"/>
      <c r="M5" s="13" t="s">
        <v>26</v>
      </c>
      <c r="N5" s="15"/>
      <c r="O5" s="13" t="s">
        <v>27</v>
      </c>
      <c r="P5" s="15"/>
      <c r="Q5" s="106" t="s">
        <v>28</v>
      </c>
      <c r="R5" s="107"/>
      <c r="S5" s="107"/>
      <c r="T5" s="104" t="s">
        <v>29</v>
      </c>
      <c r="U5" s="108" t="s">
        <v>30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31</v>
      </c>
      <c r="C6" s="18"/>
      <c r="D6" s="18"/>
      <c r="E6" s="18"/>
      <c r="F6" s="19"/>
      <c r="G6" s="7"/>
      <c r="H6" s="17" t="s">
        <v>32</v>
      </c>
      <c r="I6" s="18"/>
      <c r="J6" s="19"/>
      <c r="K6" s="17" t="s">
        <v>33</v>
      </c>
      <c r="L6" s="18"/>
      <c r="M6" s="17" t="s">
        <v>34</v>
      </c>
      <c r="N6" s="19"/>
      <c r="O6" s="17" t="s">
        <v>35</v>
      </c>
      <c r="P6" s="19"/>
      <c r="Q6" s="109" t="s">
        <v>36</v>
      </c>
      <c r="R6" s="110"/>
      <c r="S6" s="110"/>
      <c r="T6" s="104"/>
      <c r="U6" s="108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37</v>
      </c>
      <c r="C7" s="7" t="s">
        <v>38</v>
      </c>
      <c r="D7" s="7" t="s">
        <v>39</v>
      </c>
      <c r="E7" s="10" t="s">
        <v>40</v>
      </c>
      <c r="F7" s="10" t="s">
        <v>41</v>
      </c>
      <c r="G7" s="20" t="s">
        <v>42</v>
      </c>
      <c r="H7" s="7" t="s">
        <v>43</v>
      </c>
      <c r="I7" s="10" t="s">
        <v>44</v>
      </c>
      <c r="J7" s="10" t="s">
        <v>45</v>
      </c>
      <c r="K7" s="73" t="s">
        <v>44</v>
      </c>
      <c r="L7" s="73" t="s">
        <v>45</v>
      </c>
      <c r="M7" s="10" t="s">
        <v>44</v>
      </c>
      <c r="N7" s="7" t="s">
        <v>45</v>
      </c>
      <c r="O7" s="7" t="s">
        <v>44</v>
      </c>
      <c r="P7" s="7" t="s">
        <v>45</v>
      </c>
      <c r="Q7" s="10" t="s">
        <v>46</v>
      </c>
      <c r="R7" s="10" t="s">
        <v>47</v>
      </c>
      <c r="S7" s="10" t="s">
        <v>48</v>
      </c>
      <c r="T7" s="104"/>
      <c r="U7" s="108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21">
        <v>1</v>
      </c>
      <c r="B8" s="22">
        <v>44825</v>
      </c>
      <c r="C8" s="23"/>
      <c r="D8" s="24">
        <v>431778.44</v>
      </c>
      <c r="E8" s="25" t="s">
        <v>49</v>
      </c>
      <c r="F8" s="26" t="s">
        <v>50</v>
      </c>
      <c r="G8" s="27"/>
      <c r="H8" s="28"/>
      <c r="I8" s="27"/>
      <c r="J8" s="74"/>
      <c r="K8" s="32"/>
      <c r="L8" s="32"/>
      <c r="M8" s="27"/>
      <c r="N8" s="75" t="s">
        <v>51</v>
      </c>
      <c r="O8" s="76"/>
      <c r="P8" s="10"/>
      <c r="Q8" s="111" t="s">
        <v>52</v>
      </c>
      <c r="R8" s="10"/>
      <c r="S8" s="10"/>
      <c r="T8" s="24">
        <v>431778.44</v>
      </c>
      <c r="U8" s="112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21">
        <v>2</v>
      </c>
      <c r="B9" s="22">
        <v>44908</v>
      </c>
      <c r="C9" s="29">
        <v>4000000</v>
      </c>
      <c r="D9" s="30"/>
      <c r="E9" s="25" t="s">
        <v>61</v>
      </c>
      <c r="F9" s="25" t="s">
        <v>62</v>
      </c>
      <c r="G9" s="31"/>
      <c r="H9" s="28">
        <v>0.02</v>
      </c>
      <c r="I9" s="27">
        <v>106355.68</v>
      </c>
      <c r="J9" s="74" t="s">
        <v>63</v>
      </c>
      <c r="K9" s="77">
        <v>53177.84</v>
      </c>
      <c r="L9" s="32" t="s">
        <v>64</v>
      </c>
      <c r="M9" s="27">
        <v>300</v>
      </c>
      <c r="N9" s="75" t="s">
        <v>65</v>
      </c>
      <c r="O9" s="76"/>
      <c r="P9" s="10"/>
      <c r="Q9" s="111" t="s">
        <v>66</v>
      </c>
      <c r="R9" s="10">
        <v>7444861.05</v>
      </c>
      <c r="S9" s="10"/>
      <c r="T9" s="24">
        <v>3830557.85</v>
      </c>
      <c r="U9" s="77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1" customHeight="1" spans="1:16384">
      <c r="A10" s="32"/>
      <c r="B10" s="22"/>
      <c r="C10" s="23"/>
      <c r="D10" s="30"/>
      <c r="E10" s="25"/>
      <c r="F10" s="25"/>
      <c r="G10" s="31"/>
      <c r="H10" s="28"/>
      <c r="I10" s="27"/>
      <c r="J10" s="34"/>
      <c r="K10" s="32">
        <v>2391.29</v>
      </c>
      <c r="L10" s="32" t="s">
        <v>67</v>
      </c>
      <c r="M10" s="27">
        <v>500</v>
      </c>
      <c r="N10" s="75" t="s">
        <v>68</v>
      </c>
      <c r="O10" s="76"/>
      <c r="P10" s="10"/>
      <c r="Q10" s="111"/>
      <c r="R10" s="10"/>
      <c r="S10" s="10"/>
      <c r="T10" s="24"/>
      <c r="U10" s="77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32"/>
      <c r="B11" s="22"/>
      <c r="C11" s="33"/>
      <c r="D11" s="30"/>
      <c r="E11" s="25"/>
      <c r="F11" s="25"/>
      <c r="G11" s="34"/>
      <c r="H11" s="28"/>
      <c r="I11" s="27"/>
      <c r="J11" s="74"/>
      <c r="K11" s="77">
        <v>6717.34</v>
      </c>
      <c r="L11" s="32" t="s">
        <v>69</v>
      </c>
      <c r="M11" s="27"/>
      <c r="N11" s="75"/>
      <c r="O11" s="78"/>
      <c r="P11" s="79"/>
      <c r="Q11" s="111"/>
      <c r="R11" s="10"/>
      <c r="S11" s="10"/>
      <c r="T11" s="24"/>
      <c r="U11" s="77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3" customHeight="1" spans="1:16384">
      <c r="A12" s="21">
        <v>3</v>
      </c>
      <c r="B12" s="22">
        <v>44939</v>
      </c>
      <c r="C12" s="29">
        <v>2300000</v>
      </c>
      <c r="D12" s="30"/>
      <c r="E12" s="25" t="s">
        <v>61</v>
      </c>
      <c r="F12" s="25" t="s">
        <v>62</v>
      </c>
      <c r="G12" s="34"/>
      <c r="H12" s="28">
        <v>0.02</v>
      </c>
      <c r="I12" s="27">
        <v>106355.68</v>
      </c>
      <c r="J12" s="74" t="s">
        <v>63</v>
      </c>
      <c r="K12" s="80">
        <v>25807.03</v>
      </c>
      <c r="L12" s="32" t="s">
        <v>64</v>
      </c>
      <c r="M12" s="27">
        <v>200</v>
      </c>
      <c r="N12" s="75" t="s">
        <v>65</v>
      </c>
      <c r="O12" s="76"/>
      <c r="P12" s="10"/>
      <c r="Q12" s="111" t="s">
        <v>66</v>
      </c>
      <c r="R12" s="10">
        <v>7140000</v>
      </c>
      <c r="S12" s="10"/>
      <c r="T12" s="24">
        <v>2300000</v>
      </c>
      <c r="U12" s="77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32"/>
      <c r="B13" s="22"/>
      <c r="C13" s="23"/>
      <c r="D13" s="30"/>
      <c r="E13" s="25"/>
      <c r="F13" s="25"/>
      <c r="G13" s="34"/>
      <c r="H13" s="28"/>
      <c r="I13" s="27">
        <v>-106355.68</v>
      </c>
      <c r="J13" s="74" t="s">
        <v>71</v>
      </c>
      <c r="K13" s="77">
        <v>-25807.03</v>
      </c>
      <c r="L13" s="77" t="s">
        <v>71</v>
      </c>
      <c r="M13" s="27">
        <v>-200</v>
      </c>
      <c r="N13" s="75" t="s">
        <v>71</v>
      </c>
      <c r="O13" s="81"/>
      <c r="P13" s="79"/>
      <c r="Q13" s="111" t="s">
        <v>66</v>
      </c>
      <c r="R13" s="10">
        <v>7140000</v>
      </c>
      <c r="S13" s="10"/>
      <c r="T13" s="24">
        <v>1009442.15</v>
      </c>
      <c r="U13" s="77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32"/>
      <c r="B14" s="35">
        <v>44944</v>
      </c>
      <c r="C14" s="29">
        <v>1390000</v>
      </c>
      <c r="D14" s="30"/>
      <c r="E14" s="25" t="s">
        <v>61</v>
      </c>
      <c r="F14" s="25" t="s">
        <v>62</v>
      </c>
      <c r="G14" s="34"/>
      <c r="H14" s="28"/>
      <c r="I14" s="27"/>
      <c r="J14" s="34"/>
      <c r="K14" s="32">
        <v>25807.03</v>
      </c>
      <c r="L14" s="32" t="s">
        <v>64</v>
      </c>
      <c r="M14" s="27">
        <v>200</v>
      </c>
      <c r="N14" s="75" t="s">
        <v>65</v>
      </c>
      <c r="O14" s="76"/>
      <c r="P14" s="10"/>
      <c r="Q14" s="113"/>
      <c r="R14" s="10"/>
      <c r="S14" s="10"/>
      <c r="T14" s="24"/>
      <c r="U14" s="114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129">
        <v>4</v>
      </c>
      <c r="B15" s="136">
        <v>44970</v>
      </c>
      <c r="C15" s="57"/>
      <c r="D15" s="137"/>
      <c r="E15" s="58"/>
      <c r="F15" s="58"/>
      <c r="G15" s="138"/>
      <c r="H15" s="133"/>
      <c r="I15" s="85"/>
      <c r="J15" s="138"/>
      <c r="K15" s="112">
        <v>1563.79</v>
      </c>
      <c r="L15" s="112" t="s">
        <v>72</v>
      </c>
      <c r="M15" s="85">
        <v>100</v>
      </c>
      <c r="N15" s="86" t="s">
        <v>65</v>
      </c>
      <c r="O15" s="139"/>
      <c r="P15" s="121"/>
      <c r="Q15" s="135" t="s">
        <v>73</v>
      </c>
      <c r="R15" s="121">
        <v>768290</v>
      </c>
      <c r="S15" s="121"/>
      <c r="T15" s="131">
        <v>352887.03</v>
      </c>
      <c r="U15" s="114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49"/>
      <c r="B16" s="130"/>
      <c r="C16" s="57"/>
      <c r="D16" s="52"/>
      <c r="E16" s="58"/>
      <c r="F16" s="58"/>
      <c r="G16" s="132"/>
      <c r="H16" s="133"/>
      <c r="I16" s="85"/>
      <c r="J16" s="85"/>
      <c r="K16" s="49"/>
      <c r="L16" s="49"/>
      <c r="M16" s="85"/>
      <c r="N16" s="86"/>
      <c r="O16" s="85"/>
      <c r="P16" s="86"/>
      <c r="Q16" s="140"/>
      <c r="R16" s="121"/>
      <c r="S16" s="121"/>
      <c r="T16" s="122"/>
      <c r="U16" s="114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32"/>
      <c r="B17" s="38"/>
      <c r="C17" s="23"/>
      <c r="D17" s="60"/>
      <c r="E17" s="74"/>
      <c r="F17" s="39"/>
      <c r="G17" s="40"/>
      <c r="H17" s="41"/>
      <c r="I17" s="27"/>
      <c r="J17" s="27"/>
      <c r="K17" s="27"/>
      <c r="L17" s="27"/>
      <c r="M17" s="27"/>
      <c r="N17" s="75"/>
      <c r="O17" s="27"/>
      <c r="P17" s="75"/>
      <c r="Q17" s="113"/>
      <c r="R17" s="10"/>
      <c r="S17" s="10"/>
      <c r="T17" s="115"/>
      <c r="U17" s="114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32"/>
      <c r="B18" s="38"/>
      <c r="C18" s="23"/>
      <c r="D18" s="60"/>
      <c r="E18" s="25"/>
      <c r="F18" s="25"/>
      <c r="G18" s="40"/>
      <c r="H18" s="61"/>
      <c r="I18" s="27"/>
      <c r="J18" s="27"/>
      <c r="K18" s="74"/>
      <c r="L18" s="74"/>
      <c r="M18" s="27"/>
      <c r="N18" s="75"/>
      <c r="O18" s="27"/>
      <c r="P18" s="75"/>
      <c r="Q18" s="113"/>
      <c r="R18" s="10"/>
      <c r="S18" s="10"/>
      <c r="T18" s="115"/>
      <c r="U18" s="11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32"/>
      <c r="B19" s="38"/>
      <c r="C19" s="134"/>
      <c r="D19" s="60"/>
      <c r="E19" s="74"/>
      <c r="F19" s="39"/>
      <c r="G19" s="40"/>
      <c r="H19" s="41"/>
      <c r="I19" s="27"/>
      <c r="J19" s="27"/>
      <c r="K19" s="27"/>
      <c r="L19" s="27"/>
      <c r="M19" s="27"/>
      <c r="N19" s="75"/>
      <c r="O19" s="27"/>
      <c r="P19" s="75"/>
      <c r="Q19" s="124"/>
      <c r="R19" s="10"/>
      <c r="S19" s="10"/>
      <c r="T19" s="115"/>
      <c r="U19" s="12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32"/>
      <c r="B20" s="38"/>
      <c r="C20" s="23"/>
      <c r="D20" s="60"/>
      <c r="E20" s="25"/>
      <c r="F20" s="25"/>
      <c r="G20" s="40"/>
      <c r="H20" s="61"/>
      <c r="I20" s="27"/>
      <c r="J20" s="27"/>
      <c r="K20" s="27"/>
      <c r="L20" s="27"/>
      <c r="M20" s="27"/>
      <c r="N20" s="75"/>
      <c r="O20" s="27"/>
      <c r="P20" s="75"/>
      <c r="Q20" s="124"/>
      <c r="R20" s="10"/>
      <c r="S20" s="10"/>
      <c r="T20" s="115"/>
      <c r="U20" s="12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32"/>
      <c r="B21" s="38"/>
      <c r="C21" s="23"/>
      <c r="D21" s="60"/>
      <c r="E21" s="25"/>
      <c r="F21" s="25"/>
      <c r="G21" s="40"/>
      <c r="H21" s="61"/>
      <c r="I21" s="27"/>
      <c r="J21" s="27"/>
      <c r="K21" s="27"/>
      <c r="L21" s="27"/>
      <c r="M21" s="27"/>
      <c r="N21" s="75"/>
      <c r="O21" s="27"/>
      <c r="P21" s="75"/>
      <c r="Q21" s="124"/>
      <c r="R21" s="10"/>
      <c r="S21" s="10"/>
      <c r="T21" s="115"/>
      <c r="U21" s="12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49"/>
      <c r="B22" s="50"/>
      <c r="C22" s="57"/>
      <c r="D22" s="52"/>
      <c r="E22" s="58"/>
      <c r="F22" s="58"/>
      <c r="G22" s="55"/>
      <c r="H22" s="59"/>
      <c r="I22" s="85"/>
      <c r="J22" s="85"/>
      <c r="K22" s="85"/>
      <c r="L22" s="85"/>
      <c r="M22" s="85"/>
      <c r="N22" s="86"/>
      <c r="O22" s="85"/>
      <c r="P22" s="86"/>
      <c r="Q22" s="120"/>
      <c r="R22" s="121"/>
      <c r="S22" s="121"/>
      <c r="T22" s="122"/>
      <c r="U22" s="12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49"/>
      <c r="B23" s="50"/>
      <c r="C23" s="57"/>
      <c r="D23" s="52"/>
      <c r="E23" s="58"/>
      <c r="F23" s="58"/>
      <c r="G23" s="55"/>
      <c r="H23" s="59"/>
      <c r="I23" s="85"/>
      <c r="J23" s="85"/>
      <c r="K23" s="85"/>
      <c r="L23" s="85"/>
      <c r="M23" s="85"/>
      <c r="N23" s="86"/>
      <c r="O23" s="85"/>
      <c r="P23" s="86"/>
      <c r="Q23" s="120"/>
      <c r="R23" s="121"/>
      <c r="S23" s="121"/>
      <c r="T23" s="122"/>
      <c r="U23" s="12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49"/>
      <c r="B24" s="50"/>
      <c r="C24" s="57"/>
      <c r="D24" s="52"/>
      <c r="E24" s="58"/>
      <c r="F24" s="58"/>
      <c r="G24" s="55"/>
      <c r="H24" s="59"/>
      <c r="I24" s="85"/>
      <c r="J24" s="85"/>
      <c r="K24" s="85"/>
      <c r="L24" s="85"/>
      <c r="M24" s="85"/>
      <c r="N24" s="86"/>
      <c r="O24" s="85"/>
      <c r="P24" s="86"/>
      <c r="Q24" s="120"/>
      <c r="R24" s="121"/>
      <c r="S24" s="121"/>
      <c r="T24" s="122"/>
      <c r="U24" s="12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53</v>
      </c>
      <c r="B25" s="7"/>
      <c r="C25" s="62">
        <f>SUM(C8:C24)</f>
        <v>7690000</v>
      </c>
      <c r="D25" s="63">
        <f>SUM(D8:D24)</f>
        <v>431778.44</v>
      </c>
      <c r="E25" s="64"/>
      <c r="F25" s="64"/>
      <c r="G25" s="64"/>
      <c r="H25" s="62" t="s">
        <v>54</v>
      </c>
      <c r="I25" s="76">
        <f>SUM(I8:I24)</f>
        <v>106355.68</v>
      </c>
      <c r="J25" s="64"/>
      <c r="K25" s="76">
        <f>SUM(K8:K17)</f>
        <v>89657.29</v>
      </c>
      <c r="L25" s="76"/>
      <c r="M25" s="76">
        <f>SUM(M8:M24)</f>
        <v>1100</v>
      </c>
      <c r="N25" s="62" t="s">
        <v>54</v>
      </c>
      <c r="O25" s="76">
        <f>SUM(O8:O24)</f>
        <v>0</v>
      </c>
      <c r="P25" s="62" t="s">
        <v>54</v>
      </c>
      <c r="Q25" s="62" t="s">
        <v>54</v>
      </c>
      <c r="R25" s="62"/>
      <c r="S25" s="62"/>
      <c r="T25" s="76">
        <f>SUM(T8:T24)</f>
        <v>7924665.47</v>
      </c>
      <c r="U25" s="125">
        <f>D25+C25-T25-I25-K25-M25-O25</f>
        <v>-2.47382558882236e-10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5" t="s">
        <v>55</v>
      </c>
      <c r="B26" s="65"/>
      <c r="C26" s="65" t="s">
        <v>56</v>
      </c>
      <c r="D26" s="65"/>
      <c r="E26" s="65"/>
      <c r="F26" s="66">
        <f>O26</f>
        <v>352887.03</v>
      </c>
      <c r="G26" s="67"/>
      <c r="H26" s="68" t="s">
        <v>57</v>
      </c>
      <c r="I26" s="90"/>
      <c r="J26" s="90"/>
      <c r="K26" s="90"/>
      <c r="L26" s="90"/>
      <c r="M26" s="91"/>
      <c r="N26" s="65" t="s">
        <v>58</v>
      </c>
      <c r="O26" s="92">
        <v>352887.03</v>
      </c>
      <c r="P26" s="93"/>
      <c r="Q26" s="93"/>
      <c r="R26" s="93"/>
      <c r="S26" s="93"/>
      <c r="T26" s="93"/>
      <c r="U26" s="126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5"/>
      <c r="B27" s="65"/>
      <c r="C27" s="65" t="s">
        <v>59</v>
      </c>
      <c r="D27" s="65"/>
      <c r="E27" s="65"/>
      <c r="F27" s="66">
        <v>0</v>
      </c>
      <c r="G27" s="67"/>
      <c r="H27" s="69"/>
      <c r="I27" s="94"/>
      <c r="J27" s="94"/>
      <c r="K27" s="94"/>
      <c r="L27" s="94"/>
      <c r="M27" s="95"/>
      <c r="N27" s="65" t="s">
        <v>60</v>
      </c>
      <c r="O27" s="96">
        <f>O26</f>
        <v>352887.03</v>
      </c>
      <c r="P27" s="97"/>
      <c r="Q27" s="97"/>
      <c r="R27" s="97"/>
      <c r="S27" s="97"/>
      <c r="T27" s="97"/>
      <c r="U27" s="12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V32" s="1">
        <f>C25+D25-I25-K25-M25-T25</f>
        <v>0</v>
      </c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7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61" spans="17:17">
      <c r="Q61" s="1">
        <v>27370.8176</v>
      </c>
    </row>
    <row r="62" spans="17:17">
      <c r="Q62" s="1">
        <f>Q61-K14</f>
        <v>1563.7876</v>
      </c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opLeftCell="A5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8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1"/>
      <c r="J2" s="8"/>
      <c r="K2" s="8"/>
      <c r="L2" s="8"/>
      <c r="M2" s="8"/>
      <c r="N2" s="8"/>
      <c r="O2" s="72" t="s">
        <v>4</v>
      </c>
      <c r="P2" s="72"/>
      <c r="Q2" s="98">
        <v>16058</v>
      </c>
      <c r="R2" s="73" t="s">
        <v>5</v>
      </c>
      <c r="S2" s="73"/>
      <c r="T2" s="99"/>
      <c r="U2" s="100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10635568.86</v>
      </c>
      <c r="D3" s="10"/>
      <c r="E3" s="10"/>
      <c r="F3" s="10" t="s">
        <v>7</v>
      </c>
      <c r="G3" s="11">
        <v>44761</v>
      </c>
      <c r="H3" s="7" t="s">
        <v>8</v>
      </c>
      <c r="I3" s="7"/>
      <c r="J3" s="32" t="s">
        <v>70</v>
      </c>
      <c r="K3" s="32"/>
      <c r="L3" s="32"/>
      <c r="M3" s="32"/>
      <c r="N3" s="32"/>
      <c r="O3" s="7" t="s">
        <v>9</v>
      </c>
      <c r="P3" s="7"/>
      <c r="Q3" s="32" t="s">
        <v>10</v>
      </c>
      <c r="R3" s="101" t="s">
        <v>11</v>
      </c>
      <c r="S3" s="102"/>
      <c r="T3" s="103" t="s">
        <v>12</v>
      </c>
      <c r="U3" s="103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13</v>
      </c>
      <c r="B4" s="7"/>
      <c r="C4" s="10">
        <v>8152874.55</v>
      </c>
      <c r="D4" s="10"/>
      <c r="E4" s="10"/>
      <c r="F4" s="10" t="s">
        <v>14</v>
      </c>
      <c r="G4" s="12"/>
      <c r="H4" s="7" t="s">
        <v>15</v>
      </c>
      <c r="I4" s="7"/>
      <c r="J4" s="32" t="s">
        <v>16</v>
      </c>
      <c r="K4" s="32"/>
      <c r="L4" s="32"/>
      <c r="M4" s="32"/>
      <c r="N4" s="32"/>
      <c r="O4" s="7" t="s">
        <v>17</v>
      </c>
      <c r="P4" s="7"/>
      <c r="Q4" s="75" t="s">
        <v>18</v>
      </c>
      <c r="R4" s="10" t="s">
        <v>19</v>
      </c>
      <c r="S4" s="75" t="s">
        <v>20</v>
      </c>
      <c r="T4" s="104" t="s">
        <v>21</v>
      </c>
      <c r="U4" s="105" t="s">
        <v>20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3" t="s">
        <v>25</v>
      </c>
      <c r="L5" s="14"/>
      <c r="M5" s="13" t="s">
        <v>26</v>
      </c>
      <c r="N5" s="15"/>
      <c r="O5" s="13" t="s">
        <v>27</v>
      </c>
      <c r="P5" s="15"/>
      <c r="Q5" s="106" t="s">
        <v>28</v>
      </c>
      <c r="R5" s="107"/>
      <c r="S5" s="107"/>
      <c r="T5" s="104" t="s">
        <v>29</v>
      </c>
      <c r="U5" s="108" t="s">
        <v>30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31</v>
      </c>
      <c r="C6" s="18"/>
      <c r="D6" s="18"/>
      <c r="E6" s="18"/>
      <c r="F6" s="19"/>
      <c r="G6" s="7"/>
      <c r="H6" s="17" t="s">
        <v>32</v>
      </c>
      <c r="I6" s="18"/>
      <c r="J6" s="19"/>
      <c r="K6" s="17" t="s">
        <v>33</v>
      </c>
      <c r="L6" s="18"/>
      <c r="M6" s="17" t="s">
        <v>34</v>
      </c>
      <c r="N6" s="19"/>
      <c r="O6" s="17" t="s">
        <v>35</v>
      </c>
      <c r="P6" s="19"/>
      <c r="Q6" s="109" t="s">
        <v>36</v>
      </c>
      <c r="R6" s="110"/>
      <c r="S6" s="110"/>
      <c r="T6" s="104"/>
      <c r="U6" s="108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37</v>
      </c>
      <c r="C7" s="7" t="s">
        <v>38</v>
      </c>
      <c r="D7" s="7" t="s">
        <v>39</v>
      </c>
      <c r="E7" s="10" t="s">
        <v>40</v>
      </c>
      <c r="F7" s="10" t="s">
        <v>41</v>
      </c>
      <c r="G7" s="20" t="s">
        <v>42</v>
      </c>
      <c r="H7" s="7" t="s">
        <v>43</v>
      </c>
      <c r="I7" s="10" t="s">
        <v>44</v>
      </c>
      <c r="J7" s="10" t="s">
        <v>45</v>
      </c>
      <c r="K7" s="73" t="s">
        <v>44</v>
      </c>
      <c r="L7" s="73" t="s">
        <v>45</v>
      </c>
      <c r="M7" s="10" t="s">
        <v>44</v>
      </c>
      <c r="N7" s="7" t="s">
        <v>45</v>
      </c>
      <c r="O7" s="7" t="s">
        <v>44</v>
      </c>
      <c r="P7" s="7" t="s">
        <v>45</v>
      </c>
      <c r="Q7" s="10" t="s">
        <v>46</v>
      </c>
      <c r="R7" s="10" t="s">
        <v>47</v>
      </c>
      <c r="S7" s="10" t="s">
        <v>48</v>
      </c>
      <c r="T7" s="104"/>
      <c r="U7" s="108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21">
        <v>1</v>
      </c>
      <c r="B8" s="22">
        <v>44825</v>
      </c>
      <c r="C8" s="23"/>
      <c r="D8" s="24">
        <v>431778.44</v>
      </c>
      <c r="E8" s="25" t="s">
        <v>49</v>
      </c>
      <c r="F8" s="26" t="s">
        <v>50</v>
      </c>
      <c r="G8" s="27"/>
      <c r="H8" s="28"/>
      <c r="I8" s="27"/>
      <c r="J8" s="74"/>
      <c r="K8" s="32"/>
      <c r="L8" s="32"/>
      <c r="M8" s="27"/>
      <c r="N8" s="75" t="s">
        <v>51</v>
      </c>
      <c r="O8" s="76"/>
      <c r="P8" s="10"/>
      <c r="Q8" s="111" t="s">
        <v>52</v>
      </c>
      <c r="R8" s="10"/>
      <c r="S8" s="10"/>
      <c r="T8" s="24">
        <v>431778.44</v>
      </c>
      <c r="U8" s="112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21">
        <v>2</v>
      </c>
      <c r="B9" s="22">
        <v>44908</v>
      </c>
      <c r="C9" s="29">
        <v>4000000</v>
      </c>
      <c r="D9" s="30"/>
      <c r="E9" s="25" t="s">
        <v>61</v>
      </c>
      <c r="F9" s="25" t="s">
        <v>62</v>
      </c>
      <c r="G9" s="31"/>
      <c r="H9" s="28">
        <v>0.02</v>
      </c>
      <c r="I9" s="27">
        <v>106355.68</v>
      </c>
      <c r="J9" s="74" t="s">
        <v>63</v>
      </c>
      <c r="K9" s="77">
        <v>53177.84</v>
      </c>
      <c r="L9" s="32" t="s">
        <v>64</v>
      </c>
      <c r="M9" s="27">
        <v>300</v>
      </c>
      <c r="N9" s="75" t="s">
        <v>65</v>
      </c>
      <c r="O9" s="76"/>
      <c r="P9" s="10"/>
      <c r="Q9" s="111" t="s">
        <v>66</v>
      </c>
      <c r="R9" s="10">
        <v>7444861.05</v>
      </c>
      <c r="S9" s="10"/>
      <c r="T9" s="24">
        <v>3830557.85</v>
      </c>
      <c r="U9" s="77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1" customHeight="1" spans="1:16384">
      <c r="A10" s="32"/>
      <c r="B10" s="22"/>
      <c r="C10" s="23"/>
      <c r="D10" s="30"/>
      <c r="E10" s="25"/>
      <c r="F10" s="25"/>
      <c r="G10" s="31"/>
      <c r="H10" s="28"/>
      <c r="I10" s="27"/>
      <c r="J10" s="34"/>
      <c r="K10" s="32">
        <v>2391.29</v>
      </c>
      <c r="L10" s="32" t="s">
        <v>67</v>
      </c>
      <c r="M10" s="27">
        <v>500</v>
      </c>
      <c r="N10" s="75" t="s">
        <v>68</v>
      </c>
      <c r="O10" s="76"/>
      <c r="P10" s="10"/>
      <c r="Q10" s="111"/>
      <c r="R10" s="10"/>
      <c r="S10" s="10"/>
      <c r="T10" s="24"/>
      <c r="U10" s="77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32"/>
      <c r="B11" s="22"/>
      <c r="C11" s="33"/>
      <c r="D11" s="30"/>
      <c r="E11" s="25"/>
      <c r="F11" s="25"/>
      <c r="G11" s="34"/>
      <c r="H11" s="28"/>
      <c r="I11" s="27"/>
      <c r="J11" s="74"/>
      <c r="K11" s="77">
        <v>6717.34</v>
      </c>
      <c r="L11" s="32" t="s">
        <v>69</v>
      </c>
      <c r="M11" s="27"/>
      <c r="N11" s="75"/>
      <c r="O11" s="78"/>
      <c r="P11" s="79"/>
      <c r="Q11" s="111"/>
      <c r="R11" s="10"/>
      <c r="S11" s="10"/>
      <c r="T11" s="24"/>
      <c r="U11" s="77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3" customHeight="1" spans="1:16384">
      <c r="A12" s="21">
        <v>3</v>
      </c>
      <c r="B12" s="22">
        <v>44939</v>
      </c>
      <c r="C12" s="29">
        <v>2300000</v>
      </c>
      <c r="D12" s="30"/>
      <c r="E12" s="25" t="s">
        <v>61</v>
      </c>
      <c r="F12" s="25" t="s">
        <v>62</v>
      </c>
      <c r="G12" s="34"/>
      <c r="H12" s="28">
        <v>0.02</v>
      </c>
      <c r="I12" s="27">
        <v>106355.68</v>
      </c>
      <c r="J12" s="74" t="s">
        <v>63</v>
      </c>
      <c r="K12" s="80">
        <v>25807.03</v>
      </c>
      <c r="L12" s="32" t="s">
        <v>64</v>
      </c>
      <c r="M12" s="27">
        <v>200</v>
      </c>
      <c r="N12" s="75" t="s">
        <v>65</v>
      </c>
      <c r="O12" s="76"/>
      <c r="P12" s="10"/>
      <c r="Q12" s="111" t="s">
        <v>66</v>
      </c>
      <c r="R12" s="10">
        <v>7140000</v>
      </c>
      <c r="S12" s="10"/>
      <c r="T12" s="24">
        <v>2300000</v>
      </c>
      <c r="U12" s="77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32"/>
      <c r="B13" s="22"/>
      <c r="C13" s="23"/>
      <c r="D13" s="30"/>
      <c r="E13" s="25"/>
      <c r="F13" s="25"/>
      <c r="G13" s="34"/>
      <c r="H13" s="28"/>
      <c r="I13" s="27">
        <v>-106355.68</v>
      </c>
      <c r="J13" s="74" t="s">
        <v>71</v>
      </c>
      <c r="K13" s="77">
        <v>-25807.03</v>
      </c>
      <c r="L13" s="77" t="s">
        <v>71</v>
      </c>
      <c r="M13" s="27">
        <v>-200</v>
      </c>
      <c r="N13" s="75" t="s">
        <v>71</v>
      </c>
      <c r="O13" s="81"/>
      <c r="P13" s="79"/>
      <c r="Q13" s="111" t="s">
        <v>66</v>
      </c>
      <c r="R13" s="10">
        <v>7140000</v>
      </c>
      <c r="S13" s="10"/>
      <c r="T13" s="24">
        <v>1009442.15</v>
      </c>
      <c r="U13" s="77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32"/>
      <c r="B14" s="35">
        <v>44944</v>
      </c>
      <c r="C14" s="29">
        <v>1390000</v>
      </c>
      <c r="D14" s="30"/>
      <c r="E14" s="25" t="s">
        <v>61</v>
      </c>
      <c r="F14" s="25" t="s">
        <v>62</v>
      </c>
      <c r="G14" s="34"/>
      <c r="H14" s="28"/>
      <c r="I14" s="27"/>
      <c r="J14" s="34"/>
      <c r="K14" s="32">
        <v>25807.03</v>
      </c>
      <c r="L14" s="32" t="s">
        <v>64</v>
      </c>
      <c r="M14" s="27">
        <v>200</v>
      </c>
      <c r="N14" s="75" t="s">
        <v>65</v>
      </c>
      <c r="O14" s="76"/>
      <c r="P14" s="10"/>
      <c r="Q14" s="113"/>
      <c r="R14" s="10"/>
      <c r="S14" s="10"/>
      <c r="T14" s="24"/>
      <c r="U14" s="114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21">
        <v>4</v>
      </c>
      <c r="B15" s="36">
        <v>44970</v>
      </c>
      <c r="C15" s="23"/>
      <c r="D15" s="37"/>
      <c r="E15" s="25"/>
      <c r="F15" s="25"/>
      <c r="G15" s="34"/>
      <c r="H15" s="28"/>
      <c r="I15" s="27"/>
      <c r="J15" s="34"/>
      <c r="K15" s="77">
        <v>1563.79</v>
      </c>
      <c r="L15" s="77" t="s">
        <v>72</v>
      </c>
      <c r="M15" s="27">
        <v>100</v>
      </c>
      <c r="N15" s="75" t="s">
        <v>65</v>
      </c>
      <c r="O15" s="76"/>
      <c r="P15" s="10"/>
      <c r="Q15" s="111" t="s">
        <v>73</v>
      </c>
      <c r="R15" s="10">
        <v>768290</v>
      </c>
      <c r="S15" s="10"/>
      <c r="T15" s="24">
        <v>352887.03</v>
      </c>
      <c r="U15" s="114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2" customHeight="1" spans="1:16384">
      <c r="A16" s="129">
        <v>5</v>
      </c>
      <c r="B16" s="130">
        <v>44998</v>
      </c>
      <c r="C16" s="51"/>
      <c r="D16" s="131"/>
      <c r="E16" s="58" t="s">
        <v>61</v>
      </c>
      <c r="F16" s="58" t="s">
        <v>62</v>
      </c>
      <c r="G16" s="132"/>
      <c r="H16" s="133"/>
      <c r="I16" s="85"/>
      <c r="J16" s="85"/>
      <c r="K16" s="49"/>
      <c r="L16" s="49"/>
      <c r="M16" s="85"/>
      <c r="N16" s="86"/>
      <c r="O16" s="85"/>
      <c r="P16" s="86"/>
      <c r="Q16" s="135" t="s">
        <v>52</v>
      </c>
      <c r="R16" s="121"/>
      <c r="S16" s="121"/>
      <c r="T16" s="131">
        <v>-431778.44</v>
      </c>
      <c r="U16" s="114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16384">
      <c r="A17" s="32"/>
      <c r="B17" s="38"/>
      <c r="C17" s="23"/>
      <c r="D17" s="51">
        <v>-431778.44</v>
      </c>
      <c r="E17" s="58" t="s">
        <v>74</v>
      </c>
      <c r="F17" s="39"/>
      <c r="G17" s="40"/>
      <c r="H17" s="41"/>
      <c r="I17" s="27"/>
      <c r="J17" s="27"/>
      <c r="K17" s="27"/>
      <c r="L17" s="27"/>
      <c r="M17" s="27"/>
      <c r="N17" s="75"/>
      <c r="O17" s="27"/>
      <c r="P17" s="75"/>
      <c r="Q17" s="113"/>
      <c r="R17" s="10"/>
      <c r="S17" s="10"/>
      <c r="T17" s="115"/>
      <c r="U17" s="114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customHeight="1" spans="1:16384">
      <c r="A18" s="32"/>
      <c r="B18" s="38"/>
      <c r="C18" s="23"/>
      <c r="D18" s="60"/>
      <c r="E18" s="25"/>
      <c r="F18" s="25"/>
      <c r="G18" s="40"/>
      <c r="H18" s="61"/>
      <c r="I18" s="27"/>
      <c r="J18" s="27"/>
      <c r="K18" s="74"/>
      <c r="L18" s="74"/>
      <c r="M18" s="27"/>
      <c r="N18" s="75"/>
      <c r="O18" s="27"/>
      <c r="P18" s="75"/>
      <c r="Q18" s="113"/>
      <c r="R18" s="10"/>
      <c r="S18" s="10"/>
      <c r="T18" s="115"/>
      <c r="U18" s="114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customHeight="1" spans="1:16384">
      <c r="A19" s="32"/>
      <c r="B19" s="38"/>
      <c r="C19" s="134"/>
      <c r="D19" s="60"/>
      <c r="E19" s="74"/>
      <c r="F19" s="39"/>
      <c r="G19" s="40"/>
      <c r="H19" s="41"/>
      <c r="I19" s="27"/>
      <c r="J19" s="27"/>
      <c r="K19" s="27"/>
      <c r="L19" s="27"/>
      <c r="M19" s="27"/>
      <c r="N19" s="75"/>
      <c r="O19" s="27"/>
      <c r="P19" s="75"/>
      <c r="Q19" s="124"/>
      <c r="R19" s="10"/>
      <c r="S19" s="10"/>
      <c r="T19" s="115"/>
      <c r="U19" s="12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16384">
      <c r="A20" s="32"/>
      <c r="B20" s="38"/>
      <c r="C20" s="23"/>
      <c r="D20" s="60"/>
      <c r="E20" s="25"/>
      <c r="F20" s="25"/>
      <c r="G20" s="40"/>
      <c r="H20" s="61"/>
      <c r="I20" s="27"/>
      <c r="J20" s="27"/>
      <c r="K20" s="27"/>
      <c r="L20" s="27"/>
      <c r="M20" s="27"/>
      <c r="N20" s="75"/>
      <c r="O20" s="27"/>
      <c r="P20" s="75"/>
      <c r="Q20" s="124"/>
      <c r="R20" s="10"/>
      <c r="S20" s="10"/>
      <c r="T20" s="115"/>
      <c r="U20" s="12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16384">
      <c r="A21" s="32"/>
      <c r="B21" s="38"/>
      <c r="C21" s="23"/>
      <c r="D21" s="60"/>
      <c r="E21" s="25"/>
      <c r="F21" s="25"/>
      <c r="G21" s="40"/>
      <c r="H21" s="61"/>
      <c r="I21" s="27"/>
      <c r="J21" s="27"/>
      <c r="K21" s="27"/>
      <c r="L21" s="27"/>
      <c r="M21" s="27"/>
      <c r="N21" s="75"/>
      <c r="O21" s="27"/>
      <c r="P21" s="75"/>
      <c r="Q21" s="124"/>
      <c r="R21" s="10"/>
      <c r="S21" s="10"/>
      <c r="T21" s="115"/>
      <c r="U21" s="12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49"/>
      <c r="B22" s="50"/>
      <c r="C22" s="57"/>
      <c r="D22" s="52"/>
      <c r="E22" s="58"/>
      <c r="F22" s="58"/>
      <c r="G22" s="55"/>
      <c r="H22" s="59"/>
      <c r="I22" s="85"/>
      <c r="J22" s="85"/>
      <c r="K22" s="85"/>
      <c r="L22" s="85"/>
      <c r="M22" s="85"/>
      <c r="N22" s="86"/>
      <c r="O22" s="85"/>
      <c r="P22" s="86"/>
      <c r="Q22" s="120"/>
      <c r="R22" s="121"/>
      <c r="S22" s="121"/>
      <c r="T22" s="122"/>
      <c r="U22" s="12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49"/>
      <c r="B23" s="50"/>
      <c r="C23" s="57"/>
      <c r="D23" s="52"/>
      <c r="E23" s="58"/>
      <c r="F23" s="58"/>
      <c r="G23" s="55"/>
      <c r="H23" s="59"/>
      <c r="I23" s="85"/>
      <c r="J23" s="85"/>
      <c r="K23" s="85"/>
      <c r="L23" s="85"/>
      <c r="M23" s="85"/>
      <c r="N23" s="86"/>
      <c r="O23" s="85"/>
      <c r="P23" s="86"/>
      <c r="Q23" s="120"/>
      <c r="R23" s="121"/>
      <c r="S23" s="121"/>
      <c r="T23" s="122"/>
      <c r="U23" s="12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49"/>
      <c r="B24" s="50"/>
      <c r="C24" s="57"/>
      <c r="D24" s="52"/>
      <c r="E24" s="58"/>
      <c r="F24" s="58"/>
      <c r="G24" s="55"/>
      <c r="H24" s="59"/>
      <c r="I24" s="85"/>
      <c r="J24" s="85"/>
      <c r="K24" s="85"/>
      <c r="L24" s="85"/>
      <c r="M24" s="85"/>
      <c r="N24" s="86"/>
      <c r="O24" s="85"/>
      <c r="P24" s="86"/>
      <c r="Q24" s="120"/>
      <c r="R24" s="121"/>
      <c r="S24" s="121"/>
      <c r="T24" s="122"/>
      <c r="U24" s="12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53</v>
      </c>
      <c r="B25" s="7"/>
      <c r="C25" s="62">
        <f>SUM(C8:C24)</f>
        <v>7690000</v>
      </c>
      <c r="D25" s="63">
        <f>SUM(D8:D24)</f>
        <v>0</v>
      </c>
      <c r="E25" s="64"/>
      <c r="F25" s="64"/>
      <c r="G25" s="64"/>
      <c r="H25" s="62" t="s">
        <v>54</v>
      </c>
      <c r="I25" s="76">
        <f>SUM(I8:I24)</f>
        <v>106355.68</v>
      </c>
      <c r="J25" s="64"/>
      <c r="K25" s="76">
        <f>SUM(K8:K17)</f>
        <v>89657.29</v>
      </c>
      <c r="L25" s="76"/>
      <c r="M25" s="76">
        <f>SUM(M8:M24)</f>
        <v>1100</v>
      </c>
      <c r="N25" s="62" t="s">
        <v>54</v>
      </c>
      <c r="O25" s="76">
        <f>SUM(O8:O24)</f>
        <v>0</v>
      </c>
      <c r="P25" s="62" t="s">
        <v>54</v>
      </c>
      <c r="Q25" s="62" t="s">
        <v>54</v>
      </c>
      <c r="R25" s="62"/>
      <c r="S25" s="62"/>
      <c r="T25" s="76">
        <f>SUM(T8:T24)</f>
        <v>7492887.03</v>
      </c>
      <c r="U25" s="125">
        <f>D25+C25-T25-I25-K25-M25-O25</f>
        <v>-2.47382558882236e-10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5" t="s">
        <v>55</v>
      </c>
      <c r="B26" s="65"/>
      <c r="C26" s="65" t="s">
        <v>56</v>
      </c>
      <c r="D26" s="65"/>
      <c r="E26" s="65"/>
      <c r="F26" s="66">
        <f>O26</f>
        <v>431778.44</v>
      </c>
      <c r="G26" s="67"/>
      <c r="H26" s="68" t="s">
        <v>57</v>
      </c>
      <c r="I26" s="90"/>
      <c r="J26" s="90"/>
      <c r="K26" s="90"/>
      <c r="L26" s="90"/>
      <c r="M26" s="91"/>
      <c r="N26" s="65" t="s">
        <v>58</v>
      </c>
      <c r="O26" s="92">
        <v>431778.44</v>
      </c>
      <c r="P26" s="93"/>
      <c r="Q26" s="93"/>
      <c r="R26" s="93"/>
      <c r="S26" s="93"/>
      <c r="T26" s="93"/>
      <c r="U26" s="126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5"/>
      <c r="B27" s="65"/>
      <c r="C27" s="65" t="s">
        <v>59</v>
      </c>
      <c r="D27" s="65"/>
      <c r="E27" s="65"/>
      <c r="F27" s="66">
        <v>0</v>
      </c>
      <c r="G27" s="67"/>
      <c r="H27" s="69"/>
      <c r="I27" s="94"/>
      <c r="J27" s="94"/>
      <c r="K27" s="94"/>
      <c r="L27" s="94"/>
      <c r="M27" s="95"/>
      <c r="N27" s="65" t="s">
        <v>60</v>
      </c>
      <c r="O27" s="96">
        <f>O26</f>
        <v>431778.44</v>
      </c>
      <c r="P27" s="97"/>
      <c r="Q27" s="97"/>
      <c r="R27" s="97"/>
      <c r="S27" s="97"/>
      <c r="T27" s="97"/>
      <c r="U27" s="12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V32" s="1">
        <f>C25+D25-I25-K25-M25-T25</f>
        <v>0</v>
      </c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7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spans="2:16384">
      <c r="B34" s="3"/>
      <c r="E34" s="4"/>
      <c r="F34" s="4"/>
      <c r="G34" s="4"/>
      <c r="I34" s="4"/>
      <c r="J34" s="4"/>
      <c r="M34" s="4"/>
      <c r="T34" s="4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spans="2:16384">
      <c r="B35" s="3"/>
      <c r="E35" s="4"/>
      <c r="F35" s="4"/>
      <c r="G35" s="4"/>
      <c r="I35" s="4"/>
      <c r="J35" s="4"/>
      <c r="M35" s="4"/>
      <c r="T35" s="4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spans="2:16384">
      <c r="B36" s="3"/>
      <c r="E36" s="4"/>
      <c r="F36" s="4"/>
      <c r="G36" s="4"/>
      <c r="I36" s="4"/>
      <c r="J36" s="4"/>
      <c r="M36" s="4"/>
      <c r="T36" s="4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spans="2:16384">
      <c r="B37" s="3"/>
      <c r="E37" s="4"/>
      <c r="F37" s="4"/>
      <c r="G37" s="4"/>
      <c r="I37" s="4"/>
      <c r="J37" s="4"/>
      <c r="M37" s="4"/>
      <c r="T37" s="4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spans="2:16384">
      <c r="B38" s="3"/>
      <c r="E38" s="4"/>
      <c r="F38" s="4"/>
      <c r="G38" s="4"/>
      <c r="I38" s="4"/>
      <c r="J38" s="4"/>
      <c r="M38" s="4"/>
      <c r="T38" s="4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1" customFormat="1" spans="2:16384">
      <c r="B39" s="3"/>
      <c r="E39" s="4"/>
      <c r="F39" s="4"/>
      <c r="G39" s="4"/>
      <c r="I39" s="4"/>
      <c r="J39" s="4"/>
      <c r="M39" s="4"/>
      <c r="T39" s="4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spans="2:16384">
      <c r="B40" s="3"/>
      <c r="E40" s="4"/>
      <c r="F40" s="4"/>
      <c r="G40" s="4"/>
      <c r="I40" s="4"/>
      <c r="J40" s="4"/>
      <c r="M40" s="4"/>
      <c r="T40" s="4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1" customFormat="1" spans="2:16384">
      <c r="B41" s="3"/>
      <c r="E41" s="4"/>
      <c r="F41" s="4"/>
      <c r="G41" s="4"/>
      <c r="I41" s="4"/>
      <c r="J41" s="4"/>
      <c r="M41" s="4"/>
      <c r="T41" s="4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1" customFormat="1" spans="2:16384">
      <c r="B42" s="3"/>
      <c r="E42" s="4"/>
      <c r="F42" s="4"/>
      <c r="G42" s="4"/>
      <c r="I42" s="4"/>
      <c r="J42" s="4"/>
      <c r="M42" s="4"/>
      <c r="T42" s="4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  <row r="43" s="1" customFormat="1" spans="2:16384">
      <c r="B43" s="3"/>
      <c r="E43" s="4"/>
      <c r="F43" s="4"/>
      <c r="G43" s="4"/>
      <c r="I43" s="4"/>
      <c r="J43" s="4"/>
      <c r="M43" s="4"/>
      <c r="T43" s="4"/>
      <c r="XEI43" s="5"/>
      <c r="XEJ43" s="5"/>
      <c r="XEK43" s="5"/>
      <c r="XEL43" s="5"/>
      <c r="XEM43" s="5"/>
      <c r="XEN43" s="5"/>
      <c r="XEO43" s="5"/>
      <c r="XEP43" s="5"/>
      <c r="XEQ43" s="5"/>
      <c r="XER43" s="5"/>
      <c r="XES43" s="5"/>
      <c r="XET43" s="5"/>
      <c r="XEU43" s="5"/>
      <c r="XEV43" s="5"/>
      <c r="XEW43" s="5"/>
      <c r="XEX43" s="5"/>
      <c r="XEY43" s="5"/>
      <c r="XEZ43" s="5"/>
      <c r="XFA43" s="5"/>
      <c r="XFB43" s="5"/>
      <c r="XFC43" s="5"/>
      <c r="XFD43" s="5"/>
    </row>
    <row r="44" s="1" customFormat="1" spans="2:16384">
      <c r="B44" s="3"/>
      <c r="E44" s="4"/>
      <c r="F44" s="4"/>
      <c r="G44" s="4"/>
      <c r="I44" s="4"/>
      <c r="J44" s="4"/>
      <c r="M44" s="4"/>
      <c r="T44" s="4"/>
      <c r="XEI44" s="5"/>
      <c r="XEJ44" s="5"/>
      <c r="XEK44" s="5"/>
      <c r="XEL44" s="5"/>
      <c r="XEM44" s="5"/>
      <c r="XEN44" s="5"/>
      <c r="XEO44" s="5"/>
      <c r="XEP44" s="5"/>
      <c r="XEQ44" s="5"/>
      <c r="XER44" s="5"/>
      <c r="XES44" s="5"/>
      <c r="XET44" s="5"/>
      <c r="XEU44" s="5"/>
      <c r="XEV44" s="5"/>
      <c r="XEW44" s="5"/>
      <c r="XEX44" s="5"/>
      <c r="XEY44" s="5"/>
      <c r="XEZ44" s="5"/>
      <c r="XFA44" s="5"/>
      <c r="XFB44" s="5"/>
      <c r="XFC44" s="5"/>
      <c r="XFD44" s="5"/>
    </row>
    <row r="45" s="1" customFormat="1" spans="2:16384">
      <c r="B45" s="3"/>
      <c r="E45" s="4"/>
      <c r="F45" s="4"/>
      <c r="G45" s="4"/>
      <c r="I45" s="4"/>
      <c r="J45" s="4"/>
      <c r="M45" s="4"/>
      <c r="T45" s="4"/>
      <c r="XEI45" s="5"/>
      <c r="XEJ45" s="5"/>
      <c r="XEK45" s="5"/>
      <c r="XEL45" s="5"/>
      <c r="XEM45" s="5"/>
      <c r="XEN45" s="5"/>
      <c r="XEO45" s="5"/>
      <c r="XEP45" s="5"/>
      <c r="XEQ45" s="5"/>
      <c r="XER45" s="5"/>
      <c r="XES45" s="5"/>
      <c r="XET45" s="5"/>
      <c r="XEU45" s="5"/>
      <c r="XEV45" s="5"/>
      <c r="XEW45" s="5"/>
      <c r="XEX45" s="5"/>
      <c r="XEY45" s="5"/>
      <c r="XEZ45" s="5"/>
      <c r="XFA45" s="5"/>
      <c r="XFB45" s="5"/>
      <c r="XFC45" s="5"/>
      <c r="XFD45" s="5"/>
    </row>
    <row r="46" s="1" customFormat="1" spans="2:16384">
      <c r="B46" s="3"/>
      <c r="E46" s="4"/>
      <c r="F46" s="4"/>
      <c r="G46" s="4"/>
      <c r="I46" s="4"/>
      <c r="J46" s="4"/>
      <c r="M46" s="4"/>
      <c r="T46" s="4"/>
      <c r="XEI46" s="5"/>
      <c r="XEJ46" s="5"/>
      <c r="XEK46" s="5"/>
      <c r="XEL46" s="5"/>
      <c r="XEM46" s="5"/>
      <c r="XEN46" s="5"/>
      <c r="XEO46" s="5"/>
      <c r="XEP46" s="5"/>
      <c r="XEQ46" s="5"/>
      <c r="XER46" s="5"/>
      <c r="XES46" s="5"/>
      <c r="XET46" s="5"/>
      <c r="XEU46" s="5"/>
      <c r="XEV46" s="5"/>
      <c r="XEW46" s="5"/>
      <c r="XEX46" s="5"/>
      <c r="XEY46" s="5"/>
      <c r="XEZ46" s="5"/>
      <c r="XFA46" s="5"/>
      <c r="XFB46" s="5"/>
      <c r="XFC46" s="5"/>
      <c r="XFD46" s="5"/>
    </row>
    <row r="47" s="1" customFormat="1" spans="2:16384">
      <c r="B47" s="3"/>
      <c r="E47" s="4"/>
      <c r="F47" s="4"/>
      <c r="G47" s="4"/>
      <c r="I47" s="4"/>
      <c r="J47" s="4"/>
      <c r="M47" s="4"/>
      <c r="T47" s="4"/>
      <c r="XEI47" s="5"/>
      <c r="XEJ47" s="5"/>
      <c r="XEK47" s="5"/>
      <c r="XEL47" s="5"/>
      <c r="XEM47" s="5"/>
      <c r="XEN47" s="5"/>
      <c r="XEO47" s="5"/>
      <c r="XEP47" s="5"/>
      <c r="XEQ47" s="5"/>
      <c r="XER47" s="5"/>
      <c r="XES47" s="5"/>
      <c r="XET47" s="5"/>
      <c r="XEU47" s="5"/>
      <c r="XEV47" s="5"/>
      <c r="XEW47" s="5"/>
      <c r="XEX47" s="5"/>
      <c r="XEY47" s="5"/>
      <c r="XEZ47" s="5"/>
      <c r="XFA47" s="5"/>
      <c r="XFB47" s="5"/>
      <c r="XFC47" s="5"/>
      <c r="XFD47" s="5"/>
    </row>
    <row r="48" s="1" customFormat="1" spans="2:16384">
      <c r="B48" s="3"/>
      <c r="E48" s="4"/>
      <c r="F48" s="4"/>
      <c r="G48" s="4"/>
      <c r="I48" s="4"/>
      <c r="J48" s="4"/>
      <c r="M48" s="4"/>
      <c r="T48" s="4"/>
      <c r="XEI48" s="5"/>
      <c r="XEJ48" s="5"/>
      <c r="XEK48" s="5"/>
      <c r="XEL48" s="5"/>
      <c r="XEM48" s="5"/>
      <c r="XEN48" s="5"/>
      <c r="XEO48" s="5"/>
      <c r="XEP48" s="5"/>
      <c r="XEQ48" s="5"/>
      <c r="XER48" s="5"/>
      <c r="XES48" s="5"/>
      <c r="XET48" s="5"/>
      <c r="XEU48" s="5"/>
      <c r="XEV48" s="5"/>
      <c r="XEW48" s="5"/>
      <c r="XEX48" s="5"/>
      <c r="XEY48" s="5"/>
      <c r="XEZ48" s="5"/>
      <c r="XFA48" s="5"/>
      <c r="XFB48" s="5"/>
      <c r="XFC48" s="5"/>
      <c r="XFD48" s="5"/>
    </row>
    <row r="49" s="1" customFormat="1" spans="2:16384">
      <c r="B49" s="3"/>
      <c r="E49" s="4"/>
      <c r="F49" s="4"/>
      <c r="G49" s="4"/>
      <c r="I49" s="4"/>
      <c r="J49" s="4"/>
      <c r="M49" s="4"/>
      <c r="T49" s="4"/>
      <c r="XEI49" s="5"/>
      <c r="XEJ49" s="5"/>
      <c r="XEK49" s="5"/>
      <c r="XEL49" s="5"/>
      <c r="XEM49" s="5"/>
      <c r="XEN49" s="5"/>
      <c r="XEO49" s="5"/>
      <c r="XEP49" s="5"/>
      <c r="XEQ49" s="5"/>
      <c r="XER49" s="5"/>
      <c r="XES49" s="5"/>
      <c r="XET49" s="5"/>
      <c r="XEU49" s="5"/>
      <c r="XEV49" s="5"/>
      <c r="XEW49" s="5"/>
      <c r="XEX49" s="5"/>
      <c r="XEY49" s="5"/>
      <c r="XEZ49" s="5"/>
      <c r="XFA49" s="5"/>
      <c r="XFB49" s="5"/>
      <c r="XFC49" s="5"/>
      <c r="XFD49" s="5"/>
    </row>
    <row r="50" s="1" customFormat="1" spans="2:16384">
      <c r="B50" s="3"/>
      <c r="E50" s="4"/>
      <c r="F50" s="4"/>
      <c r="G50" s="4"/>
      <c r="I50" s="4"/>
      <c r="J50" s="4"/>
      <c r="M50" s="4"/>
      <c r="T50" s="4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  <c r="XEU50" s="5"/>
      <c r="XEV50" s="5"/>
      <c r="XEW50" s="5"/>
      <c r="XEX50" s="5"/>
      <c r="XEY50" s="5"/>
      <c r="XEZ50" s="5"/>
      <c r="XFA50" s="5"/>
      <c r="XFB50" s="5"/>
      <c r="XFC50" s="5"/>
      <c r="XFD50" s="5"/>
    </row>
    <row r="51" s="1" customFormat="1" spans="2:16384">
      <c r="B51" s="3"/>
      <c r="E51" s="4"/>
      <c r="F51" s="4"/>
      <c r="G51" s="4"/>
      <c r="I51" s="4"/>
      <c r="J51" s="4"/>
      <c r="M51" s="4"/>
      <c r="T51" s="4"/>
      <c r="XEI51" s="5"/>
      <c r="XEJ51" s="5"/>
      <c r="XEK51" s="5"/>
      <c r="XEL51" s="5"/>
      <c r="XEM51" s="5"/>
      <c r="XEN51" s="5"/>
      <c r="XEO51" s="5"/>
      <c r="XEP51" s="5"/>
      <c r="XEQ51" s="5"/>
      <c r="XER51" s="5"/>
      <c r="XES51" s="5"/>
      <c r="XET51" s="5"/>
      <c r="XEU51" s="5"/>
      <c r="XEV51" s="5"/>
      <c r="XEW51" s="5"/>
      <c r="XEX51" s="5"/>
      <c r="XEY51" s="5"/>
      <c r="XEZ51" s="5"/>
      <c r="XFA51" s="5"/>
      <c r="XFB51" s="5"/>
      <c r="XFC51" s="5"/>
      <c r="XFD51" s="5"/>
    </row>
    <row r="52" s="1" customFormat="1" spans="2:16384">
      <c r="B52" s="3"/>
      <c r="E52" s="4"/>
      <c r="F52" s="4"/>
      <c r="G52" s="4"/>
      <c r="I52" s="4"/>
      <c r="J52" s="4"/>
      <c r="M52" s="4"/>
      <c r="T52" s="4"/>
      <c r="XEI52" s="5"/>
      <c r="XEJ52" s="5"/>
      <c r="XEK52" s="5"/>
      <c r="XEL52" s="5"/>
      <c r="XEM52" s="5"/>
      <c r="XEN52" s="5"/>
      <c r="XEO52" s="5"/>
      <c r="XEP52" s="5"/>
      <c r="XEQ52" s="5"/>
      <c r="XER52" s="5"/>
      <c r="XES52" s="5"/>
      <c r="XET52" s="5"/>
      <c r="XEU52" s="5"/>
      <c r="XEV52" s="5"/>
      <c r="XEW52" s="5"/>
      <c r="XEX52" s="5"/>
      <c r="XEY52" s="5"/>
      <c r="XEZ52" s="5"/>
      <c r="XFA52" s="5"/>
      <c r="XFB52" s="5"/>
      <c r="XFC52" s="5"/>
      <c r="XFD52" s="5"/>
    </row>
    <row r="53" s="1" customFormat="1" spans="2:16384">
      <c r="B53" s="3"/>
      <c r="E53" s="4"/>
      <c r="F53" s="4"/>
      <c r="G53" s="4"/>
      <c r="I53" s="4"/>
      <c r="J53" s="4"/>
      <c r="M53" s="4"/>
      <c r="T53" s="4"/>
      <c r="XEI53" s="5"/>
      <c r="XEJ53" s="5"/>
      <c r="XEK53" s="5"/>
      <c r="XEL53" s="5"/>
      <c r="XEM53" s="5"/>
      <c r="XEN53" s="5"/>
      <c r="XEO53" s="5"/>
      <c r="XEP53" s="5"/>
      <c r="XEQ53" s="5"/>
      <c r="XER53" s="5"/>
      <c r="XES53" s="5"/>
      <c r="XET53" s="5"/>
      <c r="XEU53" s="5"/>
      <c r="XEV53" s="5"/>
      <c r="XEW53" s="5"/>
      <c r="XEX53" s="5"/>
      <c r="XEY53" s="5"/>
      <c r="XEZ53" s="5"/>
      <c r="XFA53" s="5"/>
      <c r="XFB53" s="5"/>
      <c r="XFC53" s="5"/>
      <c r="XFD53" s="5"/>
    </row>
    <row r="54" s="1" customFormat="1" spans="2:16384">
      <c r="B54" s="3"/>
      <c r="E54" s="4"/>
      <c r="F54" s="4"/>
      <c r="G54" s="4"/>
      <c r="I54" s="4"/>
      <c r="J54" s="4"/>
      <c r="M54" s="4"/>
      <c r="T54" s="4"/>
      <c r="XEI54" s="5"/>
      <c r="XEJ54" s="5"/>
      <c r="XEK54" s="5"/>
      <c r="XEL54" s="5"/>
      <c r="XEM54" s="5"/>
      <c r="XEN54" s="5"/>
      <c r="XEO54" s="5"/>
      <c r="XEP54" s="5"/>
      <c r="XEQ54" s="5"/>
      <c r="XER54" s="5"/>
      <c r="XES54" s="5"/>
      <c r="XET54" s="5"/>
      <c r="XEU54" s="5"/>
      <c r="XEV54" s="5"/>
      <c r="XEW54" s="5"/>
      <c r="XEX54" s="5"/>
      <c r="XEY54" s="5"/>
      <c r="XEZ54" s="5"/>
      <c r="XFA54" s="5"/>
      <c r="XFB54" s="5"/>
      <c r="XFC54" s="5"/>
      <c r="XFD54" s="5"/>
    </row>
    <row r="55" s="1" customFormat="1" spans="2:16384">
      <c r="B55" s="3"/>
      <c r="E55" s="4"/>
      <c r="F55" s="4"/>
      <c r="G55" s="4"/>
      <c r="I55" s="4"/>
      <c r="J55" s="4"/>
      <c r="M55" s="4"/>
      <c r="T55" s="4"/>
      <c r="XEI55" s="5"/>
      <c r="XEJ55" s="5"/>
      <c r="XEK55" s="5"/>
      <c r="XEL55" s="5"/>
      <c r="XEM55" s="5"/>
      <c r="XEN55" s="5"/>
      <c r="XEO55" s="5"/>
      <c r="XEP55" s="5"/>
      <c r="XEQ55" s="5"/>
      <c r="XER55" s="5"/>
      <c r="XES55" s="5"/>
      <c r="XET55" s="5"/>
      <c r="XEU55" s="5"/>
      <c r="XEV55" s="5"/>
      <c r="XEW55" s="5"/>
      <c r="XEX55" s="5"/>
      <c r="XEY55" s="5"/>
      <c r="XEZ55" s="5"/>
      <c r="XFA55" s="5"/>
      <c r="XFB55" s="5"/>
      <c r="XFC55" s="5"/>
      <c r="XFD55" s="5"/>
    </row>
    <row r="56" s="1" customFormat="1" spans="2:16384">
      <c r="B56" s="3"/>
      <c r="E56" s="4"/>
      <c r="F56" s="4"/>
      <c r="G56" s="4"/>
      <c r="I56" s="4"/>
      <c r="J56" s="4"/>
      <c r="M56" s="4"/>
      <c r="T56" s="4"/>
      <c r="XEI56" s="5"/>
      <c r="XEJ56" s="5"/>
      <c r="XEK56" s="5"/>
      <c r="XEL56" s="5"/>
      <c r="XEM56" s="5"/>
      <c r="XEN56" s="5"/>
      <c r="XEO56" s="5"/>
      <c r="XEP56" s="5"/>
      <c r="XEQ56" s="5"/>
      <c r="XER56" s="5"/>
      <c r="XES56" s="5"/>
      <c r="XET56" s="5"/>
      <c r="XEU56" s="5"/>
      <c r="XEV56" s="5"/>
      <c r="XEW56" s="5"/>
      <c r="XEX56" s="5"/>
      <c r="XEY56" s="5"/>
      <c r="XEZ56" s="5"/>
      <c r="XFA56" s="5"/>
      <c r="XFB56" s="5"/>
      <c r="XFC56" s="5"/>
      <c r="XFD56" s="5"/>
    </row>
    <row r="57" s="1" customFormat="1" spans="2:16384">
      <c r="B57" s="3"/>
      <c r="E57" s="4"/>
      <c r="F57" s="4"/>
      <c r="G57" s="4"/>
      <c r="I57" s="4"/>
      <c r="J57" s="4"/>
      <c r="M57" s="4"/>
      <c r="T57" s="4"/>
      <c r="XEI57" s="5"/>
      <c r="XEJ57" s="5"/>
      <c r="XEK57" s="5"/>
      <c r="XEL57" s="5"/>
      <c r="XEM57" s="5"/>
      <c r="XEN57" s="5"/>
      <c r="XEO57" s="5"/>
      <c r="XEP57" s="5"/>
      <c r="XEQ57" s="5"/>
      <c r="XER57" s="5"/>
      <c r="XES57" s="5"/>
      <c r="XET57" s="5"/>
      <c r="XEU57" s="5"/>
      <c r="XEV57" s="5"/>
      <c r="XEW57" s="5"/>
      <c r="XEX57" s="5"/>
      <c r="XEY57" s="5"/>
      <c r="XEZ57" s="5"/>
      <c r="XFA57" s="5"/>
      <c r="XFB57" s="5"/>
      <c r="XFC57" s="5"/>
      <c r="XFD57" s="5"/>
    </row>
    <row r="58" s="1" customFormat="1" spans="2:16384">
      <c r="B58" s="3"/>
      <c r="E58" s="4"/>
      <c r="F58" s="4"/>
      <c r="G58" s="4"/>
      <c r="I58" s="4"/>
      <c r="J58" s="4"/>
      <c r="M58" s="4"/>
      <c r="T58" s="4"/>
      <c r="XEI58" s="5"/>
      <c r="XEJ58" s="5"/>
      <c r="XEK58" s="5"/>
      <c r="XEL58" s="5"/>
      <c r="XEM58" s="5"/>
      <c r="XEN58" s="5"/>
      <c r="XEO58" s="5"/>
      <c r="XEP58" s="5"/>
      <c r="XEQ58" s="5"/>
      <c r="XER58" s="5"/>
      <c r="XES58" s="5"/>
      <c r="XET58" s="5"/>
      <c r="XEU58" s="5"/>
      <c r="XEV58" s="5"/>
      <c r="XEW58" s="5"/>
      <c r="XEX58" s="5"/>
      <c r="XEY58" s="5"/>
      <c r="XEZ58" s="5"/>
      <c r="XFA58" s="5"/>
      <c r="XFB58" s="5"/>
      <c r="XFC58" s="5"/>
      <c r="XFD58" s="5"/>
    </row>
    <row r="59" s="1" customFormat="1" spans="2:16384">
      <c r="B59" s="3"/>
      <c r="E59" s="4"/>
      <c r="F59" s="4"/>
      <c r="G59" s="4"/>
      <c r="I59" s="4"/>
      <c r="J59" s="4"/>
      <c r="M59" s="4"/>
      <c r="T59" s="4"/>
      <c r="XEI59" s="5"/>
      <c r="XEJ59" s="5"/>
      <c r="XEK59" s="5"/>
      <c r="XEL59" s="5"/>
      <c r="XEM59" s="5"/>
      <c r="XEN59" s="5"/>
      <c r="XEO59" s="5"/>
      <c r="XEP59" s="5"/>
      <c r="XEQ59" s="5"/>
      <c r="XER59" s="5"/>
      <c r="XES59" s="5"/>
      <c r="XET59" s="5"/>
      <c r="XEU59" s="5"/>
      <c r="XEV59" s="5"/>
      <c r="XEW59" s="5"/>
      <c r="XEX59" s="5"/>
      <c r="XEY59" s="5"/>
      <c r="XEZ59" s="5"/>
      <c r="XFA59" s="5"/>
      <c r="XFB59" s="5"/>
      <c r="XFC59" s="5"/>
      <c r="XFD59" s="5"/>
    </row>
    <row r="60" s="1" customFormat="1" spans="2:16384">
      <c r="B60" s="3"/>
      <c r="E60" s="4"/>
      <c r="F60" s="4"/>
      <c r="G60" s="4"/>
      <c r="I60" s="4"/>
      <c r="J60" s="4"/>
      <c r="M60" s="4"/>
      <c r="T60" s="4"/>
      <c r="XEI60" s="5"/>
      <c r="XEJ60" s="5"/>
      <c r="XEK60" s="5"/>
      <c r="XEL60" s="5"/>
      <c r="XEM60" s="5"/>
      <c r="XEN60" s="5"/>
      <c r="XEO60" s="5"/>
      <c r="XEP60" s="5"/>
      <c r="XEQ60" s="5"/>
      <c r="XER60" s="5"/>
      <c r="XES60" s="5"/>
      <c r="XET60" s="5"/>
      <c r="XEU60" s="5"/>
      <c r="XEV60" s="5"/>
      <c r="XEW60" s="5"/>
      <c r="XEX60" s="5"/>
      <c r="XEY60" s="5"/>
      <c r="XEZ60" s="5"/>
      <c r="XFA60" s="5"/>
      <c r="XFB60" s="5"/>
      <c r="XFC60" s="5"/>
      <c r="XFD60" s="5"/>
    </row>
    <row r="61" s="1" customFormat="1" spans="2:16384">
      <c r="B61" s="3"/>
      <c r="E61" s="4"/>
      <c r="F61" s="4"/>
      <c r="G61" s="4"/>
      <c r="I61" s="4"/>
      <c r="J61" s="4"/>
      <c r="M61" s="4"/>
      <c r="Q61" s="1">
        <v>27370.8176</v>
      </c>
      <c r="T61" s="4"/>
      <c r="XEI61" s="5"/>
      <c r="XEJ61" s="5"/>
      <c r="XEK61" s="5"/>
      <c r="XEL61" s="5"/>
      <c r="XEM61" s="5"/>
      <c r="XEN61" s="5"/>
      <c r="XEO61" s="5"/>
      <c r="XEP61" s="5"/>
      <c r="XEQ61" s="5"/>
      <c r="XER61" s="5"/>
      <c r="XES61" s="5"/>
      <c r="XET61" s="5"/>
      <c r="XEU61" s="5"/>
      <c r="XEV61" s="5"/>
      <c r="XEW61" s="5"/>
      <c r="XEX61" s="5"/>
      <c r="XEY61" s="5"/>
      <c r="XEZ61" s="5"/>
      <c r="XFA61" s="5"/>
      <c r="XFB61" s="5"/>
      <c r="XFC61" s="5"/>
      <c r="XFD61" s="5"/>
    </row>
    <row r="62" s="1" customFormat="1" spans="2:16384">
      <c r="B62" s="3"/>
      <c r="E62" s="4"/>
      <c r="F62" s="4"/>
      <c r="G62" s="4"/>
      <c r="I62" s="4"/>
      <c r="J62" s="4"/>
      <c r="M62" s="4"/>
      <c r="Q62" s="1">
        <f>Q61-K14</f>
        <v>1563.7876</v>
      </c>
      <c r="T62" s="4"/>
      <c r="XEI62" s="5"/>
      <c r="XEJ62" s="5"/>
      <c r="XEK62" s="5"/>
      <c r="XEL62" s="5"/>
      <c r="XEM62" s="5"/>
      <c r="XEN62" s="5"/>
      <c r="XEO62" s="5"/>
      <c r="XEP62" s="5"/>
      <c r="XEQ62" s="5"/>
      <c r="XER62" s="5"/>
      <c r="XES62" s="5"/>
      <c r="XET62" s="5"/>
      <c r="XEU62" s="5"/>
      <c r="XEV62" s="5"/>
      <c r="XEW62" s="5"/>
      <c r="XEX62" s="5"/>
      <c r="XEY62" s="5"/>
      <c r="XEZ62" s="5"/>
      <c r="XFA62" s="5"/>
      <c r="XFB62" s="5"/>
      <c r="XFC62" s="5"/>
      <c r="XFD62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2"/>
  <sheetViews>
    <sheetView tabSelected="1" topLeftCell="G10" workbookViewId="0">
      <selection activeCell="S22" sqref="S22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8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71"/>
      <c r="J2" s="8"/>
      <c r="K2" s="8"/>
      <c r="L2" s="8"/>
      <c r="M2" s="8"/>
      <c r="N2" s="8"/>
      <c r="O2" s="72" t="s">
        <v>4</v>
      </c>
      <c r="P2" s="72"/>
      <c r="Q2" s="98">
        <v>16058</v>
      </c>
      <c r="R2" s="73" t="s">
        <v>5</v>
      </c>
      <c r="S2" s="73"/>
      <c r="T2" s="99"/>
      <c r="U2" s="100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10635568.86</v>
      </c>
      <c r="D3" s="10"/>
      <c r="E3" s="10"/>
      <c r="F3" s="10" t="s">
        <v>7</v>
      </c>
      <c r="G3" s="11">
        <v>44761</v>
      </c>
      <c r="H3" s="7" t="s">
        <v>8</v>
      </c>
      <c r="I3" s="7"/>
      <c r="J3" s="32" t="s">
        <v>70</v>
      </c>
      <c r="K3" s="32"/>
      <c r="L3" s="32"/>
      <c r="M3" s="32"/>
      <c r="N3" s="32"/>
      <c r="O3" s="7" t="s">
        <v>9</v>
      </c>
      <c r="P3" s="7"/>
      <c r="Q3" s="32" t="s">
        <v>10</v>
      </c>
      <c r="R3" s="101" t="s">
        <v>11</v>
      </c>
      <c r="S3" s="102"/>
      <c r="T3" s="103" t="s">
        <v>12</v>
      </c>
      <c r="U3" s="103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13</v>
      </c>
      <c r="B4" s="7"/>
      <c r="C4" s="10">
        <v>8152874.55</v>
      </c>
      <c r="D4" s="10"/>
      <c r="E4" s="10"/>
      <c r="F4" s="10" t="s">
        <v>14</v>
      </c>
      <c r="G4" s="12"/>
      <c r="H4" s="7" t="s">
        <v>15</v>
      </c>
      <c r="I4" s="7"/>
      <c r="J4" s="32" t="s">
        <v>16</v>
      </c>
      <c r="K4" s="32"/>
      <c r="L4" s="32"/>
      <c r="M4" s="32"/>
      <c r="N4" s="32"/>
      <c r="O4" s="7" t="s">
        <v>17</v>
      </c>
      <c r="P4" s="7"/>
      <c r="Q4" s="75" t="s">
        <v>18</v>
      </c>
      <c r="R4" s="10" t="s">
        <v>19</v>
      </c>
      <c r="S4" s="75" t="s">
        <v>20</v>
      </c>
      <c r="T4" s="104" t="s">
        <v>21</v>
      </c>
      <c r="U4" s="105" t="s">
        <v>20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22</v>
      </c>
      <c r="B5" s="13" t="s">
        <v>23</v>
      </c>
      <c r="C5" s="14"/>
      <c r="D5" s="14"/>
      <c r="E5" s="14"/>
      <c r="F5" s="15"/>
      <c r="G5" s="16" t="s">
        <v>24</v>
      </c>
      <c r="H5" s="13" t="s">
        <v>23</v>
      </c>
      <c r="I5" s="14"/>
      <c r="J5" s="15"/>
      <c r="K5" s="13" t="s">
        <v>25</v>
      </c>
      <c r="L5" s="14"/>
      <c r="M5" s="13" t="s">
        <v>26</v>
      </c>
      <c r="N5" s="15"/>
      <c r="O5" s="13" t="s">
        <v>27</v>
      </c>
      <c r="P5" s="15"/>
      <c r="Q5" s="106" t="s">
        <v>28</v>
      </c>
      <c r="R5" s="107"/>
      <c r="S5" s="107"/>
      <c r="T5" s="104" t="s">
        <v>29</v>
      </c>
      <c r="U5" s="108" t="s">
        <v>30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31</v>
      </c>
      <c r="C6" s="18"/>
      <c r="D6" s="18"/>
      <c r="E6" s="18"/>
      <c r="F6" s="19"/>
      <c r="G6" s="7"/>
      <c r="H6" s="17" t="s">
        <v>32</v>
      </c>
      <c r="I6" s="18"/>
      <c r="J6" s="19"/>
      <c r="K6" s="17" t="s">
        <v>33</v>
      </c>
      <c r="L6" s="18"/>
      <c r="M6" s="17" t="s">
        <v>34</v>
      </c>
      <c r="N6" s="19"/>
      <c r="O6" s="17" t="s">
        <v>35</v>
      </c>
      <c r="P6" s="19"/>
      <c r="Q6" s="109" t="s">
        <v>36</v>
      </c>
      <c r="R6" s="110"/>
      <c r="S6" s="110"/>
      <c r="T6" s="104"/>
      <c r="U6" s="108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37</v>
      </c>
      <c r="C7" s="7" t="s">
        <v>38</v>
      </c>
      <c r="D7" s="7" t="s">
        <v>39</v>
      </c>
      <c r="E7" s="10" t="s">
        <v>40</v>
      </c>
      <c r="F7" s="10" t="s">
        <v>41</v>
      </c>
      <c r="G7" s="20" t="s">
        <v>42</v>
      </c>
      <c r="H7" s="7" t="s">
        <v>43</v>
      </c>
      <c r="I7" s="10" t="s">
        <v>44</v>
      </c>
      <c r="J7" s="10" t="s">
        <v>45</v>
      </c>
      <c r="K7" s="73" t="s">
        <v>44</v>
      </c>
      <c r="L7" s="73" t="s">
        <v>45</v>
      </c>
      <c r="M7" s="10" t="s">
        <v>44</v>
      </c>
      <c r="N7" s="7" t="s">
        <v>45</v>
      </c>
      <c r="O7" s="7" t="s">
        <v>44</v>
      </c>
      <c r="P7" s="7" t="s">
        <v>45</v>
      </c>
      <c r="Q7" s="10" t="s">
        <v>46</v>
      </c>
      <c r="R7" s="10" t="s">
        <v>47</v>
      </c>
      <c r="S7" s="10" t="s">
        <v>48</v>
      </c>
      <c r="T7" s="104"/>
      <c r="U7" s="108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21">
        <v>1</v>
      </c>
      <c r="B8" s="22">
        <v>44825</v>
      </c>
      <c r="C8" s="23"/>
      <c r="D8" s="24">
        <v>431778.44</v>
      </c>
      <c r="E8" s="25" t="s">
        <v>49</v>
      </c>
      <c r="F8" s="26" t="s">
        <v>50</v>
      </c>
      <c r="G8" s="27"/>
      <c r="H8" s="28"/>
      <c r="I8" s="27"/>
      <c r="J8" s="74"/>
      <c r="K8" s="32"/>
      <c r="L8" s="32"/>
      <c r="M8" s="27"/>
      <c r="N8" s="75" t="s">
        <v>51</v>
      </c>
      <c r="O8" s="76"/>
      <c r="P8" s="10"/>
      <c r="Q8" s="111" t="s">
        <v>52</v>
      </c>
      <c r="R8" s="10"/>
      <c r="S8" s="10"/>
      <c r="T8" s="24">
        <v>431778.44</v>
      </c>
      <c r="U8" s="112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21">
        <v>2</v>
      </c>
      <c r="B9" s="22">
        <v>44908</v>
      </c>
      <c r="C9" s="29">
        <v>4000000</v>
      </c>
      <c r="D9" s="30"/>
      <c r="E9" s="25" t="s">
        <v>61</v>
      </c>
      <c r="F9" s="25" t="s">
        <v>62</v>
      </c>
      <c r="G9" s="31"/>
      <c r="H9" s="28">
        <v>0.02</v>
      </c>
      <c r="I9" s="27">
        <v>106355.68</v>
      </c>
      <c r="J9" s="74" t="s">
        <v>63</v>
      </c>
      <c r="K9" s="77">
        <v>53177.84</v>
      </c>
      <c r="L9" s="32" t="s">
        <v>64</v>
      </c>
      <c r="M9" s="27">
        <v>300</v>
      </c>
      <c r="N9" s="75" t="s">
        <v>65</v>
      </c>
      <c r="O9" s="76"/>
      <c r="P9" s="10"/>
      <c r="Q9" s="111" t="s">
        <v>66</v>
      </c>
      <c r="R9" s="10">
        <v>7444861.05</v>
      </c>
      <c r="S9" s="10"/>
      <c r="T9" s="24">
        <v>3830557.85</v>
      </c>
      <c r="U9" s="77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1" customHeight="1" spans="1:16384">
      <c r="A10" s="32"/>
      <c r="B10" s="22"/>
      <c r="C10" s="23"/>
      <c r="D10" s="30"/>
      <c r="E10" s="25"/>
      <c r="F10" s="25"/>
      <c r="G10" s="31"/>
      <c r="H10" s="28"/>
      <c r="I10" s="27"/>
      <c r="J10" s="34"/>
      <c r="K10" s="32">
        <v>2391.29</v>
      </c>
      <c r="L10" s="32" t="s">
        <v>67</v>
      </c>
      <c r="M10" s="27">
        <v>500</v>
      </c>
      <c r="N10" s="75" t="s">
        <v>68</v>
      </c>
      <c r="O10" s="76"/>
      <c r="P10" s="10"/>
      <c r="Q10" s="111"/>
      <c r="R10" s="10"/>
      <c r="S10" s="10"/>
      <c r="T10" s="24"/>
      <c r="U10" s="77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32"/>
      <c r="B11" s="22"/>
      <c r="C11" s="33"/>
      <c r="D11" s="30"/>
      <c r="E11" s="25"/>
      <c r="F11" s="25"/>
      <c r="G11" s="34"/>
      <c r="H11" s="28"/>
      <c r="I11" s="27"/>
      <c r="J11" s="74"/>
      <c r="K11" s="77">
        <v>6717.34</v>
      </c>
      <c r="L11" s="32" t="s">
        <v>69</v>
      </c>
      <c r="M11" s="27"/>
      <c r="N11" s="75"/>
      <c r="O11" s="78"/>
      <c r="P11" s="79"/>
      <c r="Q11" s="111"/>
      <c r="R11" s="10"/>
      <c r="S11" s="10"/>
      <c r="T11" s="24"/>
      <c r="U11" s="77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3" customHeight="1" spans="1:16384">
      <c r="A12" s="21">
        <v>3</v>
      </c>
      <c r="B12" s="22">
        <v>44939</v>
      </c>
      <c r="C12" s="29">
        <v>2300000</v>
      </c>
      <c r="D12" s="30"/>
      <c r="E12" s="25" t="s">
        <v>61</v>
      </c>
      <c r="F12" s="25" t="s">
        <v>62</v>
      </c>
      <c r="G12" s="34"/>
      <c r="H12" s="28">
        <v>0.02</v>
      </c>
      <c r="I12" s="27">
        <v>106355.68</v>
      </c>
      <c r="J12" s="74" t="s">
        <v>63</v>
      </c>
      <c r="K12" s="80">
        <v>25807.03</v>
      </c>
      <c r="L12" s="32" t="s">
        <v>64</v>
      </c>
      <c r="M12" s="27">
        <v>200</v>
      </c>
      <c r="N12" s="75" t="s">
        <v>65</v>
      </c>
      <c r="O12" s="76"/>
      <c r="P12" s="10"/>
      <c r="Q12" s="111" t="s">
        <v>66</v>
      </c>
      <c r="R12" s="10">
        <v>7140000</v>
      </c>
      <c r="S12" s="10"/>
      <c r="T12" s="24">
        <v>2300000</v>
      </c>
      <c r="U12" s="77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32"/>
      <c r="B13" s="22"/>
      <c r="C13" s="23"/>
      <c r="D13" s="30"/>
      <c r="E13" s="25"/>
      <c r="F13" s="25"/>
      <c r="G13" s="34"/>
      <c r="H13" s="28"/>
      <c r="I13" s="27">
        <v>-106355.68</v>
      </c>
      <c r="J13" s="74" t="s">
        <v>71</v>
      </c>
      <c r="K13" s="77">
        <v>-25807.03</v>
      </c>
      <c r="L13" s="77" t="s">
        <v>71</v>
      </c>
      <c r="M13" s="27">
        <v>-200</v>
      </c>
      <c r="N13" s="75" t="s">
        <v>71</v>
      </c>
      <c r="O13" s="81"/>
      <c r="P13" s="79"/>
      <c r="Q13" s="111" t="s">
        <v>66</v>
      </c>
      <c r="R13" s="10">
        <v>7140000</v>
      </c>
      <c r="S13" s="10"/>
      <c r="T13" s="24">
        <v>1009442.15</v>
      </c>
      <c r="U13" s="77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32"/>
      <c r="B14" s="35">
        <v>44944</v>
      </c>
      <c r="C14" s="29">
        <v>1390000</v>
      </c>
      <c r="D14" s="30"/>
      <c r="E14" s="25" t="s">
        <v>61</v>
      </c>
      <c r="F14" s="25" t="s">
        <v>62</v>
      </c>
      <c r="G14" s="34"/>
      <c r="H14" s="28"/>
      <c r="I14" s="27"/>
      <c r="J14" s="34"/>
      <c r="K14" s="32">
        <v>25807.03</v>
      </c>
      <c r="L14" s="32" t="s">
        <v>64</v>
      </c>
      <c r="M14" s="27">
        <v>200</v>
      </c>
      <c r="N14" s="75" t="s">
        <v>65</v>
      </c>
      <c r="O14" s="76"/>
      <c r="P14" s="10"/>
      <c r="Q14" s="113"/>
      <c r="R14" s="10"/>
      <c r="S14" s="10"/>
      <c r="T14" s="24"/>
      <c r="U14" s="114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21">
        <v>4</v>
      </c>
      <c r="B15" s="36">
        <v>44970</v>
      </c>
      <c r="C15" s="23"/>
      <c r="D15" s="37"/>
      <c r="E15" s="25"/>
      <c r="F15" s="25"/>
      <c r="G15" s="34"/>
      <c r="H15" s="28"/>
      <c r="I15" s="27"/>
      <c r="J15" s="34"/>
      <c r="K15" s="77">
        <v>1563.79</v>
      </c>
      <c r="L15" s="77" t="s">
        <v>72</v>
      </c>
      <c r="M15" s="27">
        <v>100</v>
      </c>
      <c r="N15" s="75" t="s">
        <v>65</v>
      </c>
      <c r="O15" s="76"/>
      <c r="P15" s="10"/>
      <c r="Q15" s="111" t="s">
        <v>73</v>
      </c>
      <c r="R15" s="10">
        <v>768290</v>
      </c>
      <c r="S15" s="10"/>
      <c r="T15" s="24">
        <v>352887.03</v>
      </c>
      <c r="U15" s="114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2" customHeight="1" spans="1:16384">
      <c r="A16" s="21">
        <v>5</v>
      </c>
      <c r="B16" s="35">
        <v>44998</v>
      </c>
      <c r="C16" s="29"/>
      <c r="D16" s="24"/>
      <c r="E16" s="25" t="s">
        <v>61</v>
      </c>
      <c r="F16" s="25" t="s">
        <v>62</v>
      </c>
      <c r="G16" s="31"/>
      <c r="H16" s="28"/>
      <c r="I16" s="27"/>
      <c r="J16" s="27"/>
      <c r="K16" s="32"/>
      <c r="L16" s="32"/>
      <c r="M16" s="27"/>
      <c r="N16" s="75"/>
      <c r="O16" s="27"/>
      <c r="P16" s="75"/>
      <c r="Q16" s="111" t="s">
        <v>52</v>
      </c>
      <c r="R16" s="10"/>
      <c r="S16" s="10"/>
      <c r="T16" s="24">
        <v>-431778.44</v>
      </c>
      <c r="U16" s="114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16384">
      <c r="A17" s="32"/>
      <c r="B17" s="38"/>
      <c r="C17" s="23"/>
      <c r="D17" s="29">
        <v>-431778.44</v>
      </c>
      <c r="E17" s="25" t="s">
        <v>74</v>
      </c>
      <c r="F17" s="39"/>
      <c r="G17" s="40"/>
      <c r="H17" s="41"/>
      <c r="I17" s="27"/>
      <c r="J17" s="27"/>
      <c r="K17" s="27"/>
      <c r="L17" s="27"/>
      <c r="M17" s="27"/>
      <c r="N17" s="75"/>
      <c r="O17" s="27"/>
      <c r="P17" s="75"/>
      <c r="Q17" s="113"/>
      <c r="R17" s="10"/>
      <c r="S17" s="10"/>
      <c r="T17" s="115"/>
      <c r="U17" s="114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2" customFormat="1" ht="44" customHeight="1" spans="1:16384">
      <c r="A18" s="42">
        <v>6</v>
      </c>
      <c r="B18" s="43">
        <v>45075</v>
      </c>
      <c r="C18" s="44">
        <v>300000</v>
      </c>
      <c r="D18" s="45"/>
      <c r="E18" s="46" t="s">
        <v>61</v>
      </c>
      <c r="F18" s="46" t="s">
        <v>62</v>
      </c>
      <c r="G18" s="47"/>
      <c r="H18" s="48"/>
      <c r="I18" s="82"/>
      <c r="J18" s="82"/>
      <c r="K18" s="83"/>
      <c r="L18" s="83"/>
      <c r="M18" s="82">
        <v>100</v>
      </c>
      <c r="N18" s="84" t="s">
        <v>65</v>
      </c>
      <c r="O18" s="82"/>
      <c r="P18" s="84"/>
      <c r="Q18" s="116" t="s">
        <v>73</v>
      </c>
      <c r="R18" s="117">
        <v>768290</v>
      </c>
      <c r="S18" s="117"/>
      <c r="T18" s="118">
        <v>299900</v>
      </c>
      <c r="U18" s="119"/>
      <c r="XEI18" s="128"/>
      <c r="XEJ18" s="128"/>
      <c r="XEK18" s="128"/>
      <c r="XEL18" s="128"/>
      <c r="XEM18" s="128"/>
      <c r="XEN18" s="128"/>
      <c r="XEO18" s="128"/>
      <c r="XEP18" s="128"/>
      <c r="XEQ18" s="128"/>
      <c r="XER18" s="128"/>
      <c r="XES18" s="128"/>
      <c r="XET18" s="128"/>
      <c r="XEU18" s="128"/>
      <c r="XEV18" s="128"/>
      <c r="XEW18" s="128"/>
      <c r="XEX18" s="128"/>
      <c r="XEY18" s="128"/>
      <c r="XEZ18" s="128"/>
      <c r="XFA18" s="128"/>
      <c r="XFB18" s="128"/>
      <c r="XFC18" s="128"/>
      <c r="XFD18" s="128"/>
    </row>
    <row r="19" s="1" customFormat="1" ht="31" customHeight="1" spans="1:16384">
      <c r="A19" s="49">
        <v>7</v>
      </c>
      <c r="B19" s="50">
        <v>45308</v>
      </c>
      <c r="C19" s="51">
        <v>162874.55</v>
      </c>
      <c r="D19" s="52"/>
      <c r="E19" s="53" t="s">
        <v>61</v>
      </c>
      <c r="F19" s="54" t="s">
        <v>62</v>
      </c>
      <c r="G19" s="55"/>
      <c r="H19" s="56"/>
      <c r="I19" s="85"/>
      <c r="J19" s="85"/>
      <c r="K19" s="85"/>
      <c r="L19" s="85"/>
      <c r="M19" s="85">
        <v>100</v>
      </c>
      <c r="N19" s="86" t="s">
        <v>75</v>
      </c>
      <c r="O19" s="85"/>
      <c r="P19" s="86"/>
      <c r="Q19" s="120" t="s">
        <v>73</v>
      </c>
      <c r="R19" s="121">
        <v>768290</v>
      </c>
      <c r="S19" s="121"/>
      <c r="T19" s="122">
        <v>115502.97</v>
      </c>
      <c r="U19" s="12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16384">
      <c r="A20" s="49"/>
      <c r="B20" s="50"/>
      <c r="C20" s="57"/>
      <c r="D20" s="52"/>
      <c r="E20" s="58"/>
      <c r="F20" s="58"/>
      <c r="G20" s="55"/>
      <c r="H20" s="59"/>
      <c r="I20" s="85"/>
      <c r="J20" s="85"/>
      <c r="K20" s="85"/>
      <c r="L20" s="85"/>
      <c r="M20" s="85">
        <v>-100</v>
      </c>
      <c r="N20" s="87" t="s">
        <v>76</v>
      </c>
      <c r="O20" s="85"/>
      <c r="P20" s="86"/>
      <c r="Q20" s="120" t="s">
        <v>77</v>
      </c>
      <c r="R20" s="121"/>
      <c r="S20" s="121"/>
      <c r="T20" s="122">
        <v>47371.58</v>
      </c>
      <c r="U20" s="12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16384">
      <c r="A21" s="32"/>
      <c r="B21" s="38"/>
      <c r="C21" s="23"/>
      <c r="D21" s="60"/>
      <c r="E21" s="25"/>
      <c r="F21" s="25"/>
      <c r="G21" s="40"/>
      <c r="H21" s="61"/>
      <c r="I21" s="27"/>
      <c r="J21" s="27"/>
      <c r="K21" s="27"/>
      <c r="L21" s="27"/>
      <c r="M21" s="27">
        <v>50</v>
      </c>
      <c r="N21" s="88"/>
      <c r="O21" s="27"/>
      <c r="P21" s="75"/>
      <c r="Q21" s="124"/>
      <c r="R21" s="10"/>
      <c r="S21" s="10"/>
      <c r="T21" s="115"/>
      <c r="U21" s="12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49"/>
      <c r="B22" s="50"/>
      <c r="C22" s="57"/>
      <c r="D22" s="52"/>
      <c r="E22" s="58"/>
      <c r="F22" s="58"/>
      <c r="G22" s="55"/>
      <c r="H22" s="59"/>
      <c r="I22" s="85"/>
      <c r="J22" s="85"/>
      <c r="K22" s="85"/>
      <c r="L22" s="85"/>
      <c r="M22" s="85">
        <v>-50</v>
      </c>
      <c r="N22" s="89"/>
      <c r="O22" s="85"/>
      <c r="P22" s="86"/>
      <c r="Q22" s="120"/>
      <c r="R22" s="121"/>
      <c r="S22" s="121"/>
      <c r="T22" s="122"/>
      <c r="U22" s="12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49"/>
      <c r="B23" s="50"/>
      <c r="C23" s="57"/>
      <c r="D23" s="52"/>
      <c r="E23" s="58"/>
      <c r="F23" s="58"/>
      <c r="G23" s="55"/>
      <c r="H23" s="59"/>
      <c r="I23" s="85"/>
      <c r="J23" s="85"/>
      <c r="K23" s="85"/>
      <c r="L23" s="85"/>
      <c r="M23" s="85"/>
      <c r="N23" s="86"/>
      <c r="O23" s="85"/>
      <c r="P23" s="86"/>
      <c r="Q23" s="120"/>
      <c r="R23" s="121"/>
      <c r="S23" s="121"/>
      <c r="T23" s="122"/>
      <c r="U23" s="12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49"/>
      <c r="B24" s="50"/>
      <c r="C24" s="57"/>
      <c r="D24" s="52"/>
      <c r="E24" s="58"/>
      <c r="F24" s="58"/>
      <c r="G24" s="55"/>
      <c r="H24" s="59"/>
      <c r="I24" s="85"/>
      <c r="J24" s="85"/>
      <c r="K24" s="85"/>
      <c r="L24" s="85"/>
      <c r="M24" s="85"/>
      <c r="N24" s="86"/>
      <c r="O24" s="85"/>
      <c r="P24" s="86"/>
      <c r="Q24" s="120"/>
      <c r="R24" s="121"/>
      <c r="S24" s="121"/>
      <c r="T24" s="122"/>
      <c r="U24" s="12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53</v>
      </c>
      <c r="B25" s="7"/>
      <c r="C25" s="62">
        <f>SUM(C8:C24)</f>
        <v>8152874.55</v>
      </c>
      <c r="D25" s="63">
        <f>SUM(D8:D24)</f>
        <v>0</v>
      </c>
      <c r="E25" s="64"/>
      <c r="F25" s="64"/>
      <c r="G25" s="64"/>
      <c r="H25" s="62" t="s">
        <v>54</v>
      </c>
      <c r="I25" s="76">
        <f>SUM(I8:I24)</f>
        <v>106355.68</v>
      </c>
      <c r="J25" s="64"/>
      <c r="K25" s="76">
        <f>SUM(K8:K17)</f>
        <v>89657.29</v>
      </c>
      <c r="L25" s="76"/>
      <c r="M25" s="76">
        <f>SUM(M8:M24)</f>
        <v>1200</v>
      </c>
      <c r="N25" s="62" t="s">
        <v>54</v>
      </c>
      <c r="O25" s="76">
        <f>SUM(O8:O24)</f>
        <v>0</v>
      </c>
      <c r="P25" s="62" t="s">
        <v>54</v>
      </c>
      <c r="Q25" s="62" t="s">
        <v>54</v>
      </c>
      <c r="R25" s="62"/>
      <c r="S25" s="62"/>
      <c r="T25" s="76">
        <f>SUM(T8:T24)</f>
        <v>7955661.58</v>
      </c>
      <c r="U25" s="125">
        <f>D25+C25-T25-I25-K25-M25-O25</f>
        <v>-2.47382558882236e-10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5" t="s">
        <v>55</v>
      </c>
      <c r="B26" s="65"/>
      <c r="C26" s="65" t="s">
        <v>56</v>
      </c>
      <c r="D26" s="65"/>
      <c r="E26" s="65"/>
      <c r="F26" s="66">
        <f>O26</f>
        <v>47371.58</v>
      </c>
      <c r="G26" s="67"/>
      <c r="H26" s="68" t="s">
        <v>57</v>
      </c>
      <c r="I26" s="90"/>
      <c r="J26" s="90"/>
      <c r="K26" s="90"/>
      <c r="L26" s="90"/>
      <c r="M26" s="91"/>
      <c r="N26" s="65" t="s">
        <v>58</v>
      </c>
      <c r="O26" s="92">
        <v>47371.58</v>
      </c>
      <c r="P26" s="93"/>
      <c r="Q26" s="93"/>
      <c r="R26" s="93"/>
      <c r="S26" s="93"/>
      <c r="T26" s="93"/>
      <c r="U26" s="126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5"/>
      <c r="B27" s="65"/>
      <c r="C27" s="65" t="s">
        <v>59</v>
      </c>
      <c r="D27" s="65"/>
      <c r="E27" s="65"/>
      <c r="F27" s="66">
        <v>0</v>
      </c>
      <c r="G27" s="67"/>
      <c r="H27" s="69"/>
      <c r="I27" s="94"/>
      <c r="J27" s="94"/>
      <c r="K27" s="94"/>
      <c r="L27" s="94"/>
      <c r="M27" s="95"/>
      <c r="N27" s="65" t="s">
        <v>60</v>
      </c>
      <c r="O27" s="96">
        <f>O26</f>
        <v>47371.58</v>
      </c>
      <c r="P27" s="97"/>
      <c r="Q27" s="97"/>
      <c r="R27" s="97"/>
      <c r="S27" s="97"/>
      <c r="T27" s="97"/>
      <c r="U27" s="12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V32" s="1">
        <f>C25+D25-I25-K25-M25-T25</f>
        <v>0</v>
      </c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70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spans="2:16384">
      <c r="B34" s="3"/>
      <c r="E34" s="4"/>
      <c r="F34" s="4"/>
      <c r="G34" s="4"/>
      <c r="I34" s="4"/>
      <c r="J34" s="4"/>
      <c r="M34" s="4"/>
      <c r="T34" s="4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spans="2:16384">
      <c r="B35" s="3"/>
      <c r="E35" s="4"/>
      <c r="F35" s="4"/>
      <c r="G35" s="4"/>
      <c r="I35" s="4"/>
      <c r="J35" s="4"/>
      <c r="M35" s="4"/>
      <c r="T35" s="4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spans="2:16384">
      <c r="B36" s="3"/>
      <c r="E36" s="4"/>
      <c r="F36" s="4"/>
      <c r="G36" s="4"/>
      <c r="I36" s="4"/>
      <c r="J36" s="4"/>
      <c r="M36" s="4"/>
      <c r="T36" s="4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spans="2:16384">
      <c r="B37" s="3"/>
      <c r="E37" s="4"/>
      <c r="F37" s="4"/>
      <c r="G37" s="4"/>
      <c r="I37" s="4"/>
      <c r="J37" s="4"/>
      <c r="M37" s="4"/>
      <c r="T37" s="4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spans="2:16384">
      <c r="B38" s="3"/>
      <c r="E38" s="4"/>
      <c r="F38" s="4"/>
      <c r="G38" s="4"/>
      <c r="I38" s="4"/>
      <c r="J38" s="4"/>
      <c r="M38" s="4"/>
      <c r="T38" s="4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1" customFormat="1" spans="2:16384">
      <c r="B39" s="3"/>
      <c r="E39" s="4"/>
      <c r="F39" s="4"/>
      <c r="G39" s="4"/>
      <c r="I39" s="4"/>
      <c r="J39" s="4"/>
      <c r="M39" s="4"/>
      <c r="T39" s="4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spans="2:16384">
      <c r="B40" s="3"/>
      <c r="E40" s="4"/>
      <c r="F40" s="4"/>
      <c r="G40" s="4"/>
      <c r="I40" s="4"/>
      <c r="J40" s="4"/>
      <c r="M40" s="4"/>
      <c r="T40" s="4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1" customFormat="1" spans="2:16384">
      <c r="B41" s="3"/>
      <c r="E41" s="4"/>
      <c r="F41" s="4"/>
      <c r="G41" s="4"/>
      <c r="I41" s="4"/>
      <c r="J41" s="4"/>
      <c r="M41" s="4"/>
      <c r="T41" s="4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1" customFormat="1" spans="2:16384">
      <c r="B42" s="3"/>
      <c r="E42" s="4"/>
      <c r="F42" s="4"/>
      <c r="G42" s="4"/>
      <c r="I42" s="4"/>
      <c r="J42" s="4"/>
      <c r="M42" s="4"/>
      <c r="T42" s="4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  <row r="43" s="1" customFormat="1" spans="2:16384">
      <c r="B43" s="3"/>
      <c r="E43" s="4"/>
      <c r="F43" s="4"/>
      <c r="G43" s="4"/>
      <c r="I43" s="4"/>
      <c r="J43" s="4"/>
      <c r="M43" s="4"/>
      <c r="T43" s="4"/>
      <c r="XEI43" s="5"/>
      <c r="XEJ43" s="5"/>
      <c r="XEK43" s="5"/>
      <c r="XEL43" s="5"/>
      <c r="XEM43" s="5"/>
      <c r="XEN43" s="5"/>
      <c r="XEO43" s="5"/>
      <c r="XEP43" s="5"/>
      <c r="XEQ43" s="5"/>
      <c r="XER43" s="5"/>
      <c r="XES43" s="5"/>
      <c r="XET43" s="5"/>
      <c r="XEU43" s="5"/>
      <c r="XEV43" s="5"/>
      <c r="XEW43" s="5"/>
      <c r="XEX43" s="5"/>
      <c r="XEY43" s="5"/>
      <c r="XEZ43" s="5"/>
      <c r="XFA43" s="5"/>
      <c r="XFB43" s="5"/>
      <c r="XFC43" s="5"/>
      <c r="XFD43" s="5"/>
    </row>
    <row r="44" s="1" customFormat="1" spans="2:16384">
      <c r="B44" s="3"/>
      <c r="E44" s="4"/>
      <c r="F44" s="4"/>
      <c r="G44" s="4"/>
      <c r="I44" s="4"/>
      <c r="J44" s="4"/>
      <c r="M44" s="4"/>
      <c r="T44" s="4"/>
      <c r="XEI44" s="5"/>
      <c r="XEJ44" s="5"/>
      <c r="XEK44" s="5"/>
      <c r="XEL44" s="5"/>
      <c r="XEM44" s="5"/>
      <c r="XEN44" s="5"/>
      <c r="XEO44" s="5"/>
      <c r="XEP44" s="5"/>
      <c r="XEQ44" s="5"/>
      <c r="XER44" s="5"/>
      <c r="XES44" s="5"/>
      <c r="XET44" s="5"/>
      <c r="XEU44" s="5"/>
      <c r="XEV44" s="5"/>
      <c r="XEW44" s="5"/>
      <c r="XEX44" s="5"/>
      <c r="XEY44" s="5"/>
      <c r="XEZ44" s="5"/>
      <c r="XFA44" s="5"/>
      <c r="XFB44" s="5"/>
      <c r="XFC44" s="5"/>
      <c r="XFD44" s="5"/>
    </row>
    <row r="45" s="1" customFormat="1" spans="2:16384">
      <c r="B45" s="3"/>
      <c r="E45" s="4"/>
      <c r="F45" s="4"/>
      <c r="G45" s="4"/>
      <c r="I45" s="4"/>
      <c r="J45" s="4"/>
      <c r="M45" s="4"/>
      <c r="T45" s="4"/>
      <c r="XEI45" s="5"/>
      <c r="XEJ45" s="5"/>
      <c r="XEK45" s="5"/>
      <c r="XEL45" s="5"/>
      <c r="XEM45" s="5"/>
      <c r="XEN45" s="5"/>
      <c r="XEO45" s="5"/>
      <c r="XEP45" s="5"/>
      <c r="XEQ45" s="5"/>
      <c r="XER45" s="5"/>
      <c r="XES45" s="5"/>
      <c r="XET45" s="5"/>
      <c r="XEU45" s="5"/>
      <c r="XEV45" s="5"/>
      <c r="XEW45" s="5"/>
      <c r="XEX45" s="5"/>
      <c r="XEY45" s="5"/>
      <c r="XEZ45" s="5"/>
      <c r="XFA45" s="5"/>
      <c r="XFB45" s="5"/>
      <c r="XFC45" s="5"/>
      <c r="XFD45" s="5"/>
    </row>
    <row r="46" s="1" customFormat="1" spans="2:16384">
      <c r="B46" s="3"/>
      <c r="E46" s="4"/>
      <c r="F46" s="4"/>
      <c r="G46" s="4"/>
      <c r="I46" s="4"/>
      <c r="J46" s="4"/>
      <c r="M46" s="4"/>
      <c r="T46" s="4"/>
      <c r="XEI46" s="5"/>
      <c r="XEJ46" s="5"/>
      <c r="XEK46" s="5"/>
      <c r="XEL46" s="5"/>
      <c r="XEM46" s="5"/>
      <c r="XEN46" s="5"/>
      <c r="XEO46" s="5"/>
      <c r="XEP46" s="5"/>
      <c r="XEQ46" s="5"/>
      <c r="XER46" s="5"/>
      <c r="XES46" s="5"/>
      <c r="XET46" s="5"/>
      <c r="XEU46" s="5"/>
      <c r="XEV46" s="5"/>
      <c r="XEW46" s="5"/>
      <c r="XEX46" s="5"/>
      <c r="XEY46" s="5"/>
      <c r="XEZ46" s="5"/>
      <c r="XFA46" s="5"/>
      <c r="XFB46" s="5"/>
      <c r="XFC46" s="5"/>
      <c r="XFD46" s="5"/>
    </row>
    <row r="47" s="1" customFormat="1" spans="2:16384">
      <c r="B47" s="3"/>
      <c r="E47" s="4"/>
      <c r="F47" s="4"/>
      <c r="G47" s="4"/>
      <c r="I47" s="4"/>
      <c r="J47" s="4"/>
      <c r="M47" s="4"/>
      <c r="T47" s="4"/>
      <c r="XEI47" s="5"/>
      <c r="XEJ47" s="5"/>
      <c r="XEK47" s="5"/>
      <c r="XEL47" s="5"/>
      <c r="XEM47" s="5"/>
      <c r="XEN47" s="5"/>
      <c r="XEO47" s="5"/>
      <c r="XEP47" s="5"/>
      <c r="XEQ47" s="5"/>
      <c r="XER47" s="5"/>
      <c r="XES47" s="5"/>
      <c r="XET47" s="5"/>
      <c r="XEU47" s="5"/>
      <c r="XEV47" s="5"/>
      <c r="XEW47" s="5"/>
      <c r="XEX47" s="5"/>
      <c r="XEY47" s="5"/>
      <c r="XEZ47" s="5"/>
      <c r="XFA47" s="5"/>
      <c r="XFB47" s="5"/>
      <c r="XFC47" s="5"/>
      <c r="XFD47" s="5"/>
    </row>
    <row r="48" s="1" customFormat="1" spans="2:16384">
      <c r="B48" s="3"/>
      <c r="E48" s="4"/>
      <c r="F48" s="4"/>
      <c r="G48" s="4"/>
      <c r="I48" s="4"/>
      <c r="J48" s="4"/>
      <c r="M48" s="4"/>
      <c r="T48" s="4"/>
      <c r="XEI48" s="5"/>
      <c r="XEJ48" s="5"/>
      <c r="XEK48" s="5"/>
      <c r="XEL48" s="5"/>
      <c r="XEM48" s="5"/>
      <c r="XEN48" s="5"/>
      <c r="XEO48" s="5"/>
      <c r="XEP48" s="5"/>
      <c r="XEQ48" s="5"/>
      <c r="XER48" s="5"/>
      <c r="XES48" s="5"/>
      <c r="XET48" s="5"/>
      <c r="XEU48" s="5"/>
      <c r="XEV48" s="5"/>
      <c r="XEW48" s="5"/>
      <c r="XEX48" s="5"/>
      <c r="XEY48" s="5"/>
      <c r="XEZ48" s="5"/>
      <c r="XFA48" s="5"/>
      <c r="XFB48" s="5"/>
      <c r="XFC48" s="5"/>
      <c r="XFD48" s="5"/>
    </row>
    <row r="49" s="1" customFormat="1" spans="2:16384">
      <c r="B49" s="3"/>
      <c r="E49" s="4"/>
      <c r="F49" s="4"/>
      <c r="G49" s="4"/>
      <c r="I49" s="4"/>
      <c r="J49" s="4"/>
      <c r="M49" s="4"/>
      <c r="T49" s="4"/>
      <c r="XEI49" s="5"/>
      <c r="XEJ49" s="5"/>
      <c r="XEK49" s="5"/>
      <c r="XEL49" s="5"/>
      <c r="XEM49" s="5"/>
      <c r="XEN49" s="5"/>
      <c r="XEO49" s="5"/>
      <c r="XEP49" s="5"/>
      <c r="XEQ49" s="5"/>
      <c r="XER49" s="5"/>
      <c r="XES49" s="5"/>
      <c r="XET49" s="5"/>
      <c r="XEU49" s="5"/>
      <c r="XEV49" s="5"/>
      <c r="XEW49" s="5"/>
      <c r="XEX49" s="5"/>
      <c r="XEY49" s="5"/>
      <c r="XEZ49" s="5"/>
      <c r="XFA49" s="5"/>
      <c r="XFB49" s="5"/>
      <c r="XFC49" s="5"/>
      <c r="XFD49" s="5"/>
    </row>
    <row r="50" s="1" customFormat="1" spans="2:16384">
      <c r="B50" s="3"/>
      <c r="E50" s="4"/>
      <c r="F50" s="4"/>
      <c r="G50" s="4"/>
      <c r="I50" s="4"/>
      <c r="J50" s="4"/>
      <c r="M50" s="4"/>
      <c r="T50" s="4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  <c r="XEU50" s="5"/>
      <c r="XEV50" s="5"/>
      <c r="XEW50" s="5"/>
      <c r="XEX50" s="5"/>
      <c r="XEY50" s="5"/>
      <c r="XEZ50" s="5"/>
      <c r="XFA50" s="5"/>
      <c r="XFB50" s="5"/>
      <c r="XFC50" s="5"/>
      <c r="XFD50" s="5"/>
    </row>
    <row r="51" s="1" customFormat="1" spans="2:16384">
      <c r="B51" s="3"/>
      <c r="E51" s="4"/>
      <c r="F51" s="4"/>
      <c r="G51" s="4"/>
      <c r="I51" s="4"/>
      <c r="J51" s="4"/>
      <c r="M51" s="4"/>
      <c r="T51" s="4"/>
      <c r="XEI51" s="5"/>
      <c r="XEJ51" s="5"/>
      <c r="XEK51" s="5"/>
      <c r="XEL51" s="5"/>
      <c r="XEM51" s="5"/>
      <c r="XEN51" s="5"/>
      <c r="XEO51" s="5"/>
      <c r="XEP51" s="5"/>
      <c r="XEQ51" s="5"/>
      <c r="XER51" s="5"/>
      <c r="XES51" s="5"/>
      <c r="XET51" s="5"/>
      <c r="XEU51" s="5"/>
      <c r="XEV51" s="5"/>
      <c r="XEW51" s="5"/>
      <c r="XEX51" s="5"/>
      <c r="XEY51" s="5"/>
      <c r="XEZ51" s="5"/>
      <c r="XFA51" s="5"/>
      <c r="XFB51" s="5"/>
      <c r="XFC51" s="5"/>
      <c r="XFD51" s="5"/>
    </row>
    <row r="52" s="1" customFormat="1" spans="2:16384">
      <c r="B52" s="3"/>
      <c r="E52" s="4"/>
      <c r="F52" s="4"/>
      <c r="G52" s="4"/>
      <c r="I52" s="4"/>
      <c r="J52" s="4"/>
      <c r="M52" s="4"/>
      <c r="T52" s="4"/>
      <c r="XEI52" s="5"/>
      <c r="XEJ52" s="5"/>
      <c r="XEK52" s="5"/>
      <c r="XEL52" s="5"/>
      <c r="XEM52" s="5"/>
      <c r="XEN52" s="5"/>
      <c r="XEO52" s="5"/>
      <c r="XEP52" s="5"/>
      <c r="XEQ52" s="5"/>
      <c r="XER52" s="5"/>
      <c r="XES52" s="5"/>
      <c r="XET52" s="5"/>
      <c r="XEU52" s="5"/>
      <c r="XEV52" s="5"/>
      <c r="XEW52" s="5"/>
      <c r="XEX52" s="5"/>
      <c r="XEY52" s="5"/>
      <c r="XEZ52" s="5"/>
      <c r="XFA52" s="5"/>
      <c r="XFB52" s="5"/>
      <c r="XFC52" s="5"/>
      <c r="XFD52" s="5"/>
    </row>
    <row r="53" s="1" customFormat="1" spans="2:16384">
      <c r="B53" s="3"/>
      <c r="E53" s="4"/>
      <c r="F53" s="4"/>
      <c r="G53" s="4"/>
      <c r="I53" s="4"/>
      <c r="J53" s="4"/>
      <c r="M53" s="4"/>
      <c r="T53" s="4"/>
      <c r="XEI53" s="5"/>
      <c r="XEJ53" s="5"/>
      <c r="XEK53" s="5"/>
      <c r="XEL53" s="5"/>
      <c r="XEM53" s="5"/>
      <c r="XEN53" s="5"/>
      <c r="XEO53" s="5"/>
      <c r="XEP53" s="5"/>
      <c r="XEQ53" s="5"/>
      <c r="XER53" s="5"/>
      <c r="XES53" s="5"/>
      <c r="XET53" s="5"/>
      <c r="XEU53" s="5"/>
      <c r="XEV53" s="5"/>
      <c r="XEW53" s="5"/>
      <c r="XEX53" s="5"/>
      <c r="XEY53" s="5"/>
      <c r="XEZ53" s="5"/>
      <c r="XFA53" s="5"/>
      <c r="XFB53" s="5"/>
      <c r="XFC53" s="5"/>
      <c r="XFD53" s="5"/>
    </row>
    <row r="54" s="1" customFormat="1" spans="2:16384">
      <c r="B54" s="3"/>
      <c r="E54" s="4"/>
      <c r="F54" s="4"/>
      <c r="G54" s="4"/>
      <c r="I54" s="4"/>
      <c r="J54" s="4"/>
      <c r="M54" s="4"/>
      <c r="T54" s="4"/>
      <c r="XEI54" s="5"/>
      <c r="XEJ54" s="5"/>
      <c r="XEK54" s="5"/>
      <c r="XEL54" s="5"/>
      <c r="XEM54" s="5"/>
      <c r="XEN54" s="5"/>
      <c r="XEO54" s="5"/>
      <c r="XEP54" s="5"/>
      <c r="XEQ54" s="5"/>
      <c r="XER54" s="5"/>
      <c r="XES54" s="5"/>
      <c r="XET54" s="5"/>
      <c r="XEU54" s="5"/>
      <c r="XEV54" s="5"/>
      <c r="XEW54" s="5"/>
      <c r="XEX54" s="5"/>
      <c r="XEY54" s="5"/>
      <c r="XEZ54" s="5"/>
      <c r="XFA54" s="5"/>
      <c r="XFB54" s="5"/>
      <c r="XFC54" s="5"/>
      <c r="XFD54" s="5"/>
    </row>
    <row r="55" s="1" customFormat="1" spans="2:16384">
      <c r="B55" s="3"/>
      <c r="E55" s="4"/>
      <c r="F55" s="4"/>
      <c r="G55" s="4"/>
      <c r="I55" s="4"/>
      <c r="J55" s="4"/>
      <c r="M55" s="4"/>
      <c r="T55" s="4"/>
      <c r="XEI55" s="5"/>
      <c r="XEJ55" s="5"/>
      <c r="XEK55" s="5"/>
      <c r="XEL55" s="5"/>
      <c r="XEM55" s="5"/>
      <c r="XEN55" s="5"/>
      <c r="XEO55" s="5"/>
      <c r="XEP55" s="5"/>
      <c r="XEQ55" s="5"/>
      <c r="XER55" s="5"/>
      <c r="XES55" s="5"/>
      <c r="XET55" s="5"/>
      <c r="XEU55" s="5"/>
      <c r="XEV55" s="5"/>
      <c r="XEW55" s="5"/>
      <c r="XEX55" s="5"/>
      <c r="XEY55" s="5"/>
      <c r="XEZ55" s="5"/>
      <c r="XFA55" s="5"/>
      <c r="XFB55" s="5"/>
      <c r="XFC55" s="5"/>
      <c r="XFD55" s="5"/>
    </row>
    <row r="56" s="1" customFormat="1" spans="2:16384">
      <c r="B56" s="3"/>
      <c r="E56" s="4"/>
      <c r="F56" s="4"/>
      <c r="G56" s="4"/>
      <c r="I56" s="4"/>
      <c r="J56" s="4"/>
      <c r="M56" s="4"/>
      <c r="T56" s="4"/>
      <c r="XEI56" s="5"/>
      <c r="XEJ56" s="5"/>
      <c r="XEK56" s="5"/>
      <c r="XEL56" s="5"/>
      <c r="XEM56" s="5"/>
      <c r="XEN56" s="5"/>
      <c r="XEO56" s="5"/>
      <c r="XEP56" s="5"/>
      <c r="XEQ56" s="5"/>
      <c r="XER56" s="5"/>
      <c r="XES56" s="5"/>
      <c r="XET56" s="5"/>
      <c r="XEU56" s="5"/>
      <c r="XEV56" s="5"/>
      <c r="XEW56" s="5"/>
      <c r="XEX56" s="5"/>
      <c r="XEY56" s="5"/>
      <c r="XEZ56" s="5"/>
      <c r="XFA56" s="5"/>
      <c r="XFB56" s="5"/>
      <c r="XFC56" s="5"/>
      <c r="XFD56" s="5"/>
    </row>
    <row r="57" s="1" customFormat="1" spans="2:16384">
      <c r="B57" s="3"/>
      <c r="E57" s="4"/>
      <c r="F57" s="4"/>
      <c r="G57" s="4"/>
      <c r="I57" s="4"/>
      <c r="J57" s="4"/>
      <c r="M57" s="4"/>
      <c r="T57" s="4"/>
      <c r="XEI57" s="5"/>
      <c r="XEJ57" s="5"/>
      <c r="XEK57" s="5"/>
      <c r="XEL57" s="5"/>
      <c r="XEM57" s="5"/>
      <c r="XEN57" s="5"/>
      <c r="XEO57" s="5"/>
      <c r="XEP57" s="5"/>
      <c r="XEQ57" s="5"/>
      <c r="XER57" s="5"/>
      <c r="XES57" s="5"/>
      <c r="XET57" s="5"/>
      <c r="XEU57" s="5"/>
      <c r="XEV57" s="5"/>
      <c r="XEW57" s="5"/>
      <c r="XEX57" s="5"/>
      <c r="XEY57" s="5"/>
      <c r="XEZ57" s="5"/>
      <c r="XFA57" s="5"/>
      <c r="XFB57" s="5"/>
      <c r="XFC57" s="5"/>
      <c r="XFD57" s="5"/>
    </row>
    <row r="58" s="1" customFormat="1" spans="2:16384">
      <c r="B58" s="3"/>
      <c r="E58" s="4"/>
      <c r="F58" s="4"/>
      <c r="G58" s="4"/>
      <c r="I58" s="4"/>
      <c r="J58" s="4"/>
      <c r="M58" s="4"/>
      <c r="T58" s="4"/>
      <c r="XEI58" s="5"/>
      <c r="XEJ58" s="5"/>
      <c r="XEK58" s="5"/>
      <c r="XEL58" s="5"/>
      <c r="XEM58" s="5"/>
      <c r="XEN58" s="5"/>
      <c r="XEO58" s="5"/>
      <c r="XEP58" s="5"/>
      <c r="XEQ58" s="5"/>
      <c r="XER58" s="5"/>
      <c r="XES58" s="5"/>
      <c r="XET58" s="5"/>
      <c r="XEU58" s="5"/>
      <c r="XEV58" s="5"/>
      <c r="XEW58" s="5"/>
      <c r="XEX58" s="5"/>
      <c r="XEY58" s="5"/>
      <c r="XEZ58" s="5"/>
      <c r="XFA58" s="5"/>
      <c r="XFB58" s="5"/>
      <c r="XFC58" s="5"/>
      <c r="XFD58" s="5"/>
    </row>
    <row r="59" s="1" customFormat="1" spans="2:16384">
      <c r="B59" s="3"/>
      <c r="E59" s="4"/>
      <c r="F59" s="4"/>
      <c r="G59" s="4"/>
      <c r="I59" s="4"/>
      <c r="J59" s="4"/>
      <c r="M59" s="4"/>
      <c r="T59" s="4"/>
      <c r="XEI59" s="5"/>
      <c r="XEJ59" s="5"/>
      <c r="XEK59" s="5"/>
      <c r="XEL59" s="5"/>
      <c r="XEM59" s="5"/>
      <c r="XEN59" s="5"/>
      <c r="XEO59" s="5"/>
      <c r="XEP59" s="5"/>
      <c r="XEQ59" s="5"/>
      <c r="XER59" s="5"/>
      <c r="XES59" s="5"/>
      <c r="XET59" s="5"/>
      <c r="XEU59" s="5"/>
      <c r="XEV59" s="5"/>
      <c r="XEW59" s="5"/>
      <c r="XEX59" s="5"/>
      <c r="XEY59" s="5"/>
      <c r="XEZ59" s="5"/>
      <c r="XFA59" s="5"/>
      <c r="XFB59" s="5"/>
      <c r="XFC59" s="5"/>
      <c r="XFD59" s="5"/>
    </row>
    <row r="60" s="1" customFormat="1" spans="2:16384">
      <c r="B60" s="3"/>
      <c r="E60" s="4"/>
      <c r="F60" s="4"/>
      <c r="G60" s="4"/>
      <c r="I60" s="4"/>
      <c r="J60" s="4"/>
      <c r="M60" s="4"/>
      <c r="T60" s="4"/>
      <c r="XEI60" s="5"/>
      <c r="XEJ60" s="5"/>
      <c r="XEK60" s="5"/>
      <c r="XEL60" s="5"/>
      <c r="XEM60" s="5"/>
      <c r="XEN60" s="5"/>
      <c r="XEO60" s="5"/>
      <c r="XEP60" s="5"/>
      <c r="XEQ60" s="5"/>
      <c r="XER60" s="5"/>
      <c r="XES60" s="5"/>
      <c r="XET60" s="5"/>
      <c r="XEU60" s="5"/>
      <c r="XEV60" s="5"/>
      <c r="XEW60" s="5"/>
      <c r="XEX60" s="5"/>
      <c r="XEY60" s="5"/>
      <c r="XEZ60" s="5"/>
      <c r="XFA60" s="5"/>
      <c r="XFB60" s="5"/>
      <c r="XFC60" s="5"/>
      <c r="XFD60" s="5"/>
    </row>
    <row r="61" s="1" customFormat="1" spans="2:16384">
      <c r="B61" s="3"/>
      <c r="E61" s="4"/>
      <c r="F61" s="4"/>
      <c r="G61" s="4"/>
      <c r="I61" s="4"/>
      <c r="J61" s="4"/>
      <c r="M61" s="4"/>
      <c r="Q61" s="1">
        <v>27370.8176</v>
      </c>
      <c r="T61" s="4"/>
      <c r="XEI61" s="5"/>
      <c r="XEJ61" s="5"/>
      <c r="XEK61" s="5"/>
      <c r="XEL61" s="5"/>
      <c r="XEM61" s="5"/>
      <c r="XEN61" s="5"/>
      <c r="XEO61" s="5"/>
      <c r="XEP61" s="5"/>
      <c r="XEQ61" s="5"/>
      <c r="XER61" s="5"/>
      <c r="XES61" s="5"/>
      <c r="XET61" s="5"/>
      <c r="XEU61" s="5"/>
      <c r="XEV61" s="5"/>
      <c r="XEW61" s="5"/>
      <c r="XEX61" s="5"/>
      <c r="XEY61" s="5"/>
      <c r="XEZ61" s="5"/>
      <c r="XFA61" s="5"/>
      <c r="XFB61" s="5"/>
      <c r="XFC61" s="5"/>
      <c r="XFD61" s="5"/>
    </row>
    <row r="62" s="1" customFormat="1" spans="2:16384">
      <c r="B62" s="3"/>
      <c r="E62" s="4"/>
      <c r="F62" s="4"/>
      <c r="G62" s="4"/>
      <c r="I62" s="4"/>
      <c r="J62" s="4"/>
      <c r="M62" s="4"/>
      <c r="Q62" s="1">
        <f>Q61-K14</f>
        <v>1563.7876</v>
      </c>
      <c r="T62" s="4"/>
      <c r="XEI62" s="5"/>
      <c r="XEJ62" s="5"/>
      <c r="XEK62" s="5"/>
      <c r="XEL62" s="5"/>
      <c r="XEM62" s="5"/>
      <c r="XEN62" s="5"/>
      <c r="XEO62" s="5"/>
      <c r="XEP62" s="5"/>
      <c r="XEQ62" s="5"/>
      <c r="XER62" s="5"/>
      <c r="XES62" s="5"/>
      <c r="XET62" s="5"/>
      <c r="XEU62" s="5"/>
      <c r="XEV62" s="5"/>
      <c r="XEW62" s="5"/>
      <c r="XEX62" s="5"/>
      <c r="XEY62" s="5"/>
      <c r="XEZ62" s="5"/>
      <c r="XFA62" s="5"/>
      <c r="XFB62" s="5"/>
      <c r="XFC62" s="5"/>
      <c r="XFD62" s="5"/>
    </row>
  </sheetData>
  <mergeCells count="44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N20:N22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1-1</vt:lpstr>
      <vt:lpstr>1-2</vt:lpstr>
      <vt:lpstr>2-1</vt:lpstr>
      <vt:lpstr>2-2</vt:lpstr>
      <vt:lpstr>3-1</vt:lpstr>
      <vt:lpstr>4-1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--霞歌</cp:lastModifiedBy>
  <dcterms:created xsi:type="dcterms:W3CDTF">2017-01-11T04:48:00Z</dcterms:created>
  <dcterms:modified xsi:type="dcterms:W3CDTF">2024-02-01T04:05:33Z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3F37E98531884951B6DF6B1578A6F1AE</vt:lpwstr>
  </property>
  <property fmtid="{D5CDD505-2E9C-101B-9397-08002B2CF9AE}" pid="4" name="KSOReadingLayout">
    <vt:bool>true</vt:bool>
  </property>
</Properties>
</file>