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_FilterDatabase" localSheetId="0" hidden="1">'1'!$A$7:$W$13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N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餐饮费（机场）490元；来回到机场车费共735元（其中吴倩如、马金叶2人公司到机场来回，马兰辉到寿县项目来回，施迎东单独，库尔勒机场打车）；出差补助（吴倩如、马兰辉2人3天）600元</t>
        </r>
      </text>
    </comment>
    <comment ref="N1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2023年4月9日至4月12日，（施迎东项目总工出场费2000元、马金叶安全员出场费1000元）项目检查，人员履约</t>
        </r>
      </text>
    </comment>
    <comment ref="L1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补扣印花税0.0003% 1206元</t>
        </r>
      </text>
    </comment>
  </commentList>
</comments>
</file>

<file path=xl/sharedStrings.xml><?xml version="1.0" encoding="utf-8"?>
<sst xmlns="http://schemas.openxmlformats.org/spreadsheetml/2006/main" count="100" uniqueCount="85">
  <si>
    <t xml:space="preserve">工程款支付证书 </t>
  </si>
  <si>
    <t>工程名称</t>
  </si>
  <si>
    <t>西一线382km+300m处新建应急通道项目工程施工</t>
  </si>
  <si>
    <t>建设单位</t>
  </si>
  <si>
    <t>国家管网集团联合管道有限责任公司西部塔里木输油气分公司</t>
  </si>
  <si>
    <t>ERP编号</t>
  </si>
  <si>
    <t>档案编号</t>
  </si>
  <si>
    <t>合同金额</t>
  </si>
  <si>
    <t>中标时间</t>
  </si>
  <si>
    <t>2022.7.25</t>
  </si>
  <si>
    <t>已提供工程资料</t>
  </si>
  <si>
    <t>施工合同、投资协议、交工证书、审计报告</t>
  </si>
  <si>
    <t>保存地址</t>
  </si>
  <si>
    <t>项目经理</t>
  </si>
  <si>
    <t>宁小丽工期90天</t>
  </si>
  <si>
    <t>决算金额</t>
  </si>
  <si>
    <t>决算时间</t>
  </si>
  <si>
    <t>项目部印章</t>
  </si>
  <si>
    <t>已核销</t>
  </si>
  <si>
    <t>施工人（投资协议）</t>
  </si>
  <si>
    <t>新疆乾景宏泰建设工程有限公司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</si>
  <si>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</si>
  <si>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</si>
  <si>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</si>
  <si>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</si>
  <si>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</si>
  <si>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</si>
  <si>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</si>
  <si>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</si>
  <si>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</si>
  <si>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</si>
  <si>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</si>
  <si>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</si>
  <si>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</si>
  <si>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</si>
  <si>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</si>
  <si>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</si>
  <si>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</si>
  <si>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</si>
  <si>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</si>
  <si>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</si>
  <si>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</si>
  <si>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</si>
  <si>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</si>
  <si>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</si>
  <si>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</si>
  <si>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</si>
  <si>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</si>
  <si>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</si>
  <si>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</si>
  <si>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</si>
  <si>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</si>
  <si>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5206 8432 3131 000002</t>
  </si>
  <si>
    <t>外经证</t>
  </si>
  <si>
    <t>差旅交通费</t>
  </si>
  <si>
    <t>户名:中经信非融资担保有限公 司（中标服务费）
账号: 632400386
开户行:民生银行北京朝阳北路支行</t>
  </si>
  <si>
    <t>全部扣完</t>
  </si>
  <si>
    <t>宁小丽90天3000/月*12</t>
  </si>
  <si>
    <t>三笔手续费</t>
  </si>
  <si>
    <t>户名:新疆灵凯电力工程有限公司（旋挖钻、起重机、挖掘机、装载机）
账号:88812100667540000016开户行:昆仑银行股份有限公司库尔勒香梨大道支行</t>
  </si>
  <si>
    <t>印章</t>
  </si>
  <si>
    <t>驻地费</t>
  </si>
  <si>
    <t>户名:新疆灵凯电力工程有限公司（钢筋）
账号:88812100667540000016开户行:昆仑银行股份有限公司库尔勒香梨大道支行</t>
  </si>
  <si>
    <t>增值税及附加</t>
  </si>
  <si>
    <t>出场费</t>
  </si>
  <si>
    <t>户名:新疆顺百建筑工程有限公司（劳务）
账号:3010024709200432764
开户行:中国工商银行股份有限公司巴音郭楞蒙古自治州分行</t>
  </si>
  <si>
    <t>手续费</t>
  </si>
  <si>
    <t>户名:新疆灵凯电力工程有限公司（钢模板）
账号:88812100667540000016开户行:昆仑银行股份有限公司库尔勒香梨大道支行</t>
  </si>
  <si>
    <t>重复录入
平账</t>
  </si>
  <si>
    <t>户名:新疆灵凯电力工程有限公司
账号: 88812100667540000016
开户行:昆仑银行股份有限公司库尔勒香梨大道支行</t>
  </si>
  <si>
    <t>户名:新疆灵凯电力工程有限公司
账号：88812100667540000016
开户行:昆仑银行股份有限公司库尔勒香梨大道支行</t>
  </si>
  <si>
    <t>按投资协议2%扣除，核减多扣部分</t>
  </si>
  <si>
    <t>户名:新疆顺百建筑工程有限公司
账号:3010024709200432764
开户行:中国工商银行股份有限公司巴音郭楞蒙古自治州分行</t>
  </si>
  <si>
    <t>户名:巴州禾财商贸有限公司
账号:30316301040010523
开户行:中国农业银行库尔勒团结北路支行</t>
  </si>
  <si>
    <t>中行</t>
  </si>
  <si>
    <t>0-682</t>
  </si>
  <si>
    <t>登报费</t>
  </si>
  <si>
    <t>户名：李玉富（退预缴税款）
开户行：中国建设银行股份有限公司轮台县支行
账号：6217 0045 6000 6295 714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</si>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</sst>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_ "/>
    <numFmt numFmtId="181" formatCode="0.00_ "/>
  </numFmts>
  <fonts count="34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9" fontId="30" fillId="0" borderId="0">
      <protection locked="0"/>
    </xf>
    <xf numFmtId="0" fontId="31" fillId="0" borderId="0">
      <protection locked="0"/>
    </xf>
  </cellStyleXfs>
  <cellXfs count="12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4" borderId="3" xfId="50" applyFont="1" applyFill="1" applyBorder="1" applyAlignment="1" applyProtection="1">
      <alignment horizontal="center" vertical="center" wrapText="1"/>
    </xf>
    <xf numFmtId="0" fontId="1" fillId="4" borderId="5" xfId="50" applyFont="1" applyFill="1" applyBorder="1" applyAlignment="1" applyProtection="1">
      <alignment horizontal="center" vertical="center" wrapText="1"/>
    </xf>
    <xf numFmtId="0" fontId="1" fillId="4" borderId="4" xfId="50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49" fontId="6" fillId="3" borderId="2" xfId="50" applyNumberFormat="1" applyFont="1" applyFill="1" applyBorder="1" applyAlignment="1" applyProtection="1">
      <alignment horizontal="center" vertical="center" wrapText="1" shrinkToFit="1"/>
    </xf>
    <xf numFmtId="179" fontId="2" fillId="3" borderId="2" xfId="50" applyNumberFormat="1" applyFont="1" applyFill="1" applyBorder="1" applyAlignment="1" applyProtection="1">
      <alignment horizontal="center" vertical="center" shrinkToFit="1"/>
    </xf>
    <xf numFmtId="0" fontId="2" fillId="3" borderId="2" xfId="50" applyNumberFormat="1" applyFont="1" applyFill="1" applyBorder="1" applyAlignment="1" applyProtection="1">
      <alignment horizontal="center" vertical="center" wrapText="1"/>
    </xf>
    <xf numFmtId="180" fontId="6" fillId="3" borderId="2" xfId="50" applyNumberFormat="1" applyFont="1" applyFill="1" applyBorder="1" applyAlignment="1" applyProtection="1">
      <alignment horizontal="center" vertical="center" wrapText="1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0" fontId="2" fillId="3" borderId="2" xfId="50" applyNumberFormat="1" applyFont="1" applyFill="1" applyBorder="1" applyAlignment="1" applyProtection="1">
      <alignment vertical="center" shrinkToFit="1"/>
    </xf>
    <xf numFmtId="49" fontId="2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80" fontId="5" fillId="3" borderId="2" xfId="50" applyNumberFormat="1" applyFont="1" applyFill="1" applyBorder="1" applyAlignment="1" applyProtection="1">
      <alignment horizontal="center" vertical="center" wrapText="1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10" fontId="1" fillId="3" borderId="2" xfId="50" applyNumberFormat="1" applyFont="1" applyFill="1" applyBorder="1" applyAlignment="1" applyProtection="1">
      <alignment vertical="center" shrinkToFi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81" fontId="2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181" fontId="3" fillId="3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/>
    </xf>
    <xf numFmtId="177" fontId="3" fillId="3" borderId="2" xfId="50" applyNumberFormat="1" applyFont="1" applyFill="1" applyBorder="1" applyAlignment="1" applyProtection="1">
      <alignment horizontal="center" vertical="center" shrinkToFit="1"/>
    </xf>
    <xf numFmtId="9" fontId="3" fillId="3" borderId="2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vertical="center" wrapText="1"/>
    </xf>
    <xf numFmtId="176" fontId="3" fillId="3" borderId="2" xfId="50" applyNumberFormat="1" applyFont="1" applyFill="1" applyBorder="1" applyAlignment="1" applyProtection="1">
      <alignment vertical="center" shrinkToFit="1"/>
    </xf>
    <xf numFmtId="177" fontId="3" fillId="3" borderId="2" xfId="50" applyNumberFormat="1" applyFont="1" applyFill="1" applyBorder="1" applyAlignment="1" applyProtection="1">
      <alignment horizontal="center" vertical="center" wrapText="1" shrinkToFit="1"/>
    </xf>
    <xf numFmtId="49" fontId="7" fillId="3" borderId="2" xfId="50" applyNumberFormat="1" applyFont="1" applyFill="1" applyBorder="1" applyAlignment="1" applyProtection="1">
      <alignment horizontal="center" vertical="center" shrinkToFit="1"/>
    </xf>
    <xf numFmtId="0" fontId="2" fillId="4" borderId="2" xfId="50" applyFont="1" applyFill="1" applyBorder="1" applyAlignment="1" applyProtection="1">
      <alignment horizontal="center" vertical="center" wrapText="1"/>
    </xf>
    <xf numFmtId="177" fontId="8" fillId="3" borderId="3" xfId="50" applyNumberFormat="1" applyFont="1" applyFill="1" applyBorder="1" applyAlignment="1" applyProtection="1">
      <alignment horizontal="center" vertical="center" shrinkToFit="1"/>
    </xf>
    <xf numFmtId="177" fontId="8" fillId="3" borderId="5" xfId="50" applyNumberFormat="1" applyFont="1" applyFill="1" applyBorder="1" applyAlignment="1" applyProtection="1">
      <alignment horizontal="center" vertical="center" shrinkToFit="1"/>
    </xf>
    <xf numFmtId="0" fontId="9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0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vertical="center" shrinkToFit="1"/>
    </xf>
    <xf numFmtId="177" fontId="2" fillId="0" borderId="2" xfId="50" applyNumberFormat="1" applyFont="1" applyFill="1" applyBorder="1" applyAlignment="1" applyProtection="1">
      <alignment vertical="center" wrapText="1" shrinkToFit="1"/>
    </xf>
    <xf numFmtId="177" fontId="1" fillId="0" borderId="2" xfId="50" applyNumberFormat="1" applyFont="1" applyFill="1" applyBorder="1" applyAlignment="1" applyProtection="1">
      <alignment vertical="center" shrinkToFit="1"/>
    </xf>
    <xf numFmtId="177" fontId="1" fillId="0" borderId="2" xfId="50" applyNumberFormat="1" applyFont="1" applyFill="1" applyBorder="1" applyAlignment="1" applyProtection="1">
      <alignment vertical="center" wrapText="1" shrinkToFit="1"/>
    </xf>
    <xf numFmtId="177" fontId="1" fillId="0" borderId="2" xfId="50" applyNumberFormat="1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vertical="center" wrapText="1" shrinkToFit="1"/>
    </xf>
    <xf numFmtId="177" fontId="2" fillId="0" borderId="7" xfId="50" applyNumberFormat="1" applyFont="1" applyFill="1" applyBorder="1" applyAlignment="1" applyProtection="1">
      <alignment horizontal="center" vertical="center" shrinkToFit="1"/>
    </xf>
    <xf numFmtId="177" fontId="2" fillId="3" borderId="8" xfId="50" applyNumberFormat="1" applyFont="1" applyFill="1" applyBorder="1" applyAlignment="1" applyProtection="1">
      <alignment horizontal="center" vertical="center" shrinkToFit="1"/>
    </xf>
    <xf numFmtId="177" fontId="2" fillId="0" borderId="6" xfId="50" applyNumberFormat="1" applyFont="1" applyFill="1" applyBorder="1" applyAlignment="1" applyProtection="1">
      <alignment horizontal="center" vertical="center" shrinkToFi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3" fillId="3" borderId="6" xfId="50" applyNumberFormat="1" applyFont="1" applyFill="1" applyBorder="1" applyAlignment="1" applyProtection="1">
      <alignment horizontal="center" vertical="center" shrinkToFit="1"/>
    </xf>
    <xf numFmtId="177" fontId="3" fillId="3" borderId="2" xfId="50" applyNumberFormat="1" applyFont="1" applyFill="1" applyBorder="1" applyAlignment="1" applyProtection="1">
      <alignment horizontal="center" vertical="center" wrapText="1"/>
    </xf>
    <xf numFmtId="177" fontId="8" fillId="3" borderId="4" xfId="50" applyNumberFormat="1" applyFont="1" applyFill="1" applyBorder="1" applyAlignment="1" applyProtection="1">
      <alignment horizontal="center" vertical="center" shrinkToFit="1"/>
    </xf>
    <xf numFmtId="177" fontId="8" fillId="3" borderId="9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 wrapText="1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177" fontId="8" fillId="3" borderId="1" xfId="50" applyNumberFormat="1" applyFont="1" applyFill="1" applyBorder="1" applyAlignment="1" applyProtection="1">
      <alignment horizontal="center" vertical="center" shrinkToFit="1"/>
    </xf>
    <xf numFmtId="0" fontId="1" fillId="3" borderId="11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49" fontId="9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1" fillId="4" borderId="3" xfId="50" applyNumberFormat="1" applyFont="1" applyFill="1" applyBorder="1" applyAlignment="1" applyProtection="1">
      <alignment horizontal="center" vertical="center" wrapText="1"/>
    </xf>
    <xf numFmtId="177" fontId="1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177" fontId="1" fillId="2" borderId="5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left" vertical="center" wrapText="1"/>
    </xf>
    <xf numFmtId="9" fontId="2" fillId="3" borderId="2" xfId="49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181" fontId="2" fillId="3" borderId="2" xfId="49" applyNumberFormat="1" applyFont="1" applyFill="1" applyBorder="1" applyAlignment="1" applyProtection="1">
      <alignment horizontal="center" vertical="center" wrapText="1"/>
    </xf>
    <xf numFmtId="180" fontId="6" fillId="3" borderId="2" xfId="50" applyNumberFormat="1" applyFont="1" applyFill="1" applyBorder="1" applyAlignment="1" applyProtection="1">
      <alignment horizontal="left" vertical="center" wrapText="1" shrinkToFit="1"/>
    </xf>
    <xf numFmtId="180" fontId="5" fillId="3" borderId="7" xfId="50" applyNumberFormat="1" applyFont="1" applyFill="1" applyBorder="1" applyAlignment="1" applyProtection="1">
      <alignment horizontal="left" vertical="center" wrapText="1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right" vertical="center" shrinkToFit="1"/>
    </xf>
    <xf numFmtId="180" fontId="6" fillId="3" borderId="7" xfId="50" applyNumberFormat="1" applyFont="1" applyFill="1" applyBorder="1" applyAlignment="1" applyProtection="1">
      <alignment horizontal="left" vertical="center" wrapText="1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right" vertical="center" shrinkToFit="1"/>
    </xf>
    <xf numFmtId="0" fontId="2" fillId="3" borderId="0" xfId="50" applyFont="1" applyFill="1" applyAlignment="1" applyProtection="1">
      <alignment horizontal="center" vertical="center"/>
    </xf>
    <xf numFmtId="177" fontId="2" fillId="3" borderId="7" xfId="50" applyNumberFormat="1" applyFont="1" applyFill="1" applyBorder="1" applyAlignment="1" applyProtection="1">
      <alignment horizontal="left" vertical="top" wrapText="1"/>
    </xf>
    <xf numFmtId="9" fontId="2" fillId="3" borderId="7" xfId="49" applyFont="1" applyFill="1" applyBorder="1" applyAlignment="1" applyProtection="1">
      <alignment horizontal="center" vertical="center" wrapText="1"/>
    </xf>
    <xf numFmtId="177" fontId="3" fillId="3" borderId="7" xfId="50" applyNumberFormat="1" applyFont="1" applyFill="1" applyBorder="1" applyAlignment="1" applyProtection="1">
      <alignment horizontal="left" vertical="center" wrapText="1"/>
    </xf>
    <xf numFmtId="9" fontId="3" fillId="3" borderId="7" xfId="49" applyFont="1" applyFill="1" applyBorder="1" applyAlignment="1" applyProtection="1">
      <alignment horizontal="center" vertical="center" wrapText="1"/>
    </xf>
    <xf numFmtId="177" fontId="3" fillId="3" borderId="7" xfId="50" applyNumberFormat="1" applyFont="1" applyFill="1" applyBorder="1" applyAlignment="1" applyProtection="1">
      <alignment horizontal="center" vertical="center" shrinkToFit="1"/>
    </xf>
    <xf numFmtId="4" fontId="3" fillId="3" borderId="7" xfId="50" applyNumberFormat="1" applyFont="1" applyFill="1" applyBorder="1" applyAlignment="1" applyProtection="1">
      <alignment horizontal="center" vertical="center" shrinkToFit="1"/>
    </xf>
    <xf numFmtId="177" fontId="3" fillId="3" borderId="7" xfId="50" applyNumberFormat="1" applyFont="1" applyFill="1" applyBorder="1" applyAlignment="1" applyProtection="1">
      <alignment horizontal="center" vertical="center" wrapText="1"/>
    </xf>
    <xf numFmtId="177" fontId="8" fillId="3" borderId="2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"/>
  <sheetViews>
    <sheetView tabSelected="1" topLeftCell="E4" workbookViewId="0">
      <selection activeCell="P19" sqref="P19"/>
    </sheetView>
  </sheetViews>
  <sheetFormatPr defaultColWidth="9" defaultRowHeight="11.25"/>
  <cols>
    <col min="1" max="1" width="4.125" style="3" customWidth="1"/>
    <col min="2" max="2" width="7.88333333333333" style="7" customWidth="1"/>
    <col min="3" max="3" width="12.625" style="3" customWidth="1"/>
    <col min="4" max="4" width="12.675" style="3" customWidth="1"/>
    <col min="5" max="5" width="8.875" style="8" customWidth="1"/>
    <col min="6" max="6" width="22.5" style="8" customWidth="1"/>
    <col min="7" max="7" width="10.75" style="8" customWidth="1"/>
    <col min="8" max="8" width="7.44166666666667" style="8" customWidth="1"/>
    <col min="9" max="9" width="10.325" style="8" customWidth="1"/>
    <col min="10" max="10" width="14.2416666666667" style="8" customWidth="1"/>
    <col min="11" max="13" width="9.5" style="8" customWidth="1"/>
    <col min="14" max="14" width="12.9333333333333" style="8" customWidth="1"/>
    <col min="15" max="15" width="11.9" style="8" customWidth="1"/>
    <col min="16" max="16" width="11.7416666666667" style="7" customWidth="1"/>
    <col min="17" max="17" width="23" style="8" customWidth="1"/>
    <col min="18" max="18" width="15.025" style="3" customWidth="1"/>
    <col min="19" max="19" width="11" style="8" customWidth="1"/>
    <col min="20" max="20" width="16.0666666666667" style="8" customWidth="1"/>
    <col min="21" max="21" width="15.8166666666667" style="3" customWidth="1"/>
    <col min="22" max="16384" width="9" style="3"/>
  </cols>
  <sheetData>
    <row r="1" s="1" customFormat="1" ht="24.9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ht="27.9" customHeight="1" spans="1:21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60"/>
      <c r="J2" s="61" t="s">
        <v>4</v>
      </c>
      <c r="K2" s="11"/>
      <c r="L2" s="11"/>
      <c r="M2" s="11"/>
      <c r="N2" s="11"/>
      <c r="O2" s="62" t="s">
        <v>5</v>
      </c>
      <c r="P2" s="62"/>
      <c r="Q2" s="88">
        <v>15853</v>
      </c>
      <c r="R2" s="63" t="s">
        <v>6</v>
      </c>
      <c r="S2" s="63"/>
      <c r="T2" s="89"/>
      <c r="U2" s="89"/>
    </row>
    <row r="3" s="1" customFormat="1" ht="27.9" customHeight="1" spans="1:21">
      <c r="A3" s="10" t="s">
        <v>7</v>
      </c>
      <c r="B3" s="10"/>
      <c r="C3" s="13">
        <v>4333893.61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10" t="s">
        <v>11</v>
      </c>
      <c r="K3" s="10"/>
      <c r="L3" s="10"/>
      <c r="M3" s="10"/>
      <c r="N3" s="10"/>
      <c r="O3" s="10" t="s">
        <v>12</v>
      </c>
      <c r="P3" s="10"/>
      <c r="Q3" s="10"/>
      <c r="R3" s="90" t="s">
        <v>13</v>
      </c>
      <c r="S3" s="91"/>
      <c r="T3" s="92" t="s">
        <v>14</v>
      </c>
      <c r="U3" s="92"/>
    </row>
    <row r="4" s="1" customFormat="1" ht="27.9" customHeight="1" spans="1:21">
      <c r="A4" s="10" t="s">
        <v>15</v>
      </c>
      <c r="B4" s="10"/>
      <c r="C4" s="13">
        <v>4020000</v>
      </c>
      <c r="D4" s="13"/>
      <c r="E4" s="13"/>
      <c r="F4" s="13" t="s">
        <v>16</v>
      </c>
      <c r="G4" s="15"/>
      <c r="H4" s="10" t="s">
        <v>17</v>
      </c>
      <c r="I4" s="10"/>
      <c r="J4" s="10" t="s">
        <v>18</v>
      </c>
      <c r="K4" s="10"/>
      <c r="L4" s="10"/>
      <c r="M4" s="10"/>
      <c r="N4" s="10"/>
      <c r="O4" s="10" t="s">
        <v>19</v>
      </c>
      <c r="P4" s="10"/>
      <c r="Q4" s="13" t="s">
        <v>20</v>
      </c>
      <c r="R4" s="13" t="s">
        <v>21</v>
      </c>
      <c r="S4" s="13" t="s">
        <v>22</v>
      </c>
      <c r="T4" s="93" t="s">
        <v>23</v>
      </c>
      <c r="U4" s="93"/>
    </row>
    <row r="5" s="1" customFormat="1" ht="27.9" customHeight="1" spans="1:21">
      <c r="A5" s="10" t="s">
        <v>24</v>
      </c>
      <c r="B5" s="16" t="s">
        <v>25</v>
      </c>
      <c r="C5" s="17"/>
      <c r="D5" s="17"/>
      <c r="E5" s="17"/>
      <c r="F5" s="18"/>
      <c r="G5" s="19" t="s">
        <v>26</v>
      </c>
      <c r="H5" s="16" t="s">
        <v>25</v>
      </c>
      <c r="I5" s="17"/>
      <c r="J5" s="18"/>
      <c r="K5" s="16" t="s">
        <v>27</v>
      </c>
      <c r="L5" s="17"/>
      <c r="M5" s="16" t="s">
        <v>28</v>
      </c>
      <c r="N5" s="18"/>
      <c r="O5" s="16" t="s">
        <v>29</v>
      </c>
      <c r="P5" s="18"/>
      <c r="Q5" s="94" t="s">
        <v>30</v>
      </c>
      <c r="R5" s="95"/>
      <c r="S5" s="95"/>
      <c r="T5" s="93" t="s">
        <v>31</v>
      </c>
      <c r="U5" s="96" t="s">
        <v>32</v>
      </c>
    </row>
    <row r="6" s="1" customFormat="1" ht="27.9" customHeight="1" spans="1:21">
      <c r="A6" s="10"/>
      <c r="B6" s="20" t="s">
        <v>33</v>
      </c>
      <c r="C6" s="21"/>
      <c r="D6" s="21"/>
      <c r="E6" s="21"/>
      <c r="F6" s="22"/>
      <c r="G6" s="10"/>
      <c r="H6" s="20" t="s">
        <v>34</v>
      </c>
      <c r="I6" s="21"/>
      <c r="J6" s="22"/>
      <c r="K6" s="20" t="s">
        <v>35</v>
      </c>
      <c r="L6" s="21"/>
      <c r="M6" s="20" t="s">
        <v>36</v>
      </c>
      <c r="N6" s="22"/>
      <c r="O6" s="20" t="s">
        <v>37</v>
      </c>
      <c r="P6" s="22"/>
      <c r="Q6" s="97" t="s">
        <v>38</v>
      </c>
      <c r="R6" s="98"/>
      <c r="S6" s="98"/>
      <c r="T6" s="93"/>
      <c r="U6" s="96"/>
    </row>
    <row r="7" s="1" customFormat="1" ht="27.9" customHeight="1" spans="1:21">
      <c r="A7" s="10"/>
      <c r="B7" s="23" t="s">
        <v>39</v>
      </c>
      <c r="C7" s="10" t="s">
        <v>40</v>
      </c>
      <c r="D7" s="10" t="s">
        <v>41</v>
      </c>
      <c r="E7" s="13" t="s">
        <v>42</v>
      </c>
      <c r="F7" s="13" t="s">
        <v>43</v>
      </c>
      <c r="G7" s="23" t="s">
        <v>44</v>
      </c>
      <c r="H7" s="10" t="s">
        <v>45</v>
      </c>
      <c r="I7" s="13" t="s">
        <v>46</v>
      </c>
      <c r="J7" s="13" t="s">
        <v>47</v>
      </c>
      <c r="K7" s="63" t="s">
        <v>46</v>
      </c>
      <c r="L7" s="63" t="s">
        <v>47</v>
      </c>
      <c r="M7" s="13" t="s">
        <v>46</v>
      </c>
      <c r="N7" s="10" t="s">
        <v>47</v>
      </c>
      <c r="O7" s="10" t="s">
        <v>46</v>
      </c>
      <c r="P7" s="10" t="s">
        <v>47</v>
      </c>
      <c r="Q7" s="13" t="s">
        <v>48</v>
      </c>
      <c r="R7" s="13" t="s">
        <v>49</v>
      </c>
      <c r="S7" s="13" t="s">
        <v>50</v>
      </c>
      <c r="T7" s="93"/>
      <c r="U7" s="96"/>
    </row>
    <row r="8" s="2" customFormat="1" ht="30" customHeight="1" spans="1:21">
      <c r="A8" s="24">
        <v>1</v>
      </c>
      <c r="B8" s="25">
        <v>44972</v>
      </c>
      <c r="C8" s="24"/>
      <c r="D8" s="26">
        <v>33337.26</v>
      </c>
      <c r="E8" s="27" t="s">
        <v>51</v>
      </c>
      <c r="F8" s="28" t="s">
        <v>52</v>
      </c>
      <c r="G8" s="26"/>
      <c r="H8" s="29"/>
      <c r="I8" s="26"/>
      <c r="J8" s="26"/>
      <c r="K8" s="64">
        <v>500</v>
      </c>
      <c r="L8" s="64" t="s">
        <v>53</v>
      </c>
      <c r="M8" s="64">
        <v>1825</v>
      </c>
      <c r="N8" s="27" t="s">
        <v>54</v>
      </c>
      <c r="O8" s="65"/>
      <c r="P8" s="65"/>
      <c r="Q8" s="99" t="s">
        <v>55</v>
      </c>
      <c r="R8" s="100"/>
      <c r="S8" s="26"/>
      <c r="T8" s="26">
        <v>33337.26</v>
      </c>
      <c r="U8" s="101"/>
    </row>
    <row r="9" s="2" customFormat="1" ht="28" customHeight="1" spans="1:21">
      <c r="A9" s="30">
        <v>2</v>
      </c>
      <c r="B9" s="25">
        <v>45293</v>
      </c>
      <c r="C9" s="24">
        <v>3899400</v>
      </c>
      <c r="D9" s="26"/>
      <c r="E9" s="27"/>
      <c r="F9" s="31"/>
      <c r="G9" s="32"/>
      <c r="H9" s="33">
        <v>0.025</v>
      </c>
      <c r="I9" s="32">
        <v>108347.34</v>
      </c>
      <c r="J9" s="32" t="s">
        <v>56</v>
      </c>
      <c r="K9" s="66">
        <v>36000</v>
      </c>
      <c r="L9" s="67" t="s">
        <v>57</v>
      </c>
      <c r="M9" s="64">
        <v>400</v>
      </c>
      <c r="N9" s="26" t="s">
        <v>58</v>
      </c>
      <c r="O9" s="65"/>
      <c r="P9" s="65"/>
      <c r="Q9" s="99" t="s">
        <v>59</v>
      </c>
      <c r="R9" s="102">
        <v>780000</v>
      </c>
      <c r="S9" s="101"/>
      <c r="T9" s="26">
        <v>780000</v>
      </c>
      <c r="U9" s="101"/>
    </row>
    <row r="10" s="2" customFormat="1" ht="28" customHeight="1" spans="1:21">
      <c r="A10" s="34"/>
      <c r="B10" s="25"/>
      <c r="C10" s="24"/>
      <c r="D10" s="26"/>
      <c r="E10" s="27"/>
      <c r="F10" s="31"/>
      <c r="G10" s="32"/>
      <c r="H10" s="33"/>
      <c r="I10" s="32"/>
      <c r="J10" s="32"/>
      <c r="K10" s="66">
        <v>8000</v>
      </c>
      <c r="L10" s="66" t="s">
        <v>60</v>
      </c>
      <c r="M10" s="64">
        <v>15000</v>
      </c>
      <c r="N10" s="26" t="s">
        <v>61</v>
      </c>
      <c r="O10" s="65"/>
      <c r="P10" s="65"/>
      <c r="Q10" s="99" t="s">
        <v>62</v>
      </c>
      <c r="R10" s="102">
        <v>534916.4</v>
      </c>
      <c r="S10" s="101"/>
      <c r="T10" s="26">
        <v>534916.4</v>
      </c>
      <c r="U10" s="101"/>
    </row>
    <row r="11" s="2" customFormat="1" ht="28" customHeight="1" spans="1:21">
      <c r="A11" s="34"/>
      <c r="B11" s="25"/>
      <c r="C11" s="24"/>
      <c r="D11" s="26"/>
      <c r="E11" s="27"/>
      <c r="F11" s="31"/>
      <c r="G11" s="32"/>
      <c r="H11" s="33"/>
      <c r="I11" s="32"/>
      <c r="J11" s="32"/>
      <c r="K11" s="66">
        <v>3418.84</v>
      </c>
      <c r="L11" s="66" t="s">
        <v>63</v>
      </c>
      <c r="M11" s="64">
        <v>5000</v>
      </c>
      <c r="N11" s="26" t="s">
        <v>64</v>
      </c>
      <c r="O11" s="65"/>
      <c r="P11" s="65"/>
      <c r="Q11" s="99" t="s">
        <v>65</v>
      </c>
      <c r="R11" s="102">
        <v>1108900</v>
      </c>
      <c r="S11" s="101"/>
      <c r="T11" s="26">
        <v>1100000</v>
      </c>
      <c r="U11" s="101"/>
    </row>
    <row r="12" s="2" customFormat="1" ht="28" customHeight="1" spans="1:21">
      <c r="A12" s="34"/>
      <c r="B12" s="25"/>
      <c r="C12" s="24"/>
      <c r="D12" s="26"/>
      <c r="E12" s="27"/>
      <c r="F12" s="31"/>
      <c r="G12" s="32"/>
      <c r="H12" s="33"/>
      <c r="I12" s="32"/>
      <c r="J12" s="32"/>
      <c r="K12" s="66">
        <v>5000</v>
      </c>
      <c r="L12" s="66" t="s">
        <v>64</v>
      </c>
      <c r="M12" s="64">
        <v>10801.66</v>
      </c>
      <c r="N12" s="26" t="s">
        <v>63</v>
      </c>
      <c r="O12" s="65"/>
      <c r="P12" s="65"/>
      <c r="Q12" s="99"/>
      <c r="R12" s="102"/>
      <c r="S12" s="101"/>
      <c r="T12" s="26"/>
      <c r="U12" s="101"/>
    </row>
    <row r="13" s="2" customFormat="1" ht="24" customHeight="1" spans="1:21">
      <c r="A13" s="24">
        <v>3</v>
      </c>
      <c r="B13" s="25">
        <v>45321</v>
      </c>
      <c r="C13" s="24"/>
      <c r="D13" s="26"/>
      <c r="E13" s="27"/>
      <c r="F13" s="31"/>
      <c r="G13" s="32"/>
      <c r="H13" s="33"/>
      <c r="I13" s="32"/>
      <c r="J13" s="32"/>
      <c r="K13" s="66">
        <v>3418.84</v>
      </c>
      <c r="L13" s="66" t="s">
        <v>63</v>
      </c>
      <c r="M13" s="64">
        <v>100</v>
      </c>
      <c r="N13" s="26" t="s">
        <v>66</v>
      </c>
      <c r="O13" s="65"/>
      <c r="P13" s="65"/>
      <c r="Q13" s="103" t="s">
        <v>67</v>
      </c>
      <c r="R13" s="26">
        <v>132204.53</v>
      </c>
      <c r="S13" s="101"/>
      <c r="T13" s="26">
        <v>132204.53</v>
      </c>
      <c r="U13" s="101"/>
    </row>
    <row r="14" s="3" customFormat="1" ht="24" customHeight="1" spans="1:23">
      <c r="A14" s="35">
        <v>4</v>
      </c>
      <c r="B14" s="36">
        <v>45327</v>
      </c>
      <c r="C14" s="35"/>
      <c r="D14" s="37"/>
      <c r="E14" s="38"/>
      <c r="F14" s="39"/>
      <c r="G14" s="40"/>
      <c r="H14" s="41"/>
      <c r="I14" s="40"/>
      <c r="J14" s="40"/>
      <c r="K14" s="68">
        <v>-3418.84</v>
      </c>
      <c r="L14" s="69" t="s">
        <v>68</v>
      </c>
      <c r="M14" s="70">
        <v>100</v>
      </c>
      <c r="N14" s="71" t="s">
        <v>66</v>
      </c>
      <c r="O14" s="72"/>
      <c r="P14" s="72"/>
      <c r="Q14" s="104" t="s">
        <v>69</v>
      </c>
      <c r="R14" s="105">
        <v>605150</v>
      </c>
      <c r="S14" s="106"/>
      <c r="T14" s="105">
        <v>605150</v>
      </c>
      <c r="U14" s="106"/>
      <c r="V14" s="5"/>
      <c r="W14" s="5"/>
    </row>
    <row r="15" s="3" customFormat="1" ht="24" customHeight="1" spans="1:23">
      <c r="A15" s="35">
        <v>5</v>
      </c>
      <c r="B15" s="36">
        <v>45327</v>
      </c>
      <c r="C15" s="35"/>
      <c r="D15" s="37"/>
      <c r="E15" s="38"/>
      <c r="F15" s="39"/>
      <c r="G15" s="40"/>
      <c r="H15" s="41"/>
      <c r="I15" s="40"/>
      <c r="J15" s="40"/>
      <c r="K15" s="68"/>
      <c r="L15" s="68"/>
      <c r="M15" s="70">
        <v>100</v>
      </c>
      <c r="N15" s="71" t="s">
        <v>66</v>
      </c>
      <c r="O15" s="72"/>
      <c r="P15" s="72"/>
      <c r="Q15" s="104" t="s">
        <v>70</v>
      </c>
      <c r="R15" s="105">
        <v>120000</v>
      </c>
      <c r="S15" s="106"/>
      <c r="T15" s="105">
        <v>120000</v>
      </c>
      <c r="U15" s="106"/>
      <c r="V15" s="5"/>
      <c r="W15" s="5"/>
    </row>
    <row r="16" s="2" customFormat="1" ht="24" customHeight="1" spans="1:23">
      <c r="A16" s="24">
        <v>6</v>
      </c>
      <c r="B16" s="25">
        <v>45425</v>
      </c>
      <c r="C16" s="24"/>
      <c r="D16" s="26"/>
      <c r="E16" s="27"/>
      <c r="F16" s="31"/>
      <c r="G16" s="32"/>
      <c r="H16" s="33"/>
      <c r="I16" s="32">
        <v>-21669.47</v>
      </c>
      <c r="J16" s="73" t="s">
        <v>71</v>
      </c>
      <c r="K16" s="66">
        <v>1206</v>
      </c>
      <c r="L16" s="66" t="s">
        <v>63</v>
      </c>
      <c r="M16" s="74">
        <v>200</v>
      </c>
      <c r="N16" s="75" t="s">
        <v>66</v>
      </c>
      <c r="O16" s="65"/>
      <c r="P16" s="65"/>
      <c r="Q16" s="107" t="s">
        <v>72</v>
      </c>
      <c r="R16" s="108"/>
      <c r="S16" s="109"/>
      <c r="T16" s="108">
        <v>271312</v>
      </c>
      <c r="U16" s="109"/>
      <c r="V16" s="110"/>
      <c r="W16" s="110"/>
    </row>
    <row r="17" s="2" customFormat="1" ht="25" customHeight="1" spans="1:23">
      <c r="A17" s="24"/>
      <c r="B17" s="42"/>
      <c r="C17" s="24"/>
      <c r="D17" s="43"/>
      <c r="E17" s="44"/>
      <c r="F17" s="44"/>
      <c r="G17" s="26"/>
      <c r="H17" s="45"/>
      <c r="I17" s="26"/>
      <c r="J17" s="26"/>
      <c r="K17" s="26"/>
      <c r="L17" s="26"/>
      <c r="M17" s="76"/>
      <c r="N17" s="77"/>
      <c r="O17" s="65"/>
      <c r="P17" s="65"/>
      <c r="Q17" s="111" t="s">
        <v>73</v>
      </c>
      <c r="R17" s="112"/>
      <c r="S17" s="108"/>
      <c r="T17" s="108">
        <v>160340</v>
      </c>
      <c r="U17" s="108"/>
      <c r="V17" s="110"/>
      <c r="W17" s="110"/>
    </row>
    <row r="18" s="4" customFormat="1" ht="25" customHeight="1" spans="1:23">
      <c r="A18" s="46">
        <v>7</v>
      </c>
      <c r="B18" s="47">
        <v>45594</v>
      </c>
      <c r="C18" s="46">
        <v>120600</v>
      </c>
      <c r="D18" s="48">
        <v>-32826.26</v>
      </c>
      <c r="E18" s="49" t="s">
        <v>74</v>
      </c>
      <c r="F18" s="49" t="s">
        <v>75</v>
      </c>
      <c r="G18" s="50"/>
      <c r="H18" s="51"/>
      <c r="I18" s="50"/>
      <c r="J18" s="50"/>
      <c r="K18" s="50">
        <v>511</v>
      </c>
      <c r="L18" s="50" t="s">
        <v>76</v>
      </c>
      <c r="M18" s="50">
        <v>150</v>
      </c>
      <c r="N18" s="78" t="s">
        <v>66</v>
      </c>
      <c r="O18" s="79"/>
      <c r="P18" s="79"/>
      <c r="Q18" s="113" t="s">
        <v>77</v>
      </c>
      <c r="R18" s="114"/>
      <c r="S18" s="115"/>
      <c r="T18" s="116">
        <v>108260.44</v>
      </c>
      <c r="U18" s="115"/>
      <c r="V18" s="6"/>
      <c r="W18" s="6"/>
    </row>
    <row r="19" s="4" customFormat="1" ht="25" customHeight="1" spans="1:23">
      <c r="A19" s="46"/>
      <c r="B19" s="47"/>
      <c r="C19" s="46"/>
      <c r="D19" s="48"/>
      <c r="E19" s="49"/>
      <c r="F19" s="49"/>
      <c r="G19" s="50"/>
      <c r="H19" s="51"/>
      <c r="I19" s="50"/>
      <c r="J19" s="50"/>
      <c r="K19" s="50"/>
      <c r="L19" s="50"/>
      <c r="M19" s="50"/>
      <c r="N19" s="78"/>
      <c r="O19" s="79"/>
      <c r="P19" s="79"/>
      <c r="Q19" s="113"/>
      <c r="R19" s="114"/>
      <c r="S19" s="115"/>
      <c r="T19" s="115"/>
      <c r="U19" s="115"/>
      <c r="V19" s="6"/>
      <c r="W19" s="6"/>
    </row>
    <row r="20" s="4" customFormat="1" ht="25" customHeight="1" spans="1:23">
      <c r="A20" s="52"/>
      <c r="B20" s="53"/>
      <c r="C20" s="46"/>
      <c r="D20" s="48"/>
      <c r="E20" s="54"/>
      <c r="F20" s="55"/>
      <c r="G20" s="50"/>
      <c r="H20" s="51"/>
      <c r="I20" s="50"/>
      <c r="J20" s="50"/>
      <c r="K20" s="50"/>
      <c r="L20" s="50"/>
      <c r="M20" s="50"/>
      <c r="N20" s="78"/>
      <c r="O20" s="79"/>
      <c r="P20" s="79"/>
      <c r="Q20" s="117"/>
      <c r="R20" s="114"/>
      <c r="S20" s="115"/>
      <c r="T20" s="115"/>
      <c r="U20" s="115"/>
      <c r="V20" s="6"/>
      <c r="W20" s="6"/>
    </row>
    <row r="21" s="3" customFormat="1" ht="25" customHeight="1" spans="1:21">
      <c r="A21" s="35" t="s">
        <v>78</v>
      </c>
      <c r="B21" s="35"/>
      <c r="C21" s="56">
        <f>SUM(C8:C20)</f>
        <v>4020000</v>
      </c>
      <c r="D21" s="56">
        <f>SUM(D8:D20)</f>
        <v>511</v>
      </c>
      <c r="E21" s="24"/>
      <c r="F21" s="24"/>
      <c r="G21" s="24"/>
      <c r="H21" s="24"/>
      <c r="I21" s="56">
        <f>SUM(I8:I20)</f>
        <v>86677.87</v>
      </c>
      <c r="J21" s="24"/>
      <c r="K21" s="56">
        <f>SUM(K8:K20)</f>
        <v>54635.84</v>
      </c>
      <c r="L21" s="24"/>
      <c r="M21" s="56">
        <f>SUM(M8:M20)</f>
        <v>33676.66</v>
      </c>
      <c r="N21" s="24"/>
      <c r="O21" s="56">
        <f>SUM(O8:O20)</f>
        <v>0</v>
      </c>
      <c r="P21" s="24"/>
      <c r="Q21" s="24"/>
      <c r="R21" s="24"/>
      <c r="S21" s="24"/>
      <c r="T21" s="56">
        <f>SUM(T8:T20)</f>
        <v>3845520.63</v>
      </c>
      <c r="U21" s="56">
        <f>C21+D21-I21-K21-M21-O21-T21</f>
        <v>0</v>
      </c>
    </row>
    <row r="22" s="3" customFormat="1" ht="25" customHeight="1" spans="1:21">
      <c r="A22" s="35" t="s">
        <v>79</v>
      </c>
      <c r="B22" s="35"/>
      <c r="C22" s="35" t="s">
        <v>80</v>
      </c>
      <c r="D22" s="35"/>
      <c r="E22" s="35"/>
      <c r="F22" s="57">
        <f>Q22</f>
        <v>108260.44</v>
      </c>
      <c r="G22" s="58"/>
      <c r="H22" s="58"/>
      <c r="I22" s="58"/>
      <c r="J22" s="58"/>
      <c r="K22" s="80"/>
      <c r="L22" s="81"/>
      <c r="M22" s="82" t="s">
        <v>81</v>
      </c>
      <c r="N22" s="83"/>
      <c r="O22" s="83"/>
      <c r="P22" s="84" t="s">
        <v>82</v>
      </c>
      <c r="Q22" s="118">
        <f>T18</f>
        <v>108260.44</v>
      </c>
      <c r="R22" s="118"/>
      <c r="S22" s="118"/>
      <c r="T22" s="118"/>
      <c r="U22" s="118"/>
    </row>
    <row r="23" s="3" customFormat="1" ht="25" customHeight="1" spans="1:21">
      <c r="A23" s="35"/>
      <c r="B23" s="35"/>
      <c r="C23" s="35" t="s">
        <v>83</v>
      </c>
      <c r="D23" s="35"/>
      <c r="E23" s="35"/>
      <c r="F23" s="57">
        <v>0</v>
      </c>
      <c r="G23" s="58"/>
      <c r="H23" s="58"/>
      <c r="I23" s="58"/>
      <c r="J23" s="58"/>
      <c r="K23" s="80"/>
      <c r="L23" s="85"/>
      <c r="M23" s="86"/>
      <c r="N23" s="87"/>
      <c r="O23" s="87"/>
      <c r="P23" s="84" t="s">
        <v>84</v>
      </c>
      <c r="Q23" s="119" t="str">
        <f>SUBSTITUTE(SUBSTITUTE(TEXT(INT(Q22),"[DBNum2][$-804]G/通用格式元"&amp;IF(INT(F30)=F30,"整",""))&amp;TEXT(MID(F30,FIND(".",F30&amp;".0")+1,1),"[DBNum2][$-804]G/通用格式角")&amp;TEXT(MID(F30,FIND(".",F30&amp;".0")+2,1),"[DBNum2][$-804]G/通用格式分"),"零角","零"),"零分","")</f>
        <v>壹拾万捌仟贰佰陆拾元整</v>
      </c>
      <c r="R23" s="119"/>
      <c r="S23" s="119"/>
      <c r="T23" s="119"/>
      <c r="U23" s="119"/>
    </row>
    <row r="24" s="3" customFormat="1" ht="25" customHeight="1" spans="2:20">
      <c r="B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/>
      <c r="Q24" s="8"/>
      <c r="S24" s="8"/>
      <c r="T24" s="8"/>
    </row>
    <row r="25" s="3" customFormat="1" ht="25" customHeight="1" spans="2:20">
      <c r="B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/>
      <c r="Q25" s="8"/>
      <c r="S25" s="8"/>
      <c r="T25" s="8"/>
    </row>
    <row r="26" s="3" customFormat="1" ht="25" customHeight="1" spans="2:20">
      <c r="B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7"/>
      <c r="Q26" s="8"/>
      <c r="S26" s="8"/>
      <c r="T26" s="8"/>
    </row>
    <row r="27" s="5" customFormat="1" ht="25" customHeight="1" spans="1:23">
      <c r="A27" s="3"/>
      <c r="B27" s="7"/>
      <c r="C27" s="3"/>
      <c r="D27" s="3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8"/>
      <c r="R27" s="3"/>
      <c r="S27" s="8"/>
      <c r="T27" s="8"/>
      <c r="U27" s="3"/>
      <c r="V27" s="3"/>
      <c r="W27" s="3"/>
    </row>
    <row r="28" s="5" customFormat="1" ht="25" customHeight="1" spans="1:23">
      <c r="A28" s="3"/>
      <c r="B28" s="59"/>
      <c r="C28" s="3"/>
      <c r="D28" s="3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  <c r="Q28" s="8"/>
      <c r="R28" s="3"/>
      <c r="S28" s="8"/>
      <c r="T28" s="8"/>
      <c r="U28" s="3"/>
      <c r="V28" s="3"/>
      <c r="W28" s="3"/>
    </row>
    <row r="29" s="5" customFormat="1" ht="25" customHeight="1" spans="1:23">
      <c r="A29" s="3"/>
      <c r="B29" s="7"/>
      <c r="C29" s="3"/>
      <c r="D29" s="3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  <c r="Q29" s="8"/>
      <c r="R29" s="3"/>
      <c r="S29" s="8"/>
      <c r="T29" s="8"/>
      <c r="U29" s="3"/>
      <c r="V29" s="3"/>
      <c r="W29" s="3"/>
    </row>
    <row r="30" s="5" customFormat="1" ht="25" customHeight="1" spans="1:23">
      <c r="A30" s="3"/>
      <c r="B30" s="7"/>
      <c r="C30" s="3"/>
      <c r="D30" s="3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7"/>
      <c r="Q30" s="8"/>
      <c r="R30" s="3"/>
      <c r="S30" s="8"/>
      <c r="T30" s="8"/>
      <c r="U30" s="3"/>
      <c r="V30" s="3"/>
      <c r="W30" s="3"/>
    </row>
    <row r="31" s="5" customFormat="1" ht="25" customHeight="1" spans="1:23">
      <c r="A31" s="3"/>
      <c r="B31" s="7"/>
      <c r="C31" s="3"/>
      <c r="D31" s="3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7"/>
      <c r="Q31" s="8"/>
      <c r="R31" s="3"/>
      <c r="S31" s="8"/>
      <c r="T31" s="8"/>
      <c r="U31" s="3"/>
      <c r="V31" s="3"/>
      <c r="W31" s="3"/>
    </row>
    <row r="32" s="5" customFormat="1" ht="25" customHeight="1" spans="1:23">
      <c r="A32" s="3"/>
      <c r="B32" s="7"/>
      <c r="C32" s="3"/>
      <c r="D32" s="3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/>
      <c r="Q32" s="8"/>
      <c r="R32" s="3"/>
      <c r="S32" s="8"/>
      <c r="T32" s="8"/>
      <c r="U32" s="3"/>
      <c r="V32" s="3"/>
      <c r="W32" s="3"/>
    </row>
    <row r="33" s="5" customFormat="1" ht="25" customHeight="1" spans="1:23">
      <c r="A33" s="3"/>
      <c r="B33" s="7"/>
      <c r="C33" s="3"/>
      <c r="D33" s="3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8"/>
      <c r="R33" s="3"/>
      <c r="S33" s="8"/>
      <c r="T33" s="8"/>
      <c r="U33" s="3"/>
      <c r="V33" s="3"/>
      <c r="W33" s="3"/>
    </row>
    <row r="34" s="5" customFormat="1" ht="25" customHeight="1" spans="1:23">
      <c r="A34" s="3"/>
      <c r="B34" s="7"/>
      <c r="C34" s="3"/>
      <c r="D34" s="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/>
      <c r="Q34" s="8"/>
      <c r="R34" s="3"/>
      <c r="S34" s="8"/>
      <c r="T34" s="8"/>
      <c r="U34" s="3"/>
      <c r="V34" s="3"/>
      <c r="W34" s="3"/>
    </row>
    <row r="35" s="5" customFormat="1" ht="25" customHeight="1" spans="1:23">
      <c r="A35" s="3"/>
      <c r="B35" s="7"/>
      <c r="C35" s="3"/>
      <c r="D35" s="3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"/>
      <c r="Q35" s="8"/>
      <c r="R35" s="3"/>
      <c r="S35" s="8"/>
      <c r="T35" s="8"/>
      <c r="U35" s="3"/>
      <c r="V35" s="3"/>
      <c r="W35" s="3"/>
    </row>
    <row r="36" s="5" customFormat="1" ht="25" customHeight="1" spans="1:23">
      <c r="A36" s="3"/>
      <c r="B36" s="7"/>
      <c r="C36" s="3"/>
      <c r="D36" s="3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/>
      <c r="Q36" s="8"/>
      <c r="R36" s="3"/>
      <c r="S36" s="8"/>
      <c r="T36" s="8"/>
      <c r="U36" s="3"/>
      <c r="V36" s="3"/>
      <c r="W36" s="3"/>
    </row>
    <row r="37" s="6" customFormat="1" ht="25" customHeight="1" spans="1:23">
      <c r="A37" s="3"/>
      <c r="B37" s="7"/>
      <c r="C37" s="3"/>
      <c r="D37" s="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/>
      <c r="Q37" s="8"/>
      <c r="R37" s="3"/>
      <c r="S37" s="8"/>
      <c r="T37" s="8"/>
      <c r="U37" s="3"/>
      <c r="V37" s="3"/>
      <c r="W37" s="3"/>
    </row>
    <row r="38" s="5" customFormat="1" ht="25" customHeight="1" spans="1:23">
      <c r="A38" s="3"/>
      <c r="B38" s="7"/>
      <c r="C38" s="3"/>
      <c r="D38" s="3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7"/>
      <c r="Q38" s="8"/>
      <c r="R38" s="3"/>
      <c r="S38" s="8"/>
      <c r="T38" s="8"/>
      <c r="U38" s="3"/>
      <c r="V38" s="3"/>
      <c r="W38" s="3"/>
    </row>
    <row r="39" s="5" customFormat="1" ht="25" customHeight="1" spans="1:23">
      <c r="A39" s="3"/>
      <c r="B39" s="7"/>
      <c r="C39" s="3"/>
      <c r="D39" s="3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7"/>
      <c r="Q39" s="8"/>
      <c r="R39" s="3"/>
      <c r="S39" s="8"/>
      <c r="T39" s="8"/>
      <c r="U39" s="3"/>
      <c r="V39" s="3"/>
      <c r="W39" s="3"/>
    </row>
    <row r="40" s="6" customFormat="1" ht="25" customHeight="1" spans="1:23">
      <c r="A40" s="3"/>
      <c r="B40" s="7"/>
      <c r="C40" s="3"/>
      <c r="D40" s="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/>
      <c r="Q40" s="8"/>
      <c r="R40" s="3"/>
      <c r="S40" s="8"/>
      <c r="T40" s="8"/>
      <c r="U40" s="3"/>
      <c r="V40" s="3"/>
      <c r="W40" s="3"/>
    </row>
    <row r="41" s="6" customFormat="1" ht="25" customHeight="1" spans="1:23">
      <c r="A41" s="3"/>
      <c r="B41" s="7"/>
      <c r="C41" s="3"/>
      <c r="D41" s="3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/>
      <c r="Q41" s="8"/>
      <c r="R41" s="3"/>
      <c r="S41" s="8"/>
      <c r="T41" s="8"/>
      <c r="U41" s="3"/>
      <c r="V41" s="3"/>
      <c r="W41" s="3"/>
    </row>
    <row r="42" s="3" customFormat="1" ht="30" customHeight="1" spans="2:20">
      <c r="B42" s="7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7"/>
      <c r="Q42" s="8"/>
      <c r="S42" s="8"/>
      <c r="T42" s="8"/>
    </row>
    <row r="43" s="3" customFormat="1" ht="30" customHeight="1" spans="2:20">
      <c r="B43" s="7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7"/>
      <c r="Q43" s="8"/>
      <c r="S43" s="8"/>
      <c r="T43" s="8"/>
    </row>
    <row r="44" s="3" customFormat="1" ht="30" customHeight="1" spans="2:20">
      <c r="B44" s="7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7"/>
      <c r="Q44" s="8"/>
      <c r="S44" s="8"/>
      <c r="T44" s="8"/>
    </row>
  </sheetData>
  <mergeCells count="46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21:B21"/>
    <mergeCell ref="C22:E22"/>
    <mergeCell ref="F22:K22"/>
    <mergeCell ref="Q22:U22"/>
    <mergeCell ref="C23:E23"/>
    <mergeCell ref="F23:K23"/>
    <mergeCell ref="Q23:U23"/>
    <mergeCell ref="A5:A7"/>
    <mergeCell ref="M16:M17"/>
    <mergeCell ref="N16:N17"/>
    <mergeCell ref="T5:T7"/>
    <mergeCell ref="U5:U7"/>
    <mergeCell ref="A22:B23"/>
    <mergeCell ref="M22:O23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2017-01-14T20:48:00Z</dcterms:created>
  <dcterms:modified xsi:type="dcterms:W3CDTF">2024-12-25T04:14:06Z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026E0EB1EF2D434C96C5D345711A493C</vt:lpwstr>
  </property>
  <property fmtid="{D5CDD505-2E9C-101B-9397-08002B2CF9AE}" pid="4" name="KSOReadingLayout">
    <vt:bool>true</vt:bool>
  </property>
</Properties>
</file>