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21"/>
  </bookViews>
  <sheets>
    <sheet name="1-1" sheetId="12" r:id="rId1"/>
    <sheet name="1-2" sheetId="13" r:id="rId2"/>
    <sheet name="1-3" sheetId="14" r:id="rId3"/>
    <sheet name="1-4" sheetId="15" r:id="rId4"/>
    <sheet name="1-5" sheetId="16" r:id="rId5"/>
    <sheet name="1-6" sheetId="17" r:id="rId6"/>
    <sheet name="2-1" sheetId="18" r:id="rId7"/>
    <sheet name="2-2" sheetId="19" r:id="rId8"/>
    <sheet name="3-1" sheetId="20" r:id="rId9"/>
    <sheet name="4-1" sheetId="21" r:id="rId10"/>
    <sheet name="5-1" sheetId="23" r:id="rId11"/>
    <sheet name="5-2" sheetId="22" r:id="rId12"/>
    <sheet name="5-3" sheetId="24" r:id="rId13"/>
    <sheet name="5-4" sheetId="25" r:id="rId14"/>
    <sheet name="5-5" sheetId="26" r:id="rId15"/>
    <sheet name="6-1" sheetId="27" r:id="rId16"/>
    <sheet name="6-2" sheetId="28" r:id="rId17"/>
    <sheet name="7-1" sheetId="29" r:id="rId18"/>
    <sheet name="7-2" sheetId="30" r:id="rId19"/>
    <sheet name="7-3" sheetId="31" r:id="rId20"/>
    <sheet name="7-4" sheetId="32" r:id="rId21"/>
    <sheet name="7-5" sheetId="33" r:id="rId22"/>
  </sheets>
  <definedNames>
    <definedName name="_xlnm._FilterDatabase" localSheetId="11" hidden="1">'5-2'!$7:$42</definedName>
    <definedName name="_xlnm._FilterDatabase" localSheetId="12" hidden="1">'5-3'!$7:$42</definedName>
    <definedName name="_xlnm._FilterDatabase" localSheetId="16" hidden="1">'6-2'!$7:$58</definedName>
    <definedName name="_xlnm._FilterDatabase" localSheetId="21" hidden="1">'7-5'!$7:$83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<sst xmlns="http://schemas.openxmlformats.org/spreadsheetml/2006/main" count="3029" uniqueCount="139">
  <si>
    <t xml:space="preserve">工程款支付证书 </t>
  </si>
  <si>
    <t>工程名称</t>
  </si>
  <si>
    <t>宁德峬源老旧小区改造示范项目（道路白改黑、强弱电下地等提升改造）</t>
  </si>
  <si>
    <t>建设单位</t>
  </si>
  <si>
    <t>ERP编号</t>
  </si>
  <si>
    <t>档案编号</t>
  </si>
  <si>
    <t>合同金额</t>
  </si>
  <si>
    <t>中标时间</t>
  </si>
  <si>
    <t>已提供工程资料</t>
  </si>
  <si>
    <t>中标通知书</t>
  </si>
  <si>
    <t>保存地址</t>
  </si>
  <si>
    <t>合肥</t>
  </si>
  <si>
    <t>责任单位</t>
  </si>
  <si>
    <t>东部大区</t>
  </si>
  <si>
    <t>决算金额</t>
  </si>
  <si>
    <t>决算时间</t>
  </si>
  <si>
    <t>项目部印章</t>
  </si>
  <si>
    <t>无</t>
  </si>
  <si>
    <t>施工人</t>
  </si>
  <si>
    <t>蒋伟</t>
  </si>
  <si>
    <t>区域责任人</t>
  </si>
  <si>
    <t>胡树</t>
  </si>
  <si>
    <t>省办负责人</t>
  </si>
  <si>
    <t>施迎东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</si>
  <si>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</si>
  <si>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</si>
  <si>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</si>
  <si>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</si>
  <si>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</si>
  <si>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</si>
  <si>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</si>
  <si>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</si>
  <si>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</si>
  <si>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</si>
  <si>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</si>
  <si>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</si>
  <si>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</si>
  <si>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</si>
  <si>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</si>
  <si>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</si>
  <si>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</si>
  <si>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</si>
  <si>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</si>
  <si>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</si>
  <si>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</si>
  <si>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</si>
  <si>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</si>
  <si>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</si>
  <si>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</si>
  <si>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</si>
  <si>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</si>
  <si>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徽行</t>
  </si>
  <si>
    <t>5206 8432 1310 0000 02</t>
  </si>
  <si>
    <t>转账费后期扣</t>
  </si>
  <si>
    <t>深圳市深担增信融资担保有限公司-履约保函费
开户行：建设银行深圳上步支行
账号：4425 0100 0008 0000 3524</t>
  </si>
  <si>
    <t>安徽合生创展工程担保有限公司-履约保函费
开户行：交通银行合肥阜阳路桥支行
账号：3413 0700 0013 0015 05638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</si>
  <si>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</si>
  <si>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</si>
  <si>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</si>
  <si>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</si>
  <si>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</si>
  <si>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</si>
  <si>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</si>
  <si>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</si>
  <si>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中标通知书、施工合同、投资协议</t>
  </si>
  <si>
    <t>有</t>
  </si>
  <si>
    <t>中国太平洋财产保险股份有限公司宁德中心支公司-一切险及团体意外险
开户行：中国建设银行股份有限公司宁德蕉城支行
账号：3500 1686 3070 5000 4036</t>
  </si>
  <si>
    <t>中行蜀山支行</t>
  </si>
  <si>
    <t>1752 5719 0682</t>
  </si>
  <si>
    <t>30%管理费</t>
  </si>
  <si>
    <t>企税</t>
  </si>
  <si>
    <t>转账费</t>
  </si>
  <si>
    <t>宁德市欣鼎建设有限公司-水泥
开户行：中国民生银行宁德分行
账号：1552 8983 9</t>
  </si>
  <si>
    <t>滞纳金</t>
  </si>
  <si>
    <t>王童开户</t>
  </si>
  <si>
    <t>宁德市龙宁建材贸易有限公司-镀锌管
开户行：建行宁德蕉城支行
账号：3505 0168 6307 0000 1841</t>
  </si>
  <si>
    <t>增值税及附加</t>
  </si>
  <si>
    <t>外经证</t>
  </si>
  <si>
    <t>福州拓宇贸易有限公司-PE管
开户行：中国银行福州台江支行
账号：4312 5835 9072</t>
  </si>
  <si>
    <t>钱玉荣开户</t>
  </si>
  <si>
    <t>宁德市北翼物资有限公司-HDPE管
开户行：兴业银行宁德分行
账号：1370 1010 0100 3606 98</t>
  </si>
  <si>
    <t>湖北乐宸石业有限公司九江分公司-路沿石花岗岩
开户行：中国银行沙河支行
账号：2037 5113 8763</t>
  </si>
  <si>
    <t>宁德农商行</t>
  </si>
  <si>
    <t>9060 2100 1001 0000 1346 03</t>
  </si>
  <si>
    <t>福建省亨信胜建设工程有限公司-劳务
开户行：按工资表发
账号：按工资表发</t>
  </si>
  <si>
    <t>罗源海聚环保科技有限公司-钢筋混凝土涵管
开户行：农行罗源凤山支行
账号：1318 0401 0400 0978 1</t>
  </si>
  <si>
    <t>福州顾腾建材有限公司-衬塑钢塑复合管
开户行：建行福州秀峰支行
账号：3505 0110 1596 0000 0058</t>
  </si>
  <si>
    <t>沪航科技集团有限公司-闸阀采购
开户行：兴业银行南安支行
账号：1563 0010 0100 0401 428</t>
  </si>
  <si>
    <t>福建红旭照明电器有限公司-灯具
开户行：建行福建自贸试验区福州片区支行
账号:3505 0161 6507 0000 0837</t>
  </si>
  <si>
    <t>中国人寿财产保险股份有限公司宁德市中心支公司
开户行：中国工商银行蕉城支行
账号：1407 0026 0900 5005 310</t>
  </si>
  <si>
    <t>印花税</t>
  </si>
  <si>
    <t>宁德市建邦工贸有限公司-水泥实心砖
开户行：建行宁德东侨支行
账号：3505 0168 6107 0000 0905</t>
  </si>
  <si>
    <t>宁德市正云祥建材有限公司-透水砖
开户行：建行宁德分行
账号：3500 1682 4330 5251 9392</t>
  </si>
  <si>
    <t>宁德市中资企业管理有限公司-机制砂
开户行：农行宁德长兴支行
账号：1321 0501 0400 1402 2</t>
  </si>
  <si>
    <t>宁德市山恒建材有限公司-混凝土
开户行：建行宁德分行
账号：3505 0168 2433 0000 0915</t>
  </si>
  <si>
    <t>陈圣高-机制砂运输
开户行：中国工商银行福清市高山支行
账号：621226 140204 8250937</t>
  </si>
  <si>
    <t>企税1%</t>
  </si>
  <si>
    <t>福建省集发建材有限公司-钢采购
开户行：福建宁德农村商业银行股份有限公司七都支行
账号：9060 2150 1001 0000 0093 65</t>
  </si>
  <si>
    <t>增值税及附加、印花税、滞纳金</t>
  </si>
  <si>
    <t>全部管理费</t>
  </si>
  <si>
    <t>福建恒泰源工程机械租赁有限公司-挖机、装载机租赁
开户行：交通银行福州江滨支行
账号：3510 0806 0013 0000 6292 4</t>
  </si>
  <si>
    <t>宁德市北翼物资有限公司-井盖
开户行：兴业银行宁德分行
账号：1370 1010 0100 3606 98</t>
  </si>
  <si>
    <t>宁德市创源建设工程有限公司-沥青
开户行：兴业银行宁德分行
账号：1370 1010 0100 234732</t>
  </si>
  <si>
    <t>宁德市鸿贵工程咨询有限公司-内业资料
开户行：兴业银行宁德分行
账号：1370 1010 0100 4050 08</t>
  </si>
  <si>
    <t>寿宁县鳌阳镇巨盛广告传媒工作室-围挡
开户行：中国建设银行股份有限公司寿宁支行
账号：3505 0168 7507 0000 0458</t>
  </si>
  <si>
    <t>罗源海聚环保科技有限公司-水泥
开户行：农行罗源凤山支行
账号：1318 0401 0400 0978 1</t>
  </si>
  <si>
    <t>古田县东富塑业科技有限公司-管采购
开户行：中国建设银行股份有限公司古田支行
账号：3505 0168 7307 0000 1437</t>
  </si>
  <si>
    <t>宁德市昌泰工程检测有限公司-检测
开户行：中国工商银行宁德东侨支行
账号：1407 7004 0900 8008 531</t>
  </si>
  <si>
    <t>宁德德春建设工程有限公司-防水卷材
开户行：中国农业银行股份有限公司宁德长兴支行
账号：1321 0501 0400 0329 8</t>
  </si>
  <si>
    <t>福州易中易电缆有限公司-电线电缆
开户行：中国建设银行股份有限公司福州城东支行
账号：3505 0161 0007 0000 3854</t>
  </si>
  <si>
    <t>福建省创拓沥青混凝土工程有限公司-压路机、摊铺机
开户行：中国建设银行股份有限公司宁德东侨支行
账号：3505 0168 6107 0966 6888</t>
  </si>
  <si>
    <t>福建信安佳建材贸易有限公司-水泥
开户行：寿宁刺桐红村镇银行有限公司
账号：9061 5100 1001 0000 0621 66</t>
  </si>
  <si>
    <t>宁德市豪源园林工程有限公司-四季桂
开户行：福建蕉城刺桐红村镇银行有限公司
账号：9061 1100 1001 0000 0128 20</t>
  </si>
  <si>
    <t>福建结诚塑业科技有限公司-HDPE克拉管
开户行：吉田县农村信用合作社大甲信用社
账号：9060 6230 1001 0000 0050 92</t>
  </si>
  <si>
    <t>福建宁德峬源投资有限公司</t>
  </si>
  <si>
    <t>有（已核销4.1）</t>
  </si>
  <si>
    <t>印章费</t>
  </si>
  <si>
    <t>扬州市李伟照明电器有限公司-路灯
开户行：建行高邮湖西支行
账号：3200 1749 0000 5250 0852</t>
  </si>
  <si>
    <t>中国 银行</t>
  </si>
  <si>
    <t>17525 7190 682</t>
  </si>
  <si>
    <t>手续费</t>
  </si>
  <si>
    <t>户名:宁德市中资企业管理有限公司
账号:13210501040014022
开户行:中国农业银行股份有限公司宁德长兴支行</t>
  </si>
  <si>
    <t>银行转账手续费</t>
  </si>
  <si>
    <t>户名:宁德市昌泰工程检测有限公司
账号:1407700409008008531
开户行: 中国工商银行宁德东侨支行</t>
  </si>
  <si>
    <t>建造师</t>
  </si>
  <si>
    <t>户名: 蒋 伟
账号:6235736400002251170
开户行: 中国银行福建省宁德市寿宁支行</t>
  </si>
  <si>
    <t>户名：福建省创拓沥青混凝土工程有限公司（机械租赁 ）
账号:35050168610709666888
开户行:中国建设银行股份有限公司宁德东侨支行</t>
  </si>
  <si>
    <t>户名:宁德市豪源园林工程有限公司（四季桂）
账号:9061110010010000012820
开户行:福建杰城刺桐红村镇银行有限公司</t>
  </si>
  <si>
    <t>户名:宁德市宁温租赁有限公司（水泥稳定层）
账号:1407700409000108031
开户行:中国工商银行宁德东侨支行</t>
  </si>
  <si>
    <t>户名:宁德市攀梦建材有限公司（水泥稳定层）
账号:1407700409000110322
开户行:中国工商银行宁德东侨支行</t>
  </si>
  <si>
    <t>户名:宁德市创源建设工程有限公司（沥青混凝土款）
账号:1370 10100100 2347 32
开户行: 兴业银行宁德分行</t>
  </si>
  <si>
    <t>户名:福建省亨信胜建设工程有限公司（农民工工资）
账号:35050168243300001732
开户行:中国建设银行股份有限公司宁德分行</t>
  </si>
  <si>
    <t>户名:宁德市蕉城区蕉南鑫诺钢材经营部（镀锌管卡、角钢接地极、钢套管等款）
账号:131010100100340399
开户行:兴业银行股份有限公司宁德财贸广场支行</t>
  </si>
  <si>
    <t>户名:宁德市蕉城区蕉南诚祥钢材商行（一五金零星款）
账号:137010100100290175
开户行:兴业银行宁德分行</t>
  </si>
  <si>
    <t>户名：宁德建创交通工程有限公司
（热熔标线涂料、波形护栏）
账号:589900022610701
开户行: 招商银行股份有限公司宁德分行</t>
  </si>
  <si>
    <t>户名:宁德市蕉城区城南达文水泥经营部（水泥）
账号:137010100100264168
开户行:兴业银行宁德分行</t>
  </si>
  <si>
    <t>户名：宁德市蕉城区城南贸华五金经营部（渣土运输）
账号:6217001820015396140
开户行: 中国建设银行股份有限公司福清高山侨乡支行</t>
  </si>
  <si>
    <t>户名:宁德市山恒建材有限公司（混凝土）
账号:35050168243300000915
开户行: 中国建设银行股份有限公司宁德分行</t>
  </si>
  <si>
    <t>退周转金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</si>
</sst>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#,##0.00_ "/>
    <numFmt numFmtId="178" formatCode="yyyy&quot;年&quot;m&quot;月&quot;d&quot;日&quot;;@"/>
    <numFmt numFmtId="179" formatCode="0.00_ "/>
    <numFmt numFmtId="180" formatCode="0.0%"/>
    <numFmt numFmtId="181" formatCode="#,##0_ "/>
    <numFmt numFmtId="182" formatCode="0.00_);[Red]\(0.00\)"/>
    <numFmt numFmtId="183" formatCode="[DBNum2][$RMB]General;[Red][DBNum2][$RMB]General"/>
  </numFmts>
  <fonts count="43">
    <font>
      <sz val="11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sz val="9"/>
      <color rgb="FFFF0000"/>
      <name val="宋体"/>
      <charset val="134"/>
    </font>
    <font>
      <b/>
      <sz val="9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8"/>
      <name val="宋体"/>
      <charset val="134"/>
    </font>
    <font>
      <b/>
      <sz val="11"/>
      <name val="宋体"/>
      <charset val="134"/>
    </font>
    <font>
      <sz val="11"/>
      <color theme="1"/>
      <name val="宋体"/>
      <charset val="134"/>
    </font>
    <font>
      <sz val="10"/>
      <color theme="1"/>
      <name val="宋体"/>
      <charset val="134"/>
    </font>
    <font>
      <sz val="11"/>
      <color rgb="FFFF0000"/>
      <name val="宋体"/>
      <charset val="134"/>
    </font>
    <font>
      <sz val="10"/>
      <color rgb="FFFF0000"/>
      <name val="宋体"/>
      <charset val="134"/>
    </font>
    <font>
      <b/>
      <sz val="9"/>
      <name val="Arial"/>
      <charset val="134"/>
    </font>
    <font>
      <b/>
      <sz val="12"/>
      <name val="宋体"/>
      <charset val="134"/>
    </font>
    <font>
      <b/>
      <sz val="9"/>
      <color theme="1"/>
      <name val="宋体"/>
      <charset val="134"/>
    </font>
    <font>
      <b/>
      <sz val="11"/>
      <color theme="1"/>
      <name val="宋体"/>
      <charset val="134"/>
    </font>
    <font>
      <b/>
      <sz val="9"/>
      <color rgb="FFFF0000"/>
      <name val="宋体"/>
      <charset val="134"/>
    </font>
    <font>
      <b/>
      <sz val="11"/>
      <color rgb="FFFF0000"/>
      <name val="宋体"/>
      <charset val="134"/>
    </font>
    <font>
      <sz val="8"/>
      <color rgb="FFFF0000"/>
      <name val="宋体"/>
      <charset val="134"/>
    </font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21" fillId="0" borderId="0" applyFont="0" applyFill="0" applyBorder="0" applyAlignment="0" applyProtection="0">
      <alignment vertical="center"/>
    </xf>
    <xf numFmtId="44" fontId="22" fillId="0" borderId="0">
      <protection locked="0"/>
    </xf>
    <xf numFmtId="9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2" fontId="21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4" borderId="14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5" borderId="17" applyNumberFormat="0" applyAlignment="0" applyProtection="0">
      <alignment vertical="center"/>
    </xf>
    <xf numFmtId="0" fontId="32" fillId="6" borderId="18" applyNumberFormat="0" applyAlignment="0" applyProtection="0">
      <alignment vertical="center"/>
    </xf>
    <xf numFmtId="0" fontId="33" fillId="6" borderId="17" applyNumberFormat="0" applyAlignment="0" applyProtection="0">
      <alignment vertical="center"/>
    </xf>
    <xf numFmtId="0" fontId="34" fillId="7" borderId="19" applyNumberFormat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9" fontId="22" fillId="0" borderId="0">
      <protection locked="0"/>
    </xf>
    <xf numFmtId="0" fontId="42" fillId="0" borderId="0">
      <protection locked="0"/>
    </xf>
  </cellStyleXfs>
  <cellXfs count="162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0" fontId="2" fillId="2" borderId="0" xfId="50" applyFont="1" applyFill="1" applyBorder="1" applyAlignment="1" applyProtection="1">
      <alignment horizontal="center" vertical="center"/>
    </xf>
    <xf numFmtId="0" fontId="3" fillId="2" borderId="0" xfId="50" applyFont="1" applyFill="1" applyBorder="1" applyAlignment="1" applyProtection="1">
      <alignment horizontal="center" vertical="center"/>
    </xf>
    <xf numFmtId="176" fontId="1" fillId="2" borderId="0" xfId="50" applyNumberFormat="1" applyFont="1" applyFill="1" applyBorder="1" applyAlignment="1" applyProtection="1">
      <alignment horizontal="center" vertical="center"/>
    </xf>
    <xf numFmtId="177" fontId="1" fillId="2" borderId="0" xfId="50" applyNumberFormat="1" applyFont="1" applyFill="1" applyBorder="1" applyAlignment="1" applyProtection="1">
      <alignment horizontal="center" vertical="center"/>
    </xf>
    <xf numFmtId="177" fontId="4" fillId="2" borderId="0" xfId="50" applyNumberFormat="1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5" fillId="2" borderId="1" xfId="50" applyFont="1" applyFill="1" applyBorder="1" applyAlignment="1" applyProtection="1">
      <alignment horizontal="center" vertical="center"/>
    </xf>
    <xf numFmtId="0" fontId="4" fillId="2" borderId="2" xfId="50" applyFont="1" applyFill="1" applyBorder="1" applyAlignment="1" applyProtection="1">
      <alignment horizontal="center" vertical="center" wrapText="1"/>
    </xf>
    <xf numFmtId="0" fontId="6" fillId="2" borderId="2" xfId="50" applyFont="1" applyFill="1" applyBorder="1" applyAlignment="1" applyProtection="1">
      <alignment horizontal="center" vertical="center" shrinkToFit="1"/>
    </xf>
    <xf numFmtId="0" fontId="6" fillId="2" borderId="3" xfId="50" applyFont="1" applyFill="1" applyBorder="1" applyAlignment="1" applyProtection="1">
      <alignment horizontal="center" vertical="center" shrinkToFit="1"/>
    </xf>
    <xf numFmtId="177" fontId="4" fillId="2" borderId="2" xfId="50" applyNumberFormat="1" applyFont="1" applyFill="1" applyBorder="1" applyAlignment="1" applyProtection="1">
      <alignment horizontal="center" vertical="center" wrapText="1"/>
    </xf>
    <xf numFmtId="178" fontId="4" fillId="2" borderId="4" xfId="50" applyNumberFormat="1" applyFont="1" applyFill="1" applyBorder="1" applyAlignment="1" applyProtection="1">
      <alignment horizontal="center" vertical="center" wrapText="1"/>
    </xf>
    <xf numFmtId="0" fontId="4" fillId="3" borderId="3" xfId="50" applyFont="1" applyFill="1" applyBorder="1" applyAlignment="1" applyProtection="1">
      <alignment horizontal="center" vertical="center" wrapText="1"/>
    </xf>
    <xf numFmtId="0" fontId="4" fillId="3" borderId="5" xfId="50" applyFont="1" applyFill="1" applyBorder="1" applyAlignment="1" applyProtection="1">
      <alignment horizontal="center" vertical="center" wrapText="1"/>
    </xf>
    <xf numFmtId="0" fontId="4" fillId="3" borderId="4" xfId="50" applyFont="1" applyFill="1" applyBorder="1" applyAlignment="1" applyProtection="1">
      <alignment horizontal="center" vertical="center" wrapText="1"/>
    </xf>
    <xf numFmtId="0" fontId="4" fillId="3" borderId="2" xfId="50" applyFont="1" applyFill="1" applyBorder="1" applyAlignment="1" applyProtection="1">
      <alignment horizontal="center" vertical="center" wrapText="1"/>
    </xf>
    <xf numFmtId="0" fontId="4" fillId="2" borderId="3" xfId="50" applyFont="1" applyFill="1" applyBorder="1" applyAlignment="1" applyProtection="1">
      <alignment horizontal="center" vertical="center" wrapText="1"/>
    </xf>
    <xf numFmtId="0" fontId="4" fillId="2" borderId="5" xfId="50" applyFont="1" applyFill="1" applyBorder="1" applyAlignment="1" applyProtection="1">
      <alignment horizontal="center" vertical="center" wrapText="1"/>
    </xf>
    <xf numFmtId="0" fontId="4" fillId="2" borderId="4" xfId="50" applyFont="1" applyFill="1" applyBorder="1" applyAlignment="1" applyProtection="1">
      <alignment horizontal="center" vertical="center" wrapText="1"/>
    </xf>
    <xf numFmtId="176" fontId="4" fillId="2" borderId="2" xfId="50" applyNumberFormat="1" applyFont="1" applyFill="1" applyBorder="1" applyAlignment="1" applyProtection="1">
      <alignment horizontal="center" vertical="center" wrapText="1"/>
    </xf>
    <xf numFmtId="0" fontId="0" fillId="2" borderId="2" xfId="50" applyFont="1" applyFill="1" applyBorder="1" applyAlignment="1" applyProtection="1">
      <alignment horizontal="center" vertical="center" wrapText="1"/>
    </xf>
    <xf numFmtId="178" fontId="0" fillId="0" borderId="2" xfId="0" applyNumberFormat="1" applyFont="1" applyFill="1" applyBorder="1" applyAlignment="1">
      <alignment horizontal="center" vertical="center"/>
    </xf>
    <xf numFmtId="177" fontId="7" fillId="2" borderId="4" xfId="50" applyNumberFormat="1" applyFont="1" applyFill="1" applyBorder="1" applyAlignment="1" applyProtection="1">
      <alignment horizontal="right" vertical="center" shrinkToFit="1"/>
    </xf>
    <xf numFmtId="177" fontId="0" fillId="2" borderId="2" xfId="50" applyNumberFormat="1" applyFont="1" applyFill="1" applyBorder="1" applyAlignment="1" applyProtection="1">
      <alignment horizontal="right" vertical="center" shrinkToFit="1"/>
    </xf>
    <xf numFmtId="179" fontId="0" fillId="0" borderId="2" xfId="0" applyNumberFormat="1" applyFont="1" applyFill="1" applyBorder="1" applyAlignment="1">
      <alignment horizontal="center" vertical="center"/>
    </xf>
    <xf numFmtId="179" fontId="0" fillId="0" borderId="2" xfId="0" applyNumberFormat="1" applyFont="1" applyFill="1" applyBorder="1" applyAlignment="1">
      <alignment horizontal="center" vertical="center" wrapText="1"/>
    </xf>
    <xf numFmtId="177" fontId="1" fillId="2" borderId="2" xfId="50" applyNumberFormat="1" applyFont="1" applyFill="1" applyBorder="1" applyAlignment="1" applyProtection="1">
      <alignment horizontal="right" vertical="center" shrinkToFit="1"/>
    </xf>
    <xf numFmtId="180" fontId="1" fillId="2" borderId="2" xfId="49" applyNumberFormat="1" applyFont="1" applyFill="1" applyBorder="1" applyAlignment="1" applyProtection="1">
      <alignment horizontal="center" vertical="center" wrapText="1"/>
    </xf>
    <xf numFmtId="177" fontId="1" fillId="2" borderId="4" xfId="50" applyNumberFormat="1" applyFont="1" applyFill="1" applyBorder="1" applyAlignment="1" applyProtection="1">
      <alignment horizontal="right" vertical="center" shrinkToFit="1"/>
    </xf>
    <xf numFmtId="179" fontId="0" fillId="0" borderId="2" xfId="0" applyNumberFormat="1" applyFont="1" applyFill="1" applyBorder="1" applyAlignment="1">
      <alignment vertical="center"/>
    </xf>
    <xf numFmtId="177" fontId="1" fillId="2" borderId="2" xfId="50" applyNumberFormat="1" applyFont="1" applyFill="1" applyBorder="1" applyAlignment="1" applyProtection="1">
      <alignment vertical="center" shrinkToFit="1"/>
    </xf>
    <xf numFmtId="177" fontId="0" fillId="2" borderId="4" xfId="50" applyNumberFormat="1" applyFont="1" applyFill="1" applyBorder="1" applyAlignment="1" applyProtection="1">
      <alignment horizontal="right" vertical="center" shrinkToFit="1"/>
    </xf>
    <xf numFmtId="177" fontId="1" fillId="2" borderId="2" xfId="50" applyNumberFormat="1" applyFont="1" applyFill="1" applyBorder="1" applyAlignment="1" applyProtection="1">
      <alignment horizontal="left" vertical="center" wrapText="1" shrinkToFit="1"/>
    </xf>
    <xf numFmtId="0" fontId="1" fillId="2" borderId="2" xfId="50" applyFont="1" applyFill="1" applyBorder="1" applyAlignment="1" applyProtection="1">
      <alignment horizontal="center" vertical="center" wrapText="1"/>
    </xf>
    <xf numFmtId="178" fontId="0" fillId="0" borderId="6" xfId="0" applyNumberFormat="1" applyFont="1" applyFill="1" applyBorder="1" applyAlignment="1">
      <alignment horizontal="center" vertical="center"/>
    </xf>
    <xf numFmtId="178" fontId="0" fillId="2" borderId="2" xfId="50" applyNumberFormat="1" applyFont="1" applyFill="1" applyBorder="1" applyAlignment="1" applyProtection="1">
      <alignment horizontal="center" vertical="center" shrinkToFit="1"/>
    </xf>
    <xf numFmtId="177" fontId="8" fillId="2" borderId="2" xfId="50" applyNumberFormat="1" applyFont="1" applyFill="1" applyBorder="1" applyAlignment="1" applyProtection="1">
      <alignment horizontal="right" vertical="center" shrinkToFit="1"/>
    </xf>
    <xf numFmtId="179" fontId="1" fillId="2" borderId="2" xfId="2" applyNumberFormat="1" applyFont="1" applyFill="1" applyBorder="1" applyAlignment="1" applyProtection="1">
      <alignment horizontal="center" vertical="center" wrapText="1"/>
    </xf>
    <xf numFmtId="178" fontId="7" fillId="2" borderId="2" xfId="50" applyNumberFormat="1" applyFont="1" applyFill="1" applyBorder="1" applyAlignment="1" applyProtection="1">
      <alignment horizontal="center" vertical="center" shrinkToFit="1"/>
    </xf>
    <xf numFmtId="177" fontId="1" fillId="2" borderId="2" xfId="50" applyNumberFormat="1" applyFont="1" applyFill="1" applyBorder="1" applyAlignment="1" applyProtection="1">
      <alignment horizontal="center" vertical="center" wrapText="1" shrinkToFit="1"/>
    </xf>
    <xf numFmtId="49" fontId="1" fillId="2" borderId="2" xfId="50" applyNumberFormat="1" applyFont="1" applyFill="1" applyBorder="1" applyAlignment="1" applyProtection="1">
      <alignment horizontal="center" vertical="center" wrapText="1" shrinkToFit="1"/>
    </xf>
    <xf numFmtId="177" fontId="1" fillId="2" borderId="2" xfId="50" applyNumberFormat="1" applyFont="1" applyFill="1" applyBorder="1" applyAlignment="1" applyProtection="1">
      <alignment vertical="center" wrapText="1" shrinkToFit="1"/>
    </xf>
    <xf numFmtId="9" fontId="1" fillId="2" borderId="2" xfId="49" applyFont="1" applyFill="1" applyBorder="1" applyAlignment="1" applyProtection="1">
      <alignment horizontal="center" vertical="center" wrapText="1"/>
    </xf>
    <xf numFmtId="9" fontId="1" fillId="2" borderId="2" xfId="49" applyNumberFormat="1" applyFont="1" applyFill="1" applyBorder="1" applyAlignment="1" applyProtection="1">
      <alignment horizontal="center" vertical="center" wrapText="1"/>
    </xf>
    <xf numFmtId="49" fontId="1" fillId="2" borderId="2" xfId="50" applyNumberFormat="1" applyFont="1" applyFill="1" applyBorder="1" applyAlignment="1" applyProtection="1">
      <alignment horizontal="center" vertical="center" wrapText="1"/>
    </xf>
    <xf numFmtId="0" fontId="3" fillId="2" borderId="2" xfId="50" applyFont="1" applyFill="1" applyBorder="1" applyAlignment="1" applyProtection="1">
      <alignment horizontal="center" vertical="center" wrapText="1"/>
    </xf>
    <xf numFmtId="0" fontId="6" fillId="2" borderId="5" xfId="50" applyFont="1" applyFill="1" applyBorder="1" applyAlignment="1" applyProtection="1">
      <alignment horizontal="center" vertical="center" shrinkToFit="1"/>
    </xf>
    <xf numFmtId="0" fontId="4" fillId="2" borderId="2" xfId="50" applyFont="1" applyFill="1" applyBorder="1" applyAlignment="1" applyProtection="1">
      <alignment horizontal="center" vertical="center"/>
    </xf>
    <xf numFmtId="177" fontId="4" fillId="2" borderId="2" xfId="50" applyNumberFormat="1" applyFont="1" applyFill="1" applyBorder="1" applyAlignment="1" applyProtection="1">
      <alignment horizontal="center" vertical="center" shrinkToFit="1"/>
    </xf>
    <xf numFmtId="177" fontId="1" fillId="2" borderId="2" xfId="50" applyNumberFormat="1" applyFont="1" applyFill="1" applyBorder="1" applyAlignment="1" applyProtection="1">
      <alignment horizontal="center" vertical="center" wrapText="1"/>
    </xf>
    <xf numFmtId="177" fontId="4" fillId="2" borderId="2" xfId="50" applyNumberFormat="1" applyFont="1" applyFill="1" applyBorder="1" applyAlignment="1" applyProtection="1">
      <alignment horizontal="right" vertical="center" shrinkToFit="1"/>
    </xf>
    <xf numFmtId="0" fontId="1" fillId="2" borderId="2" xfId="50" applyFont="1" applyFill="1" applyBorder="1" applyAlignment="1" applyProtection="1">
      <alignment horizontal="center" vertical="center"/>
    </xf>
    <xf numFmtId="181" fontId="1" fillId="2" borderId="2" xfId="50" applyNumberFormat="1" applyFont="1" applyFill="1" applyBorder="1" applyAlignment="1" applyProtection="1">
      <alignment vertical="center" shrinkToFit="1"/>
    </xf>
    <xf numFmtId="177" fontId="1" fillId="2" borderId="2" xfId="50" applyNumberFormat="1" applyFont="1" applyFill="1" applyBorder="1" applyAlignment="1" applyProtection="1">
      <alignment vertical="center" wrapText="1"/>
    </xf>
    <xf numFmtId="181" fontId="1" fillId="2" borderId="2" xfId="50" applyNumberFormat="1" applyFont="1" applyFill="1" applyBorder="1" applyAlignment="1" applyProtection="1">
      <alignment horizontal="center" vertical="center" shrinkToFit="1"/>
    </xf>
    <xf numFmtId="177" fontId="1" fillId="2" borderId="2" xfId="50" applyNumberFormat="1" applyFont="1" applyFill="1" applyBorder="1" applyAlignment="1" applyProtection="1">
      <alignment horizontal="center" vertical="center" shrinkToFit="1"/>
    </xf>
    <xf numFmtId="177" fontId="3" fillId="2" borderId="2" xfId="50" applyNumberFormat="1" applyFont="1" applyFill="1" applyBorder="1" applyAlignment="1" applyProtection="1">
      <alignment horizontal="right" vertical="center" shrinkToFit="1"/>
    </xf>
    <xf numFmtId="177" fontId="1" fillId="2" borderId="2" xfId="50" applyNumberFormat="1" applyFont="1" applyFill="1" applyBorder="1" applyAlignment="1" applyProtection="1">
      <alignment horizontal="right" vertical="center" wrapText="1" shrinkToFit="1"/>
    </xf>
    <xf numFmtId="177" fontId="1" fillId="2" borderId="7" xfId="50" applyNumberFormat="1" applyFont="1" applyFill="1" applyBorder="1" applyAlignment="1" applyProtection="1">
      <alignment horizontal="center" vertical="center" wrapText="1"/>
    </xf>
    <xf numFmtId="177" fontId="1" fillId="2" borderId="6" xfId="50" applyNumberFormat="1" applyFont="1" applyFill="1" applyBorder="1" applyAlignment="1" applyProtection="1">
      <alignment horizontal="center" vertical="center" wrapText="1"/>
    </xf>
    <xf numFmtId="0" fontId="4" fillId="2" borderId="2" xfId="50" applyNumberFormat="1" applyFont="1" applyFill="1" applyBorder="1" applyAlignment="1" applyProtection="1">
      <alignment horizontal="center" vertical="center" shrinkToFit="1"/>
    </xf>
    <xf numFmtId="0" fontId="9" fillId="2" borderId="2" xfId="50" applyNumberFormat="1" applyFont="1" applyFill="1" applyBorder="1" applyAlignment="1">
      <alignment horizontal="center" vertical="center"/>
      <protection locked="0"/>
    </xf>
    <xf numFmtId="49" fontId="0" fillId="2" borderId="2" xfId="50" applyNumberFormat="1" applyFont="1" applyFill="1" applyBorder="1" applyAlignment="1">
      <alignment horizontal="center" vertical="center"/>
      <protection locked="0"/>
    </xf>
    <xf numFmtId="0" fontId="6" fillId="2" borderId="3" xfId="50" applyFont="1" applyFill="1" applyBorder="1" applyAlignment="1" applyProtection="1">
      <alignment horizontal="center" vertical="center" wrapText="1"/>
    </xf>
    <xf numFmtId="0" fontId="6" fillId="2" borderId="5" xfId="50" applyFont="1" applyFill="1" applyBorder="1" applyAlignment="1" applyProtection="1">
      <alignment horizontal="center" vertical="center" wrapText="1"/>
    </xf>
    <xf numFmtId="0" fontId="6" fillId="2" borderId="2" xfId="50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 wrapText="1"/>
    </xf>
    <xf numFmtId="177" fontId="6" fillId="2" borderId="2" xfId="50" applyNumberFormat="1" applyFont="1" applyFill="1" applyBorder="1" applyAlignment="1" applyProtection="1">
      <alignment horizontal="center" vertical="center" wrapText="1"/>
    </xf>
    <xf numFmtId="177" fontId="7" fillId="2" borderId="2" xfId="50" applyNumberFormat="1" applyFont="1" applyFill="1" applyBorder="1" applyAlignment="1" applyProtection="1">
      <alignment horizontal="center" vertical="center" wrapText="1"/>
    </xf>
    <xf numFmtId="177" fontId="4" fillId="3" borderId="3" xfId="50" applyNumberFormat="1" applyFont="1" applyFill="1" applyBorder="1" applyAlignment="1" applyProtection="1">
      <alignment horizontal="center" vertical="center" wrapText="1"/>
    </xf>
    <xf numFmtId="177" fontId="4" fillId="3" borderId="5" xfId="50" applyNumberFormat="1" applyFont="1" applyFill="1" applyBorder="1" applyAlignment="1" applyProtection="1">
      <alignment horizontal="center" vertical="center" wrapText="1"/>
    </xf>
    <xf numFmtId="0" fontId="6" fillId="2" borderId="2" xfId="50" applyFont="1" applyFill="1" applyBorder="1" applyAlignment="1" applyProtection="1">
      <alignment horizontal="center" vertical="center"/>
    </xf>
    <xf numFmtId="177" fontId="4" fillId="2" borderId="3" xfId="50" applyNumberFormat="1" applyFont="1" applyFill="1" applyBorder="1" applyAlignment="1" applyProtection="1">
      <alignment vertical="center" wrapText="1"/>
    </xf>
    <xf numFmtId="177" fontId="4" fillId="2" borderId="5" xfId="50" applyNumberFormat="1" applyFont="1" applyFill="1" applyBorder="1" applyAlignment="1" applyProtection="1">
      <alignment vertical="center" wrapText="1"/>
    </xf>
    <xf numFmtId="177" fontId="0" fillId="2" borderId="2" xfId="50" applyNumberFormat="1" applyFont="1" applyFill="1" applyBorder="1" applyAlignment="1" applyProtection="1">
      <alignment horizontal="left" vertical="center" wrapText="1"/>
    </xf>
    <xf numFmtId="177" fontId="9" fillId="2" borderId="2" xfId="50" applyNumberFormat="1" applyFont="1" applyFill="1" applyBorder="1" applyAlignment="1" applyProtection="1">
      <alignment horizontal="center" vertical="center" shrinkToFit="1"/>
    </xf>
    <xf numFmtId="0" fontId="3" fillId="2" borderId="2" xfId="50" applyFont="1" applyFill="1" applyBorder="1" applyAlignment="1" applyProtection="1">
      <alignment horizontal="center" vertical="center"/>
    </xf>
    <xf numFmtId="10" fontId="0" fillId="0" borderId="2" xfId="0" applyNumberFormat="1" applyFont="1" applyFill="1" applyBorder="1" applyAlignment="1">
      <alignment vertical="center" wrapText="1"/>
    </xf>
    <xf numFmtId="179" fontId="1" fillId="2" borderId="2" xfId="50" applyNumberFormat="1" applyFont="1" applyFill="1" applyBorder="1" applyAlignment="1" applyProtection="1">
      <alignment horizontal="center" vertical="center"/>
    </xf>
    <xf numFmtId="179" fontId="9" fillId="2" borderId="2" xfId="0" applyNumberFormat="1" applyFont="1" applyFill="1" applyBorder="1" applyAlignment="1">
      <alignment horizontal="center" vertical="center"/>
    </xf>
    <xf numFmtId="179" fontId="3" fillId="2" borderId="2" xfId="50" applyNumberFormat="1" applyFont="1" applyFill="1" applyBorder="1" applyAlignment="1" applyProtection="1">
      <alignment horizontal="center" vertical="center"/>
    </xf>
    <xf numFmtId="179" fontId="9" fillId="0" borderId="2" xfId="0" applyNumberFormat="1" applyFont="1" applyFill="1" applyBorder="1" applyAlignment="1">
      <alignment horizontal="center" vertical="center"/>
    </xf>
    <xf numFmtId="179" fontId="9" fillId="0" borderId="2" xfId="0" applyNumberFormat="1" applyFont="1" applyFill="1" applyBorder="1" applyAlignment="1">
      <alignment horizontal="center" vertical="center" wrapText="1"/>
    </xf>
    <xf numFmtId="0" fontId="10" fillId="2" borderId="2" xfId="50" applyFont="1" applyFill="1" applyBorder="1" applyAlignment="1" applyProtection="1">
      <alignment horizontal="center" vertical="center" wrapText="1"/>
    </xf>
    <xf numFmtId="178" fontId="10" fillId="2" borderId="2" xfId="50" applyNumberFormat="1" applyFont="1" applyFill="1" applyBorder="1" applyAlignment="1" applyProtection="1">
      <alignment horizontal="center" vertical="center" shrinkToFit="1"/>
    </xf>
    <xf numFmtId="177" fontId="11" fillId="2" borderId="4" xfId="50" applyNumberFormat="1" applyFont="1" applyFill="1" applyBorder="1" applyAlignment="1" applyProtection="1">
      <alignment horizontal="right" vertical="center" shrinkToFit="1"/>
    </xf>
    <xf numFmtId="179" fontId="2" fillId="2" borderId="2" xfId="2" applyNumberFormat="1" applyFont="1" applyFill="1" applyBorder="1" applyAlignment="1" applyProtection="1">
      <alignment horizontal="center" vertical="center" wrapText="1"/>
    </xf>
    <xf numFmtId="179" fontId="10" fillId="0" borderId="2" xfId="0" applyNumberFormat="1" applyFont="1" applyFill="1" applyBorder="1" applyAlignment="1">
      <alignment horizontal="center" vertical="center"/>
    </xf>
    <xf numFmtId="177" fontId="2" fillId="2" borderId="2" xfId="50" applyNumberFormat="1" applyFont="1" applyFill="1" applyBorder="1" applyAlignment="1" applyProtection="1">
      <alignment vertical="center" wrapText="1" shrinkToFit="1"/>
    </xf>
    <xf numFmtId="9" fontId="2" fillId="2" borderId="2" xfId="49" applyNumberFormat="1" applyFont="1" applyFill="1" applyBorder="1" applyAlignment="1" applyProtection="1">
      <alignment horizontal="center" vertical="center" wrapText="1"/>
    </xf>
    <xf numFmtId="177" fontId="11" fillId="2" borderId="4" xfId="50" applyNumberFormat="1" applyFont="1" applyFill="1" applyBorder="1" applyAlignment="1" applyProtection="1">
      <alignment horizontal="center" vertical="center" shrinkToFit="1"/>
    </xf>
    <xf numFmtId="0" fontId="12" fillId="2" borderId="2" xfId="50" applyFont="1" applyFill="1" applyBorder="1" applyAlignment="1" applyProtection="1">
      <alignment horizontal="center" vertical="center" wrapText="1"/>
    </xf>
    <xf numFmtId="178" fontId="12" fillId="2" borderId="2" xfId="50" applyNumberFormat="1" applyFont="1" applyFill="1" applyBorder="1" applyAlignment="1" applyProtection="1">
      <alignment horizontal="center" vertical="center" shrinkToFit="1"/>
    </xf>
    <xf numFmtId="177" fontId="13" fillId="2" borderId="4" xfId="50" applyNumberFormat="1" applyFont="1" applyFill="1" applyBorder="1" applyAlignment="1" applyProtection="1">
      <alignment horizontal="center" vertical="center" shrinkToFit="1"/>
    </xf>
    <xf numFmtId="179" fontId="3" fillId="2" borderId="2" xfId="2" applyNumberFormat="1" applyFont="1" applyFill="1" applyBorder="1" applyAlignment="1" applyProtection="1">
      <alignment horizontal="center" vertical="center" wrapText="1"/>
    </xf>
    <xf numFmtId="179" fontId="12" fillId="0" borderId="2" xfId="0" applyNumberFormat="1" applyFont="1" applyFill="1" applyBorder="1" applyAlignment="1">
      <alignment horizontal="center" vertical="center"/>
    </xf>
    <xf numFmtId="177" fontId="3" fillId="2" borderId="2" xfId="50" applyNumberFormat="1" applyFont="1" applyFill="1" applyBorder="1" applyAlignment="1" applyProtection="1">
      <alignment vertical="center" wrapText="1" shrinkToFit="1"/>
    </xf>
    <xf numFmtId="9" fontId="3" fillId="2" borderId="2" xfId="49" applyNumberFormat="1" applyFont="1" applyFill="1" applyBorder="1" applyAlignment="1" applyProtection="1">
      <alignment horizontal="center" vertical="center" wrapText="1"/>
    </xf>
    <xf numFmtId="177" fontId="13" fillId="2" borderId="4" xfId="50" applyNumberFormat="1" applyFont="1" applyFill="1" applyBorder="1" applyAlignment="1" applyProtection="1">
      <alignment horizontal="right" vertical="center" shrinkToFit="1"/>
    </xf>
    <xf numFmtId="0" fontId="4" fillId="2" borderId="2" xfId="50" applyFont="1" applyFill="1" applyBorder="1" applyAlignment="1" applyProtection="1">
      <alignment horizontal="center" vertical="center" shrinkToFit="1"/>
    </xf>
    <xf numFmtId="179" fontId="4" fillId="2" borderId="2" xfId="50" applyNumberFormat="1" applyFont="1" applyFill="1" applyBorder="1" applyAlignment="1" applyProtection="1">
      <alignment horizontal="center" vertical="center" shrinkToFit="1"/>
    </xf>
    <xf numFmtId="177" fontId="14" fillId="2" borderId="2" xfId="50" applyNumberFormat="1" applyFont="1" applyFill="1" applyBorder="1" applyAlignment="1" applyProtection="1">
      <alignment horizontal="right" vertical="center" shrinkToFit="1"/>
    </xf>
    <xf numFmtId="0" fontId="9" fillId="2" borderId="2" xfId="50" applyFont="1" applyFill="1" applyBorder="1" applyAlignment="1" applyProtection="1">
      <alignment horizontal="center" vertical="center" wrapText="1"/>
    </xf>
    <xf numFmtId="182" fontId="15" fillId="2" borderId="3" xfId="50" applyNumberFormat="1" applyFont="1" applyFill="1" applyBorder="1" applyAlignment="1" applyProtection="1">
      <alignment horizontal="center" vertical="center" shrinkToFit="1"/>
    </xf>
    <xf numFmtId="182" fontId="15" fillId="2" borderId="5" xfId="50" applyNumberFormat="1" applyFont="1" applyFill="1" applyBorder="1" applyAlignment="1" applyProtection="1">
      <alignment horizontal="center" vertical="center" shrinkToFit="1"/>
    </xf>
    <xf numFmtId="0" fontId="15" fillId="2" borderId="8" xfId="50" applyFont="1" applyFill="1" applyBorder="1" applyAlignment="1" applyProtection="1">
      <alignment horizontal="center" vertical="center" wrapText="1"/>
    </xf>
    <xf numFmtId="0" fontId="15" fillId="2" borderId="9" xfId="50" applyFont="1" applyFill="1" applyBorder="1" applyAlignment="1" applyProtection="1">
      <alignment horizontal="center" vertical="center" wrapText="1"/>
    </xf>
    <xf numFmtId="0" fontId="0" fillId="2" borderId="0" xfId="0" applyFont="1" applyFill="1" applyAlignment="1">
      <alignment vertical="center"/>
    </xf>
    <xf numFmtId="177" fontId="1" fillId="2" borderId="10" xfId="50" applyNumberFormat="1" applyFont="1" applyFill="1" applyBorder="1" applyAlignment="1" applyProtection="1">
      <alignment horizontal="center" vertical="center" wrapText="1"/>
    </xf>
    <xf numFmtId="177" fontId="2" fillId="2" borderId="2" xfId="50" applyNumberFormat="1" applyFont="1" applyFill="1" applyBorder="1" applyAlignment="1" applyProtection="1">
      <alignment horizontal="right" vertical="center" shrinkToFit="1"/>
    </xf>
    <xf numFmtId="177" fontId="2" fillId="2" borderId="7" xfId="50" applyNumberFormat="1" applyFont="1" applyFill="1" applyBorder="1" applyAlignment="1" applyProtection="1">
      <alignment horizontal="center" vertical="center" wrapText="1"/>
    </xf>
    <xf numFmtId="177" fontId="2" fillId="2" borderId="2" xfId="50" applyNumberFormat="1" applyFont="1" applyFill="1" applyBorder="1" applyAlignment="1" applyProtection="1">
      <alignment horizontal="center" vertical="center" wrapText="1"/>
    </xf>
    <xf numFmtId="177" fontId="2" fillId="2" borderId="6" xfId="50" applyNumberFormat="1" applyFont="1" applyFill="1" applyBorder="1" applyAlignment="1" applyProtection="1">
      <alignment horizontal="center" vertical="center" wrapText="1"/>
    </xf>
    <xf numFmtId="177" fontId="2" fillId="2" borderId="10" xfId="50" applyNumberFormat="1" applyFont="1" applyFill="1" applyBorder="1" applyAlignment="1" applyProtection="1">
      <alignment horizontal="center" vertical="center" wrapText="1"/>
    </xf>
    <xf numFmtId="177" fontId="3" fillId="2" borderId="6" xfId="50" applyNumberFormat="1" applyFont="1" applyFill="1" applyBorder="1" applyAlignment="1" applyProtection="1">
      <alignment horizontal="center" vertical="center" wrapText="1"/>
    </xf>
    <xf numFmtId="177" fontId="3" fillId="2" borderId="2" xfId="50" applyNumberFormat="1" applyFont="1" applyFill="1" applyBorder="1" applyAlignment="1" applyProtection="1">
      <alignment horizontal="center" vertical="center" wrapText="1"/>
    </xf>
    <xf numFmtId="0" fontId="15" fillId="2" borderId="11" xfId="50" applyFont="1" applyFill="1" applyBorder="1" applyAlignment="1" applyProtection="1">
      <alignment horizontal="center" vertical="center" wrapText="1"/>
    </xf>
    <xf numFmtId="0" fontId="15" fillId="2" borderId="12" xfId="50" applyFont="1" applyFill="1" applyBorder="1" applyAlignment="1" applyProtection="1">
      <alignment horizontal="center" vertical="center" wrapText="1"/>
    </xf>
    <xf numFmtId="177" fontId="15" fillId="2" borderId="3" xfId="50" applyNumberFormat="1" applyFont="1" applyFill="1" applyBorder="1" applyAlignment="1" applyProtection="1">
      <alignment horizontal="center" vertical="center" shrinkToFit="1"/>
    </xf>
    <xf numFmtId="177" fontId="15" fillId="2" borderId="5" xfId="50" applyNumberFormat="1" applyFont="1" applyFill="1" applyBorder="1" applyAlignment="1" applyProtection="1">
      <alignment horizontal="center" vertical="center" shrinkToFit="1"/>
    </xf>
    <xf numFmtId="0" fontId="15" fillId="2" borderId="1" xfId="50" applyFont="1" applyFill="1" applyBorder="1" applyAlignment="1" applyProtection="1">
      <alignment horizontal="center" vertical="center" wrapText="1"/>
    </xf>
    <xf numFmtId="0" fontId="15" fillId="2" borderId="13" xfId="50" applyFont="1" applyFill="1" applyBorder="1" applyAlignment="1" applyProtection="1">
      <alignment horizontal="center" vertical="center" wrapText="1"/>
    </xf>
    <xf numFmtId="183" fontId="15" fillId="2" borderId="3" xfId="50" applyNumberFormat="1" applyFont="1" applyFill="1" applyBorder="1" applyAlignment="1" applyProtection="1">
      <alignment horizontal="center" vertical="center" shrinkToFit="1"/>
    </xf>
    <xf numFmtId="183" fontId="15" fillId="2" borderId="5" xfId="50" applyNumberFormat="1" applyFont="1" applyFill="1" applyBorder="1" applyAlignment="1" applyProtection="1">
      <alignment horizontal="center" vertical="center" shrinkToFit="1"/>
    </xf>
    <xf numFmtId="10" fontId="10" fillId="0" borderId="2" xfId="0" applyNumberFormat="1" applyFont="1" applyFill="1" applyBorder="1" applyAlignment="1">
      <alignment vertical="center" wrapText="1"/>
    </xf>
    <xf numFmtId="177" fontId="16" fillId="2" borderId="2" xfId="50" applyNumberFormat="1" applyFont="1" applyFill="1" applyBorder="1" applyAlignment="1" applyProtection="1">
      <alignment horizontal="center" vertical="center" wrapText="1"/>
    </xf>
    <xf numFmtId="179" fontId="17" fillId="2" borderId="2" xfId="0" applyNumberFormat="1" applyFont="1" applyFill="1" applyBorder="1" applyAlignment="1">
      <alignment horizontal="center" vertical="center"/>
    </xf>
    <xf numFmtId="179" fontId="2" fillId="2" borderId="2" xfId="50" applyNumberFormat="1" applyFont="1" applyFill="1" applyBorder="1" applyAlignment="1" applyProtection="1">
      <alignment horizontal="center" vertical="center"/>
    </xf>
    <xf numFmtId="179" fontId="17" fillId="2" borderId="2" xfId="0" applyNumberFormat="1" applyFont="1" applyFill="1" applyBorder="1" applyAlignment="1">
      <alignment horizontal="center" vertical="center" wrapText="1"/>
    </xf>
    <xf numFmtId="10" fontId="12" fillId="0" borderId="2" xfId="0" applyNumberFormat="1" applyFont="1" applyFill="1" applyBorder="1" applyAlignment="1">
      <alignment vertical="center" wrapText="1"/>
    </xf>
    <xf numFmtId="177" fontId="18" fillId="2" borderId="2" xfId="50" applyNumberFormat="1" applyFont="1" applyFill="1" applyBorder="1" applyAlignment="1" applyProtection="1">
      <alignment horizontal="center" vertical="center" wrapText="1"/>
    </xf>
    <xf numFmtId="179" fontId="19" fillId="2" borderId="2" xfId="0" applyNumberFormat="1" applyFont="1" applyFill="1" applyBorder="1" applyAlignment="1">
      <alignment horizontal="center" vertical="center"/>
    </xf>
    <xf numFmtId="179" fontId="4" fillId="2" borderId="2" xfId="50" applyNumberFormat="1" applyFont="1" applyFill="1" applyBorder="1" applyAlignment="1" applyProtection="1">
      <alignment horizontal="right" vertical="center"/>
    </xf>
    <xf numFmtId="177" fontId="15" fillId="2" borderId="4" xfId="50" applyNumberFormat="1" applyFont="1" applyFill="1" applyBorder="1" applyAlignment="1" applyProtection="1">
      <alignment horizontal="center" vertical="center" shrinkToFit="1"/>
    </xf>
    <xf numFmtId="183" fontId="15" fillId="2" borderId="4" xfId="50" applyNumberFormat="1" applyFont="1" applyFill="1" applyBorder="1" applyAlignment="1" applyProtection="1">
      <alignment horizontal="center" vertical="center" shrinkToFit="1"/>
    </xf>
    <xf numFmtId="0" fontId="10" fillId="0" borderId="0" xfId="0" applyFont="1" applyFill="1" applyAlignment="1">
      <alignment vertical="center"/>
    </xf>
    <xf numFmtId="177" fontId="1" fillId="2" borderId="4" xfId="50" applyNumberFormat="1" applyFont="1" applyFill="1" applyBorder="1" applyAlignment="1" applyProtection="1">
      <alignment horizontal="center" vertical="center" wrapText="1"/>
    </xf>
    <xf numFmtId="178" fontId="13" fillId="2" borderId="2" xfId="50" applyNumberFormat="1" applyFont="1" applyFill="1" applyBorder="1" applyAlignment="1" applyProtection="1">
      <alignment horizontal="center" vertical="center" shrinkToFit="1"/>
    </xf>
    <xf numFmtId="0" fontId="0" fillId="2" borderId="2" xfId="50" applyNumberFormat="1" applyFont="1" applyFill="1" applyBorder="1" applyAlignment="1">
      <alignment horizontal="center" vertical="center"/>
      <protection locked="0"/>
    </xf>
    <xf numFmtId="179" fontId="0" fillId="2" borderId="2" xfId="0" applyNumberFormat="1" applyFont="1" applyFill="1" applyBorder="1" applyAlignment="1">
      <alignment vertical="center"/>
    </xf>
    <xf numFmtId="179" fontId="12" fillId="2" borderId="2" xfId="0" applyNumberFormat="1" applyFont="1" applyFill="1" applyBorder="1" applyAlignment="1">
      <alignment vertical="center"/>
    </xf>
    <xf numFmtId="177" fontId="12" fillId="2" borderId="4" xfId="50" applyNumberFormat="1" applyFont="1" applyFill="1" applyBorder="1" applyAlignment="1" applyProtection="1">
      <alignment horizontal="right" vertical="center" shrinkToFit="1"/>
    </xf>
    <xf numFmtId="179" fontId="12" fillId="0" borderId="2" xfId="0" applyNumberFormat="1" applyFont="1" applyFill="1" applyBorder="1" applyAlignment="1">
      <alignment horizontal="center" vertical="center" wrapText="1"/>
    </xf>
    <xf numFmtId="177" fontId="3" fillId="2" borderId="2" xfId="50" applyNumberFormat="1" applyFont="1" applyFill="1" applyBorder="1" applyAlignment="1" applyProtection="1">
      <alignment horizontal="center" vertical="center" shrinkToFit="1"/>
    </xf>
    <xf numFmtId="177" fontId="3" fillId="2" borderId="2" xfId="50" applyNumberFormat="1" applyFont="1" applyFill="1" applyBorder="1" applyAlignment="1" applyProtection="1">
      <alignment horizontal="center" vertical="center" wrapText="1" shrinkToFit="1"/>
    </xf>
    <xf numFmtId="10" fontId="0" fillId="0" borderId="2" xfId="0" applyNumberFormat="1" applyFont="1" applyFill="1" applyBorder="1" applyAlignment="1">
      <alignment vertical="center"/>
    </xf>
    <xf numFmtId="178" fontId="12" fillId="0" borderId="6" xfId="0" applyNumberFormat="1" applyFont="1" applyFill="1" applyBorder="1" applyAlignment="1">
      <alignment horizontal="center" vertical="center"/>
    </xf>
    <xf numFmtId="177" fontId="3" fillId="2" borderId="2" xfId="50" applyNumberFormat="1" applyFont="1" applyFill="1" applyBorder="1" applyAlignment="1" applyProtection="1">
      <alignment vertical="center" shrinkToFit="1"/>
    </xf>
    <xf numFmtId="180" fontId="3" fillId="2" borderId="2" xfId="49" applyNumberFormat="1" applyFont="1" applyFill="1" applyBorder="1" applyAlignment="1" applyProtection="1">
      <alignment horizontal="center" vertical="center" wrapText="1"/>
    </xf>
    <xf numFmtId="177" fontId="12" fillId="2" borderId="2" xfId="50" applyNumberFormat="1" applyFont="1" applyFill="1" applyBorder="1" applyAlignment="1" applyProtection="1">
      <alignment horizontal="right" vertical="center" shrinkToFit="1"/>
    </xf>
    <xf numFmtId="10" fontId="12" fillId="0" borderId="2" xfId="0" applyNumberFormat="1" applyFont="1" applyFill="1" applyBorder="1" applyAlignment="1">
      <alignment vertical="center"/>
    </xf>
    <xf numFmtId="178" fontId="12" fillId="0" borderId="2" xfId="0" applyNumberFormat="1" applyFont="1" applyFill="1" applyBorder="1" applyAlignment="1">
      <alignment horizontal="center" vertical="center"/>
    </xf>
    <xf numFmtId="179" fontId="12" fillId="0" borderId="2" xfId="0" applyNumberFormat="1" applyFont="1" applyFill="1" applyBorder="1" applyAlignment="1">
      <alignment vertical="center"/>
    </xf>
    <xf numFmtId="177" fontId="3" fillId="2" borderId="4" xfId="50" applyNumberFormat="1" applyFont="1" applyFill="1" applyBorder="1" applyAlignment="1" applyProtection="1">
      <alignment horizontal="right" vertical="center" shrinkToFit="1"/>
    </xf>
    <xf numFmtId="177" fontId="3" fillId="2" borderId="2" xfId="50" applyNumberFormat="1" applyFont="1" applyFill="1" applyBorder="1" applyAlignment="1" applyProtection="1">
      <alignment horizontal="left" vertical="center" wrapText="1" shrinkToFit="1"/>
    </xf>
    <xf numFmtId="177" fontId="20" fillId="2" borderId="2" xfId="50" applyNumberFormat="1" applyFont="1" applyFill="1" applyBorder="1" applyAlignment="1" applyProtection="1">
      <alignment horizontal="right" vertical="center" shrinkToFit="1"/>
    </xf>
    <xf numFmtId="177" fontId="18" fillId="2" borderId="2" xfId="50" applyNumberFormat="1" applyFont="1" applyFill="1" applyBorder="1" applyAlignment="1" applyProtection="1">
      <alignment horizontal="right" vertical="center" shrinkToFit="1"/>
    </xf>
    <xf numFmtId="181" fontId="3" fillId="2" borderId="2" xfId="50" applyNumberFormat="1" applyFont="1" applyFill="1" applyBorder="1" applyAlignment="1" applyProtection="1">
      <alignment vertical="center" shrinkToFit="1"/>
    </xf>
    <xf numFmtId="177" fontId="3" fillId="2" borderId="2" xfId="50" applyNumberFormat="1" applyFont="1" applyFill="1" applyBorder="1" applyAlignment="1" applyProtection="1">
      <alignment vertical="center" wrapText="1"/>
    </xf>
    <xf numFmtId="177" fontId="12" fillId="2" borderId="2" xfId="50" applyNumberFormat="1" applyFont="1" applyFill="1" applyBorder="1" applyAlignment="1" applyProtection="1">
      <alignment horizontal="left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 2" xfId="49"/>
    <cellStyle name="常规 2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5" Type="http://schemas.openxmlformats.org/officeDocument/2006/relationships/styles" Target="styles.xml"/><Relationship Id="rId24" Type="http://schemas.openxmlformats.org/officeDocument/2006/relationships/sharedStrings" Target="sharedStrings.xml"/><Relationship Id="rId23" Type="http://schemas.openxmlformats.org/officeDocument/2006/relationships/theme" Target="theme/theme1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47625</xdr:rowOff>
    </xdr:from>
    <xdr:to>
      <xdr:col>5</xdr:col>
      <xdr:colOff>699135</xdr:colOff>
      <xdr:row>57</xdr:row>
      <xdr:rowOff>123825</xdr:rowOff>
    </xdr:to>
    <xdr:pic>
      <xdr:nvPicPr>
        <xdr:cNvPr id="2" name="图片 1" descr=")HELV9YRIQU5_OBQ_9X%)_P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7938135"/>
          <a:ext cx="5991225" cy="5076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39</xdr:row>
      <xdr:rowOff>95250</xdr:rowOff>
    </xdr:from>
    <xdr:to>
      <xdr:col>6</xdr:col>
      <xdr:colOff>1146810</xdr:colOff>
      <xdr:row>69</xdr:row>
      <xdr:rowOff>9525</xdr:rowOff>
    </xdr:to>
    <xdr:pic>
      <xdr:nvPicPr>
        <xdr:cNvPr id="4" name="图片 3" descr="Cache_-6349f2425942f882.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9415760"/>
          <a:ext cx="7894955" cy="49149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44</xdr:row>
      <xdr:rowOff>9525</xdr:rowOff>
    </xdr:from>
    <xdr:to>
      <xdr:col>6</xdr:col>
      <xdr:colOff>867410</xdr:colOff>
      <xdr:row>65</xdr:row>
      <xdr:rowOff>95250</xdr:rowOff>
    </xdr:to>
    <xdr:pic>
      <xdr:nvPicPr>
        <xdr:cNvPr id="2" name="图片 1" descr="2022-11-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20825460"/>
          <a:ext cx="7615555" cy="362902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1047750</xdr:colOff>
      <xdr:row>44</xdr:row>
      <xdr:rowOff>76200</xdr:rowOff>
    </xdr:from>
    <xdr:to>
      <xdr:col>16</xdr:col>
      <xdr:colOff>909320</xdr:colOff>
      <xdr:row>74</xdr:row>
      <xdr:rowOff>0</xdr:rowOff>
    </xdr:to>
    <xdr:pic>
      <xdr:nvPicPr>
        <xdr:cNvPr id="3" name="图片 2" descr="2022-11-11 (2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796530" y="20892135"/>
          <a:ext cx="7963535" cy="50101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45</xdr:row>
      <xdr:rowOff>9525</xdr:rowOff>
    </xdr:from>
    <xdr:to>
      <xdr:col>6</xdr:col>
      <xdr:colOff>867410</xdr:colOff>
      <xdr:row>66</xdr:row>
      <xdr:rowOff>95250</xdr:rowOff>
    </xdr:to>
    <xdr:pic>
      <xdr:nvPicPr>
        <xdr:cNvPr id="3" name="图片 2" descr="2022-11-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21358860"/>
          <a:ext cx="7615555" cy="362902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1047750</xdr:colOff>
      <xdr:row>45</xdr:row>
      <xdr:rowOff>76200</xdr:rowOff>
    </xdr:from>
    <xdr:to>
      <xdr:col>16</xdr:col>
      <xdr:colOff>909320</xdr:colOff>
      <xdr:row>75</xdr:row>
      <xdr:rowOff>0</xdr:rowOff>
    </xdr:to>
    <xdr:pic>
      <xdr:nvPicPr>
        <xdr:cNvPr id="4" name="图片 3" descr="2022-11-11 (2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796530" y="21425535"/>
          <a:ext cx="7963535" cy="5010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45</xdr:row>
      <xdr:rowOff>9525</xdr:rowOff>
    </xdr:from>
    <xdr:to>
      <xdr:col>6</xdr:col>
      <xdr:colOff>867410</xdr:colOff>
      <xdr:row>66</xdr:row>
      <xdr:rowOff>95250</xdr:rowOff>
    </xdr:to>
    <xdr:pic>
      <xdr:nvPicPr>
        <xdr:cNvPr id="2" name="图片 1" descr="2022-11-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21358860"/>
          <a:ext cx="7615555" cy="362902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1047750</xdr:colOff>
      <xdr:row>45</xdr:row>
      <xdr:rowOff>76200</xdr:rowOff>
    </xdr:from>
    <xdr:to>
      <xdr:col>16</xdr:col>
      <xdr:colOff>909320</xdr:colOff>
      <xdr:row>75</xdr:row>
      <xdr:rowOff>0</xdr:rowOff>
    </xdr:to>
    <xdr:pic>
      <xdr:nvPicPr>
        <xdr:cNvPr id="3" name="图片 2" descr="2022-11-11 (2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796530" y="21425535"/>
          <a:ext cx="7963535" cy="50101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48</xdr:row>
      <xdr:rowOff>9525</xdr:rowOff>
    </xdr:from>
    <xdr:to>
      <xdr:col>6</xdr:col>
      <xdr:colOff>867410</xdr:colOff>
      <xdr:row>69</xdr:row>
      <xdr:rowOff>95250</xdr:rowOff>
    </xdr:to>
    <xdr:pic>
      <xdr:nvPicPr>
        <xdr:cNvPr id="2" name="图片 1" descr="2022-11-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22959060"/>
          <a:ext cx="7615555" cy="362902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1047750</xdr:colOff>
      <xdr:row>48</xdr:row>
      <xdr:rowOff>76200</xdr:rowOff>
    </xdr:from>
    <xdr:to>
      <xdr:col>16</xdr:col>
      <xdr:colOff>909320</xdr:colOff>
      <xdr:row>78</xdr:row>
      <xdr:rowOff>0</xdr:rowOff>
    </xdr:to>
    <xdr:pic>
      <xdr:nvPicPr>
        <xdr:cNvPr id="3" name="图片 2" descr="2022-11-11 (2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796530" y="23025735"/>
          <a:ext cx="7963535" cy="50101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51</xdr:row>
      <xdr:rowOff>9525</xdr:rowOff>
    </xdr:from>
    <xdr:to>
      <xdr:col>6</xdr:col>
      <xdr:colOff>867410</xdr:colOff>
      <xdr:row>72</xdr:row>
      <xdr:rowOff>95250</xdr:rowOff>
    </xdr:to>
    <xdr:pic>
      <xdr:nvPicPr>
        <xdr:cNvPr id="2" name="图片 1" descr="2022-11-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24559260"/>
          <a:ext cx="7615555" cy="362902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1047750</xdr:colOff>
      <xdr:row>51</xdr:row>
      <xdr:rowOff>76200</xdr:rowOff>
    </xdr:from>
    <xdr:to>
      <xdr:col>16</xdr:col>
      <xdr:colOff>909320</xdr:colOff>
      <xdr:row>81</xdr:row>
      <xdr:rowOff>0</xdr:rowOff>
    </xdr:to>
    <xdr:pic>
      <xdr:nvPicPr>
        <xdr:cNvPr id="3" name="图片 2" descr="2022-11-11 (2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796530" y="24625935"/>
          <a:ext cx="7963535" cy="50101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39370</xdr:colOff>
      <xdr:row>52</xdr:row>
      <xdr:rowOff>114300</xdr:rowOff>
    </xdr:from>
    <xdr:to>
      <xdr:col>4</xdr:col>
      <xdr:colOff>702310</xdr:colOff>
      <xdr:row>111</xdr:row>
      <xdr:rowOff>63500</xdr:rowOff>
    </xdr:to>
    <xdr:pic>
      <xdr:nvPicPr>
        <xdr:cNvPr id="4" name="图片 3" descr="QLRBRU%I[[4~14SOP@)P[KX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70" y="26369010"/>
          <a:ext cx="4524375" cy="9921875"/>
        </a:xfrm>
        <a:prstGeom prst="rect">
          <a:avLst/>
        </a:prstGeom>
      </xdr:spPr>
    </xdr:pic>
    <xdr:clientData/>
  </xdr:twoCellAnchor>
  <xdr:twoCellAnchor editAs="oneCell">
    <xdr:from>
      <xdr:col>4</xdr:col>
      <xdr:colOff>828675</xdr:colOff>
      <xdr:row>52</xdr:row>
      <xdr:rowOff>152400</xdr:rowOff>
    </xdr:from>
    <xdr:to>
      <xdr:col>13</xdr:col>
      <xdr:colOff>485775</xdr:colOff>
      <xdr:row>82</xdr:row>
      <xdr:rowOff>123825</xdr:rowOff>
    </xdr:to>
    <xdr:pic>
      <xdr:nvPicPr>
        <xdr:cNvPr id="5" name="图片 4" descr="K6Z7%MANOU%N]4`@}DFEJ8V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690110" y="26397585"/>
          <a:ext cx="7954645" cy="49815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39370</xdr:colOff>
      <xdr:row>58</xdr:row>
      <xdr:rowOff>114300</xdr:rowOff>
    </xdr:from>
    <xdr:to>
      <xdr:col>4</xdr:col>
      <xdr:colOff>702310</xdr:colOff>
      <xdr:row>117</xdr:row>
      <xdr:rowOff>63500</xdr:rowOff>
    </xdr:to>
    <xdr:pic>
      <xdr:nvPicPr>
        <xdr:cNvPr id="2" name="图片 1" descr="QLRBRU%I[[4~14SOP@)P[KX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70" y="29569410"/>
          <a:ext cx="4524375" cy="9921875"/>
        </a:xfrm>
        <a:prstGeom prst="rect">
          <a:avLst/>
        </a:prstGeom>
      </xdr:spPr>
    </xdr:pic>
    <xdr:clientData/>
  </xdr:twoCellAnchor>
  <xdr:twoCellAnchor editAs="oneCell">
    <xdr:from>
      <xdr:col>4</xdr:col>
      <xdr:colOff>828675</xdr:colOff>
      <xdr:row>58</xdr:row>
      <xdr:rowOff>152400</xdr:rowOff>
    </xdr:from>
    <xdr:to>
      <xdr:col>13</xdr:col>
      <xdr:colOff>485775</xdr:colOff>
      <xdr:row>88</xdr:row>
      <xdr:rowOff>123825</xdr:rowOff>
    </xdr:to>
    <xdr:pic>
      <xdr:nvPicPr>
        <xdr:cNvPr id="3" name="图片 2" descr="K6Z7%MANOU%N]4`@}DFEJ8V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690110" y="29597985"/>
          <a:ext cx="7954645" cy="49815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123825</xdr:colOff>
      <xdr:row>58</xdr:row>
      <xdr:rowOff>161925</xdr:rowOff>
    </xdr:from>
    <xdr:to>
      <xdr:col>6</xdr:col>
      <xdr:colOff>1281430</xdr:colOff>
      <xdr:row>88</xdr:row>
      <xdr:rowOff>139700</xdr:rowOff>
    </xdr:to>
    <xdr:pic>
      <xdr:nvPicPr>
        <xdr:cNvPr id="5" name="图片 4" descr="BAB08388A852933BE14C62A4C98B9FE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825" y="29763085"/>
          <a:ext cx="7906385" cy="4997450"/>
        </a:xfrm>
        <a:prstGeom prst="rect">
          <a:avLst/>
        </a:prstGeom>
      </xdr:spPr>
    </xdr:pic>
    <xdr:clientData/>
  </xdr:twoCellAnchor>
  <xdr:twoCellAnchor editAs="oneCell">
    <xdr:from>
      <xdr:col>6</xdr:col>
      <xdr:colOff>1095375</xdr:colOff>
      <xdr:row>58</xdr:row>
      <xdr:rowOff>38100</xdr:rowOff>
    </xdr:from>
    <xdr:to>
      <xdr:col>16</xdr:col>
      <xdr:colOff>3049905</xdr:colOff>
      <xdr:row>70</xdr:row>
      <xdr:rowOff>153035</xdr:rowOff>
    </xdr:to>
    <xdr:pic>
      <xdr:nvPicPr>
        <xdr:cNvPr id="6" name="图片 5" descr="0B3D0810C6CC4A84E71D784F37341B6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44155" y="29658310"/>
          <a:ext cx="10056495" cy="202946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123825</xdr:colOff>
      <xdr:row>61</xdr:row>
      <xdr:rowOff>161925</xdr:rowOff>
    </xdr:from>
    <xdr:to>
      <xdr:col>6</xdr:col>
      <xdr:colOff>1281430</xdr:colOff>
      <xdr:row>91</xdr:row>
      <xdr:rowOff>139700</xdr:rowOff>
    </xdr:to>
    <xdr:pic>
      <xdr:nvPicPr>
        <xdr:cNvPr id="2" name="图片 1" descr="BAB08388A852933BE14C62A4C98B9FE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825" y="31439485"/>
          <a:ext cx="7906385" cy="4997450"/>
        </a:xfrm>
        <a:prstGeom prst="rect">
          <a:avLst/>
        </a:prstGeom>
      </xdr:spPr>
    </xdr:pic>
    <xdr:clientData/>
  </xdr:twoCellAnchor>
  <xdr:twoCellAnchor editAs="oneCell">
    <xdr:from>
      <xdr:col>6</xdr:col>
      <xdr:colOff>1095375</xdr:colOff>
      <xdr:row>61</xdr:row>
      <xdr:rowOff>38100</xdr:rowOff>
    </xdr:from>
    <xdr:to>
      <xdr:col>16</xdr:col>
      <xdr:colOff>3049905</xdr:colOff>
      <xdr:row>73</xdr:row>
      <xdr:rowOff>153035</xdr:rowOff>
    </xdr:to>
    <xdr:pic>
      <xdr:nvPicPr>
        <xdr:cNvPr id="3" name="图片 2" descr="0B3D0810C6CC4A84E71D784F37341B6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44155" y="31334710"/>
          <a:ext cx="10056495" cy="20294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95250</xdr:rowOff>
    </xdr:from>
    <xdr:to>
      <xdr:col>5</xdr:col>
      <xdr:colOff>722630</xdr:colOff>
      <xdr:row>58</xdr:row>
      <xdr:rowOff>9525</xdr:rowOff>
    </xdr:to>
    <xdr:pic>
      <xdr:nvPicPr>
        <xdr:cNvPr id="3" name="图片 2" descr="2022-8-2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8112760"/>
          <a:ext cx="6014720" cy="50863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123825</xdr:colOff>
      <xdr:row>65</xdr:row>
      <xdr:rowOff>161925</xdr:rowOff>
    </xdr:from>
    <xdr:to>
      <xdr:col>6</xdr:col>
      <xdr:colOff>1281430</xdr:colOff>
      <xdr:row>95</xdr:row>
      <xdr:rowOff>139700</xdr:rowOff>
    </xdr:to>
    <xdr:pic>
      <xdr:nvPicPr>
        <xdr:cNvPr id="2" name="图片 1" descr="BAB08388A852933BE14C62A4C98B9FE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825" y="33014285"/>
          <a:ext cx="7906385" cy="4997450"/>
        </a:xfrm>
        <a:prstGeom prst="rect">
          <a:avLst/>
        </a:prstGeom>
      </xdr:spPr>
    </xdr:pic>
    <xdr:clientData/>
  </xdr:twoCellAnchor>
  <xdr:twoCellAnchor editAs="oneCell">
    <xdr:from>
      <xdr:col>6</xdr:col>
      <xdr:colOff>1095375</xdr:colOff>
      <xdr:row>65</xdr:row>
      <xdr:rowOff>38100</xdr:rowOff>
    </xdr:from>
    <xdr:to>
      <xdr:col>16</xdr:col>
      <xdr:colOff>3049905</xdr:colOff>
      <xdr:row>77</xdr:row>
      <xdr:rowOff>153035</xdr:rowOff>
    </xdr:to>
    <xdr:pic>
      <xdr:nvPicPr>
        <xdr:cNvPr id="3" name="图片 2" descr="0B3D0810C6CC4A84E71D784F37341B6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44155" y="32909510"/>
          <a:ext cx="10056495" cy="202946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123825</xdr:colOff>
      <xdr:row>65</xdr:row>
      <xdr:rowOff>161925</xdr:rowOff>
    </xdr:from>
    <xdr:to>
      <xdr:col>6</xdr:col>
      <xdr:colOff>1281430</xdr:colOff>
      <xdr:row>95</xdr:row>
      <xdr:rowOff>139700</xdr:rowOff>
    </xdr:to>
    <xdr:pic>
      <xdr:nvPicPr>
        <xdr:cNvPr id="2" name="图片 1" descr="BAB08388A852933BE14C62A4C98B9FE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825" y="33331785"/>
          <a:ext cx="7906385" cy="4997450"/>
        </a:xfrm>
        <a:prstGeom prst="rect">
          <a:avLst/>
        </a:prstGeom>
      </xdr:spPr>
    </xdr:pic>
    <xdr:clientData/>
  </xdr:twoCellAnchor>
  <xdr:twoCellAnchor editAs="oneCell">
    <xdr:from>
      <xdr:col>6</xdr:col>
      <xdr:colOff>1095375</xdr:colOff>
      <xdr:row>65</xdr:row>
      <xdr:rowOff>38100</xdr:rowOff>
    </xdr:from>
    <xdr:to>
      <xdr:col>16</xdr:col>
      <xdr:colOff>3049905</xdr:colOff>
      <xdr:row>77</xdr:row>
      <xdr:rowOff>153035</xdr:rowOff>
    </xdr:to>
    <xdr:pic>
      <xdr:nvPicPr>
        <xdr:cNvPr id="3" name="图片 2" descr="0B3D0810C6CC4A84E71D784F37341B6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44155" y="33227010"/>
          <a:ext cx="10056495" cy="202946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123825</xdr:colOff>
      <xdr:row>83</xdr:row>
      <xdr:rowOff>161925</xdr:rowOff>
    </xdr:from>
    <xdr:to>
      <xdr:col>6</xdr:col>
      <xdr:colOff>1281430</xdr:colOff>
      <xdr:row>113</xdr:row>
      <xdr:rowOff>25400</xdr:rowOff>
    </xdr:to>
    <xdr:pic>
      <xdr:nvPicPr>
        <xdr:cNvPr id="2" name="图片 1" descr="BAB08388A852933BE14C62A4C98B9FE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825" y="43885485"/>
          <a:ext cx="7906385" cy="4883150"/>
        </a:xfrm>
        <a:prstGeom prst="rect">
          <a:avLst/>
        </a:prstGeom>
      </xdr:spPr>
    </xdr:pic>
    <xdr:clientData/>
  </xdr:twoCellAnchor>
  <xdr:twoCellAnchor editAs="oneCell">
    <xdr:from>
      <xdr:col>6</xdr:col>
      <xdr:colOff>1095375</xdr:colOff>
      <xdr:row>83</xdr:row>
      <xdr:rowOff>38100</xdr:rowOff>
    </xdr:from>
    <xdr:to>
      <xdr:col>16</xdr:col>
      <xdr:colOff>3049905</xdr:colOff>
      <xdr:row>95</xdr:row>
      <xdr:rowOff>38735</xdr:rowOff>
    </xdr:to>
    <xdr:pic>
      <xdr:nvPicPr>
        <xdr:cNvPr id="3" name="图片 2" descr="0B3D0810C6CC4A84E71D784F37341B6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44155" y="43780710"/>
          <a:ext cx="10056495" cy="19151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9525</xdr:rowOff>
    </xdr:from>
    <xdr:to>
      <xdr:col>6</xdr:col>
      <xdr:colOff>1178560</xdr:colOff>
      <xdr:row>57</xdr:row>
      <xdr:rowOff>19050</xdr:rowOff>
    </xdr:to>
    <xdr:pic>
      <xdr:nvPicPr>
        <xdr:cNvPr id="4" name="图片 3" descr="2022-8-30（2）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8535035"/>
          <a:ext cx="7926705" cy="5010150"/>
        </a:xfrm>
        <a:prstGeom prst="rect">
          <a:avLst/>
        </a:prstGeom>
      </xdr:spPr>
    </xdr:pic>
    <xdr:clientData/>
  </xdr:twoCellAnchor>
  <xdr:twoCellAnchor editAs="oneCell">
    <xdr:from>
      <xdr:col>6</xdr:col>
      <xdr:colOff>1114425</xdr:colOff>
      <xdr:row>27</xdr:row>
      <xdr:rowOff>66675</xdr:rowOff>
    </xdr:from>
    <xdr:to>
      <xdr:col>16</xdr:col>
      <xdr:colOff>3058160</xdr:colOff>
      <xdr:row>51</xdr:row>
      <xdr:rowOff>62865</xdr:rowOff>
    </xdr:to>
    <xdr:pic>
      <xdr:nvPicPr>
        <xdr:cNvPr id="5" name="图片 4" descr="2022-8-3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63205" y="8592185"/>
          <a:ext cx="10045700" cy="39681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9525</xdr:rowOff>
    </xdr:from>
    <xdr:to>
      <xdr:col>6</xdr:col>
      <xdr:colOff>1178560</xdr:colOff>
      <xdr:row>57</xdr:row>
      <xdr:rowOff>19050</xdr:rowOff>
    </xdr:to>
    <xdr:pic>
      <xdr:nvPicPr>
        <xdr:cNvPr id="2" name="图片 1" descr="2022-8-30（2）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2078335"/>
          <a:ext cx="7926705" cy="5010150"/>
        </a:xfrm>
        <a:prstGeom prst="rect">
          <a:avLst/>
        </a:prstGeom>
      </xdr:spPr>
    </xdr:pic>
    <xdr:clientData/>
  </xdr:twoCellAnchor>
  <xdr:twoCellAnchor editAs="oneCell">
    <xdr:from>
      <xdr:col>6</xdr:col>
      <xdr:colOff>1114425</xdr:colOff>
      <xdr:row>27</xdr:row>
      <xdr:rowOff>66675</xdr:rowOff>
    </xdr:from>
    <xdr:to>
      <xdr:col>16</xdr:col>
      <xdr:colOff>3058160</xdr:colOff>
      <xdr:row>51</xdr:row>
      <xdr:rowOff>62865</xdr:rowOff>
    </xdr:to>
    <xdr:pic>
      <xdr:nvPicPr>
        <xdr:cNvPr id="3" name="图片 2" descr="2022-8-3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63205" y="12135485"/>
          <a:ext cx="10045700" cy="39681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9525</xdr:rowOff>
    </xdr:from>
    <xdr:to>
      <xdr:col>6</xdr:col>
      <xdr:colOff>1178560</xdr:colOff>
      <xdr:row>57</xdr:row>
      <xdr:rowOff>19050</xdr:rowOff>
    </xdr:to>
    <xdr:pic>
      <xdr:nvPicPr>
        <xdr:cNvPr id="2" name="图片 1" descr="2022-8-30（2）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2599035"/>
          <a:ext cx="7926705" cy="5010150"/>
        </a:xfrm>
        <a:prstGeom prst="rect">
          <a:avLst/>
        </a:prstGeom>
      </xdr:spPr>
    </xdr:pic>
    <xdr:clientData/>
  </xdr:twoCellAnchor>
  <xdr:twoCellAnchor editAs="oneCell">
    <xdr:from>
      <xdr:col>6</xdr:col>
      <xdr:colOff>1114425</xdr:colOff>
      <xdr:row>27</xdr:row>
      <xdr:rowOff>66675</xdr:rowOff>
    </xdr:from>
    <xdr:to>
      <xdr:col>16</xdr:col>
      <xdr:colOff>3058160</xdr:colOff>
      <xdr:row>51</xdr:row>
      <xdr:rowOff>62865</xdr:rowOff>
    </xdr:to>
    <xdr:pic>
      <xdr:nvPicPr>
        <xdr:cNvPr id="3" name="图片 2" descr="2022-8-3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63205" y="12656185"/>
          <a:ext cx="10045700" cy="39681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9525</xdr:rowOff>
    </xdr:from>
    <xdr:to>
      <xdr:col>6</xdr:col>
      <xdr:colOff>1178560</xdr:colOff>
      <xdr:row>57</xdr:row>
      <xdr:rowOff>19050</xdr:rowOff>
    </xdr:to>
    <xdr:pic>
      <xdr:nvPicPr>
        <xdr:cNvPr id="2" name="图片 1" descr="2022-8-30（2）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2726035"/>
          <a:ext cx="7926705" cy="5010150"/>
        </a:xfrm>
        <a:prstGeom prst="rect">
          <a:avLst/>
        </a:prstGeom>
      </xdr:spPr>
    </xdr:pic>
    <xdr:clientData/>
  </xdr:twoCellAnchor>
  <xdr:twoCellAnchor editAs="oneCell">
    <xdr:from>
      <xdr:col>6</xdr:col>
      <xdr:colOff>1114425</xdr:colOff>
      <xdr:row>27</xdr:row>
      <xdr:rowOff>66675</xdr:rowOff>
    </xdr:from>
    <xdr:to>
      <xdr:col>16</xdr:col>
      <xdr:colOff>3058160</xdr:colOff>
      <xdr:row>51</xdr:row>
      <xdr:rowOff>62865</xdr:rowOff>
    </xdr:to>
    <xdr:pic>
      <xdr:nvPicPr>
        <xdr:cNvPr id="3" name="图片 2" descr="2022-8-3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63205" y="12783185"/>
          <a:ext cx="10045700" cy="39681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35</xdr:row>
      <xdr:rowOff>123825</xdr:rowOff>
    </xdr:from>
    <xdr:to>
      <xdr:col>6</xdr:col>
      <xdr:colOff>1168400</xdr:colOff>
      <xdr:row>65</xdr:row>
      <xdr:rowOff>133350</xdr:rowOff>
    </xdr:to>
    <xdr:pic>
      <xdr:nvPicPr>
        <xdr:cNvPr id="4" name="图片 3" descr="Cache_-3d7778d9197e995f.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7310735"/>
          <a:ext cx="7916545" cy="5010150"/>
        </a:xfrm>
        <a:prstGeom prst="rect">
          <a:avLst/>
        </a:prstGeom>
      </xdr:spPr>
    </xdr:pic>
    <xdr:clientData/>
  </xdr:twoCellAnchor>
  <xdr:twoCellAnchor editAs="oneCell">
    <xdr:from>
      <xdr:col>6</xdr:col>
      <xdr:colOff>1162050</xdr:colOff>
      <xdr:row>35</xdr:row>
      <xdr:rowOff>66675</xdr:rowOff>
    </xdr:from>
    <xdr:to>
      <xdr:col>16</xdr:col>
      <xdr:colOff>2168525</xdr:colOff>
      <xdr:row>63</xdr:row>
      <xdr:rowOff>28575</xdr:rowOff>
    </xdr:to>
    <xdr:pic>
      <xdr:nvPicPr>
        <xdr:cNvPr id="2" name="图片 1" descr="K0YFX@~BLOCU1A(HD7ZN_9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910830" y="17253585"/>
          <a:ext cx="9108440" cy="46196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35</xdr:row>
      <xdr:rowOff>123825</xdr:rowOff>
    </xdr:from>
    <xdr:to>
      <xdr:col>6</xdr:col>
      <xdr:colOff>1168400</xdr:colOff>
      <xdr:row>65</xdr:row>
      <xdr:rowOff>133350</xdr:rowOff>
    </xdr:to>
    <xdr:pic>
      <xdr:nvPicPr>
        <xdr:cNvPr id="2" name="图片 1" descr="Cache_-3d7778d9197e995f.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7310735"/>
          <a:ext cx="7916545" cy="5010150"/>
        </a:xfrm>
        <a:prstGeom prst="rect">
          <a:avLst/>
        </a:prstGeom>
      </xdr:spPr>
    </xdr:pic>
    <xdr:clientData/>
  </xdr:twoCellAnchor>
  <xdr:twoCellAnchor editAs="oneCell">
    <xdr:from>
      <xdr:col>6</xdr:col>
      <xdr:colOff>1123950</xdr:colOff>
      <xdr:row>35</xdr:row>
      <xdr:rowOff>47625</xdr:rowOff>
    </xdr:from>
    <xdr:to>
      <xdr:col>16</xdr:col>
      <xdr:colOff>2130425</xdr:colOff>
      <xdr:row>63</xdr:row>
      <xdr:rowOff>9525</xdr:rowOff>
    </xdr:to>
    <xdr:pic>
      <xdr:nvPicPr>
        <xdr:cNvPr id="3" name="图片 2" descr="K0YFX@~BLOCU1A(HD7ZN_9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72730" y="17234535"/>
          <a:ext cx="9108440" cy="46196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35</xdr:row>
      <xdr:rowOff>38100</xdr:rowOff>
    </xdr:from>
    <xdr:to>
      <xdr:col>4</xdr:col>
      <xdr:colOff>248285</xdr:colOff>
      <xdr:row>88</xdr:row>
      <xdr:rowOff>95250</xdr:rowOff>
    </xdr:to>
    <xdr:pic>
      <xdr:nvPicPr>
        <xdr:cNvPr id="4" name="图片 3" descr="5c66a5e48ec620076acf61ecfa3b1e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7225010"/>
          <a:ext cx="4109085" cy="9001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3"/>
  <sheetViews>
    <sheetView topLeftCell="A2" workbookViewId="0">
      <selection activeCell="A2" sqref="$A1:$XFD1048576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6.1916666666667" style="1" customWidth="1"/>
    <col min="4" max="4" width="15.3833333333333" style="1" customWidth="1"/>
    <col min="5" max="5" width="18.7833333333333" style="5" customWidth="1"/>
    <col min="6" max="6" width="19.1083333333333" style="5" customWidth="1"/>
    <col min="7" max="7" width="17.4416666666667" style="5" customWidth="1"/>
    <col min="8" max="8" width="4.89166666666667" style="1" customWidth="1"/>
    <col min="9" max="9" width="10.3333333333333" style="5" customWidth="1"/>
    <col min="10" max="10" width="10" style="5" customWidth="1"/>
    <col min="11" max="12" width="9.33333333333333" style="1" customWidth="1"/>
    <col min="13" max="13" width="9.66666666666667" style="5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4.8" style="1" customWidth="1"/>
    <col min="19" max="19" width="14.5333333333333" style="1" customWidth="1"/>
    <col min="20" max="20" width="15.5333333333333" style="5" customWidth="1"/>
    <col min="21" max="21" width="15.4416666666667" style="1" customWidth="1"/>
    <col min="22" max="16362" width="9" style="1" customWidth="1"/>
    <col min="16363" max="16384" width="9" style="7"/>
  </cols>
  <sheetData>
    <row r="1" s="1" customFormat="1" ht="24.9" customHeight="1" spans="1:2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7.9" customHeight="1" spans="1:21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48"/>
      <c r="J2" s="10"/>
      <c r="K2" s="10"/>
      <c r="L2" s="10"/>
      <c r="M2" s="10"/>
      <c r="N2" s="10"/>
      <c r="O2" s="49" t="s">
        <v>4</v>
      </c>
      <c r="P2" s="49"/>
      <c r="Q2" s="62">
        <v>15801</v>
      </c>
      <c r="R2" s="50" t="s">
        <v>5</v>
      </c>
      <c r="S2" s="50"/>
      <c r="T2" s="140"/>
      <c r="U2" s="64"/>
    </row>
    <row r="3" s="1" customFormat="1" ht="27.9" customHeight="1" spans="1:21">
      <c r="A3" s="9" t="s">
        <v>6</v>
      </c>
      <c r="B3" s="9"/>
      <c r="C3" s="12">
        <v>25173705</v>
      </c>
      <c r="D3" s="12"/>
      <c r="E3" s="12"/>
      <c r="F3" s="12" t="s">
        <v>7</v>
      </c>
      <c r="G3" s="13">
        <v>44757</v>
      </c>
      <c r="H3" s="9" t="s">
        <v>8</v>
      </c>
      <c r="I3" s="9"/>
      <c r="J3" s="35" t="s">
        <v>9</v>
      </c>
      <c r="K3" s="35"/>
      <c r="L3" s="35"/>
      <c r="M3" s="35"/>
      <c r="N3" s="35"/>
      <c r="O3" s="9" t="s">
        <v>10</v>
      </c>
      <c r="P3" s="9"/>
      <c r="Q3" s="35" t="s">
        <v>11</v>
      </c>
      <c r="R3" s="65" t="s">
        <v>12</v>
      </c>
      <c r="S3" s="66"/>
      <c r="T3" s="68" t="s">
        <v>13</v>
      </c>
      <c r="U3" s="68"/>
    </row>
    <row r="4" s="1" customFormat="1" ht="27.9" customHeight="1" spans="1:21">
      <c r="A4" s="9" t="s">
        <v>14</v>
      </c>
      <c r="B4" s="9"/>
      <c r="C4" s="12"/>
      <c r="D4" s="12"/>
      <c r="E4" s="12"/>
      <c r="F4" s="12" t="s">
        <v>15</v>
      </c>
      <c r="G4" s="138"/>
      <c r="H4" s="9" t="s">
        <v>16</v>
      </c>
      <c r="I4" s="9"/>
      <c r="J4" s="35" t="s">
        <v>17</v>
      </c>
      <c r="K4" s="35"/>
      <c r="L4" s="35"/>
      <c r="M4" s="35"/>
      <c r="N4" s="35"/>
      <c r="O4" s="9" t="s">
        <v>18</v>
      </c>
      <c r="P4" s="9"/>
      <c r="Q4" s="51" t="s">
        <v>19</v>
      </c>
      <c r="R4" s="12" t="s">
        <v>20</v>
      </c>
      <c r="S4" s="51" t="s">
        <v>21</v>
      </c>
      <c r="T4" s="69" t="s">
        <v>22</v>
      </c>
      <c r="U4" s="70" t="s">
        <v>23</v>
      </c>
    </row>
    <row r="5" s="1" customFormat="1" ht="27.9" customHeight="1" spans="1:21">
      <c r="A5" s="9" t="s">
        <v>24</v>
      </c>
      <c r="B5" s="14" t="s">
        <v>25</v>
      </c>
      <c r="C5" s="15"/>
      <c r="D5" s="15"/>
      <c r="E5" s="15"/>
      <c r="F5" s="16"/>
      <c r="G5" s="17" t="s">
        <v>26</v>
      </c>
      <c r="H5" s="14" t="s">
        <v>25</v>
      </c>
      <c r="I5" s="15"/>
      <c r="J5" s="16"/>
      <c r="K5" s="14" t="s">
        <v>27</v>
      </c>
      <c r="L5" s="15"/>
      <c r="M5" s="14" t="s">
        <v>28</v>
      </c>
      <c r="N5" s="16"/>
      <c r="O5" s="14" t="s">
        <v>29</v>
      </c>
      <c r="P5" s="16"/>
      <c r="Q5" s="71" t="s">
        <v>30</v>
      </c>
      <c r="R5" s="72"/>
      <c r="S5" s="72"/>
      <c r="T5" s="69" t="s">
        <v>31</v>
      </c>
      <c r="U5" s="73" t="s">
        <v>32</v>
      </c>
    </row>
    <row r="6" s="1" customFormat="1" ht="27.9" customHeight="1" spans="1:21">
      <c r="A6" s="9"/>
      <c r="B6" s="18" t="s">
        <v>33</v>
      </c>
      <c r="C6" s="19"/>
      <c r="D6" s="19"/>
      <c r="E6" s="19"/>
      <c r="F6" s="20"/>
      <c r="G6" s="9"/>
      <c r="H6" s="18" t="s">
        <v>34</v>
      </c>
      <c r="I6" s="19"/>
      <c r="J6" s="20"/>
      <c r="K6" s="18" t="s">
        <v>35</v>
      </c>
      <c r="L6" s="19"/>
      <c r="M6" s="18" t="s">
        <v>36</v>
      </c>
      <c r="N6" s="20"/>
      <c r="O6" s="18" t="s">
        <v>37</v>
      </c>
      <c r="P6" s="20"/>
      <c r="Q6" s="74" t="s">
        <v>38</v>
      </c>
      <c r="R6" s="75"/>
      <c r="S6" s="75"/>
      <c r="T6" s="69"/>
      <c r="U6" s="73"/>
    </row>
    <row r="7" s="1" customFormat="1" ht="27.9" customHeight="1" spans="1:21">
      <c r="A7" s="9"/>
      <c r="B7" s="21" t="s">
        <v>39</v>
      </c>
      <c r="C7" s="9" t="s">
        <v>40</v>
      </c>
      <c r="D7" s="9" t="s">
        <v>41</v>
      </c>
      <c r="E7" s="12" t="s">
        <v>42</v>
      </c>
      <c r="F7" s="12" t="s">
        <v>43</v>
      </c>
      <c r="G7" s="21" t="s">
        <v>44</v>
      </c>
      <c r="H7" s="9" t="s">
        <v>45</v>
      </c>
      <c r="I7" s="12" t="s">
        <v>46</v>
      </c>
      <c r="J7" s="12" t="s">
        <v>47</v>
      </c>
      <c r="K7" s="50" t="s">
        <v>46</v>
      </c>
      <c r="L7" s="50" t="s">
        <v>47</v>
      </c>
      <c r="M7" s="12" t="s">
        <v>46</v>
      </c>
      <c r="N7" s="9" t="s">
        <v>47</v>
      </c>
      <c r="O7" s="9" t="s">
        <v>46</v>
      </c>
      <c r="P7" s="9" t="s">
        <v>47</v>
      </c>
      <c r="Q7" s="12" t="s">
        <v>48</v>
      </c>
      <c r="R7" s="12" t="s">
        <v>49</v>
      </c>
      <c r="S7" s="12" t="s">
        <v>50</v>
      </c>
      <c r="T7" s="69"/>
      <c r="U7" s="73"/>
    </row>
    <row r="8" s="1" customFormat="1" ht="45" customHeight="1" spans="1:21">
      <c r="A8" s="47">
        <v>1</v>
      </c>
      <c r="B8" s="153">
        <v>44785</v>
      </c>
      <c r="C8" s="100"/>
      <c r="D8" s="151">
        <v>27690</v>
      </c>
      <c r="E8" s="97" t="s">
        <v>51</v>
      </c>
      <c r="F8" s="144" t="s">
        <v>52</v>
      </c>
      <c r="G8" s="58"/>
      <c r="H8" s="150"/>
      <c r="I8" s="58"/>
      <c r="J8" s="146"/>
      <c r="K8" s="47"/>
      <c r="L8" s="47"/>
      <c r="M8" s="58"/>
      <c r="N8" s="117" t="s">
        <v>53</v>
      </c>
      <c r="O8" s="158"/>
      <c r="P8" s="132"/>
      <c r="Q8" s="161" t="s">
        <v>54</v>
      </c>
      <c r="R8" s="132"/>
      <c r="S8" s="132"/>
      <c r="T8" s="151">
        <v>16000</v>
      </c>
      <c r="U8" s="78"/>
    </row>
    <row r="9" s="1" customFormat="1" ht="45" customHeight="1" spans="1:21">
      <c r="A9" s="47"/>
      <c r="B9" s="153"/>
      <c r="C9" s="155"/>
      <c r="D9" s="154"/>
      <c r="E9" s="97"/>
      <c r="F9" s="97"/>
      <c r="G9" s="149"/>
      <c r="H9" s="150"/>
      <c r="I9" s="58"/>
      <c r="J9" s="146"/>
      <c r="K9" s="78"/>
      <c r="L9" s="47"/>
      <c r="M9" s="58"/>
      <c r="N9" s="117"/>
      <c r="O9" s="158"/>
      <c r="P9" s="132"/>
      <c r="Q9" s="161" t="s">
        <v>55</v>
      </c>
      <c r="R9" s="132"/>
      <c r="S9" s="132"/>
      <c r="T9" s="151">
        <v>11690</v>
      </c>
      <c r="U9" s="53"/>
    </row>
    <row r="10" s="1" customFormat="1" ht="46" customHeight="1" spans="1:21">
      <c r="A10" s="47"/>
      <c r="B10" s="153"/>
      <c r="C10" s="100"/>
      <c r="D10" s="154"/>
      <c r="E10" s="97"/>
      <c r="F10" s="97"/>
      <c r="G10" s="149"/>
      <c r="H10" s="150"/>
      <c r="I10" s="58"/>
      <c r="J10" s="156"/>
      <c r="K10" s="47"/>
      <c r="L10" s="47"/>
      <c r="M10" s="58"/>
      <c r="N10" s="117"/>
      <c r="O10" s="158"/>
      <c r="P10" s="132"/>
      <c r="Q10" s="161"/>
      <c r="R10" s="132"/>
      <c r="S10" s="132"/>
      <c r="T10" s="151"/>
      <c r="U10" s="53"/>
    </row>
    <row r="11" s="1" customFormat="1" ht="30" customHeight="1" spans="1:21">
      <c r="A11" s="47"/>
      <c r="B11" s="153"/>
      <c r="C11" s="155"/>
      <c r="D11" s="154"/>
      <c r="E11" s="97"/>
      <c r="F11" s="97"/>
      <c r="G11" s="156"/>
      <c r="H11" s="150"/>
      <c r="I11" s="58"/>
      <c r="J11" s="146"/>
      <c r="K11" s="78"/>
      <c r="L11" s="78"/>
      <c r="M11" s="58"/>
      <c r="N11" s="117"/>
      <c r="O11" s="159"/>
      <c r="P11" s="160"/>
      <c r="Q11" s="161"/>
      <c r="R11" s="132"/>
      <c r="S11" s="132"/>
      <c r="T11" s="151"/>
      <c r="U11" s="53"/>
    </row>
    <row r="12" s="1" customFormat="1" ht="31" customHeight="1" spans="1:21">
      <c r="A12" s="47"/>
      <c r="B12" s="153"/>
      <c r="C12" s="100"/>
      <c r="D12" s="154"/>
      <c r="E12" s="144"/>
      <c r="F12" s="97"/>
      <c r="G12" s="156"/>
      <c r="H12" s="150"/>
      <c r="I12" s="58"/>
      <c r="J12" s="156"/>
      <c r="K12" s="47"/>
      <c r="L12" s="47"/>
      <c r="M12" s="58"/>
      <c r="N12" s="117"/>
      <c r="O12" s="158"/>
      <c r="P12" s="132"/>
      <c r="Q12" s="161"/>
      <c r="R12" s="132"/>
      <c r="S12" s="132"/>
      <c r="T12" s="151"/>
      <c r="U12" s="53"/>
    </row>
    <row r="13" s="1" customFormat="1" ht="42" customHeight="1" spans="1:21">
      <c r="A13" s="35"/>
      <c r="B13" s="23"/>
      <c r="C13" s="24"/>
      <c r="D13" s="31"/>
      <c r="E13" s="26"/>
      <c r="F13" s="26"/>
      <c r="G13" s="34"/>
      <c r="H13" s="29"/>
      <c r="I13" s="28"/>
      <c r="J13" s="34"/>
      <c r="K13" s="53"/>
      <c r="L13" s="53"/>
      <c r="M13" s="28"/>
      <c r="N13" s="51"/>
      <c r="O13" s="56"/>
      <c r="P13" s="55"/>
      <c r="Q13" s="76"/>
      <c r="R13" s="12"/>
      <c r="S13" s="12"/>
      <c r="T13" s="25"/>
      <c r="U13" s="53"/>
    </row>
    <row r="14" s="1" customFormat="1" ht="29" customHeight="1" spans="1:21">
      <c r="A14" s="35"/>
      <c r="B14" s="36"/>
      <c r="C14" s="24"/>
      <c r="D14" s="31"/>
      <c r="E14" s="26"/>
      <c r="F14" s="26"/>
      <c r="G14" s="34"/>
      <c r="H14" s="29"/>
      <c r="I14" s="28"/>
      <c r="J14" s="34"/>
      <c r="K14" s="35"/>
      <c r="L14" s="35"/>
      <c r="M14" s="28"/>
      <c r="N14" s="51"/>
      <c r="O14" s="52"/>
      <c r="P14" s="12"/>
      <c r="Q14" s="147"/>
      <c r="R14" s="12"/>
      <c r="S14" s="12"/>
      <c r="T14" s="25"/>
      <c r="U14" s="80"/>
    </row>
    <row r="15" s="1" customFormat="1" ht="42" customHeight="1" spans="1:21">
      <c r="A15" s="47"/>
      <c r="B15" s="94"/>
      <c r="C15" s="100"/>
      <c r="D15" s="157"/>
      <c r="E15" s="97"/>
      <c r="F15" s="97"/>
      <c r="G15" s="156"/>
      <c r="H15" s="150"/>
      <c r="I15" s="58"/>
      <c r="J15" s="156"/>
      <c r="K15" s="78"/>
      <c r="L15" s="78"/>
      <c r="M15" s="58"/>
      <c r="N15" s="117"/>
      <c r="O15" s="158"/>
      <c r="P15" s="132"/>
      <c r="Q15" s="161"/>
      <c r="R15" s="132"/>
      <c r="S15" s="132"/>
      <c r="T15" s="151"/>
      <c r="U15" s="80"/>
    </row>
    <row r="16" s="1" customFormat="1" ht="29" customHeight="1" spans="1:21">
      <c r="A16" s="47"/>
      <c r="B16" s="148"/>
      <c r="C16" s="100"/>
      <c r="D16" s="96"/>
      <c r="E16" s="97"/>
      <c r="F16" s="97"/>
      <c r="G16" s="149"/>
      <c r="H16" s="150"/>
      <c r="I16" s="58"/>
      <c r="J16" s="58"/>
      <c r="K16" s="47"/>
      <c r="L16" s="47"/>
      <c r="M16" s="58"/>
      <c r="N16" s="117"/>
      <c r="O16" s="58"/>
      <c r="P16" s="117"/>
      <c r="Q16" s="152"/>
      <c r="R16" s="132"/>
      <c r="S16" s="132"/>
      <c r="T16" s="142"/>
      <c r="U16" s="80"/>
    </row>
    <row r="17" s="1" customFormat="1" ht="29" hidden="1" customHeight="1" spans="1:21">
      <c r="A17" s="35"/>
      <c r="B17" s="40"/>
      <c r="C17" s="24"/>
      <c r="D17" s="39"/>
      <c r="E17" s="41"/>
      <c r="F17" s="42"/>
      <c r="G17" s="43"/>
      <c r="H17" s="44"/>
      <c r="I17" s="28"/>
      <c r="J17" s="28"/>
      <c r="K17" s="28"/>
      <c r="L17" s="28"/>
      <c r="M17" s="28"/>
      <c r="N17" s="51"/>
      <c r="O17" s="28"/>
      <c r="P17" s="51"/>
      <c r="Q17" s="147"/>
      <c r="R17" s="12"/>
      <c r="S17" s="12"/>
      <c r="T17" s="141"/>
      <c r="U17" s="80"/>
    </row>
    <row r="18" s="1" customFormat="1" ht="29" hidden="1" customHeight="1" spans="1:21">
      <c r="A18" s="35"/>
      <c r="B18" s="40"/>
      <c r="C18" s="24"/>
      <c r="D18" s="39"/>
      <c r="E18" s="26"/>
      <c r="F18" s="26"/>
      <c r="G18" s="43"/>
      <c r="H18" s="45"/>
      <c r="I18" s="28"/>
      <c r="J18" s="28"/>
      <c r="K18" s="41"/>
      <c r="L18" s="41"/>
      <c r="M18" s="28"/>
      <c r="N18" s="51"/>
      <c r="O18" s="28"/>
      <c r="P18" s="51"/>
      <c r="Q18" s="147"/>
      <c r="R18" s="12"/>
      <c r="S18" s="12"/>
      <c r="T18" s="141"/>
      <c r="U18" s="80"/>
    </row>
    <row r="19" s="1" customFormat="1" ht="31" hidden="1" customHeight="1" spans="1:21">
      <c r="A19" s="35"/>
      <c r="B19" s="40"/>
      <c r="C19" s="46"/>
      <c r="D19" s="39"/>
      <c r="E19" s="41"/>
      <c r="F19" s="42"/>
      <c r="G19" s="43"/>
      <c r="H19" s="44"/>
      <c r="I19" s="28"/>
      <c r="J19" s="28"/>
      <c r="K19" s="28"/>
      <c r="L19" s="28"/>
      <c r="M19" s="28"/>
      <c r="N19" s="51"/>
      <c r="O19" s="28"/>
      <c r="P19" s="51"/>
      <c r="Q19" s="79"/>
      <c r="R19" s="12"/>
      <c r="S19" s="12"/>
      <c r="T19" s="141"/>
      <c r="U19" s="82"/>
    </row>
    <row r="20" s="1" customFormat="1" ht="31" hidden="1" customHeight="1" spans="1:21">
      <c r="A20" s="35"/>
      <c r="B20" s="40"/>
      <c r="C20" s="24"/>
      <c r="D20" s="39"/>
      <c r="E20" s="26"/>
      <c r="F20" s="26"/>
      <c r="G20" s="43"/>
      <c r="H20" s="45"/>
      <c r="I20" s="28"/>
      <c r="J20" s="28"/>
      <c r="K20" s="28"/>
      <c r="L20" s="28"/>
      <c r="M20" s="28"/>
      <c r="N20" s="51"/>
      <c r="O20" s="28"/>
      <c r="P20" s="51"/>
      <c r="Q20" s="79"/>
      <c r="R20" s="12"/>
      <c r="S20" s="12"/>
      <c r="T20" s="141"/>
      <c r="U20" s="82"/>
    </row>
    <row r="21" s="1" customFormat="1" ht="31" hidden="1" customHeight="1" spans="1:21">
      <c r="A21" s="35"/>
      <c r="B21" s="40"/>
      <c r="C21" s="24"/>
      <c r="D21" s="39"/>
      <c r="E21" s="26"/>
      <c r="F21" s="26"/>
      <c r="G21" s="43"/>
      <c r="H21" s="45"/>
      <c r="I21" s="28"/>
      <c r="J21" s="28"/>
      <c r="K21" s="28"/>
      <c r="L21" s="28"/>
      <c r="M21" s="28"/>
      <c r="N21" s="51"/>
      <c r="O21" s="28"/>
      <c r="P21" s="51"/>
      <c r="Q21" s="79"/>
      <c r="R21" s="12"/>
      <c r="S21" s="12"/>
      <c r="T21" s="141"/>
      <c r="U21" s="82"/>
    </row>
    <row r="22" s="1" customFormat="1" ht="31" hidden="1" customHeight="1" spans="1:21">
      <c r="A22" s="47"/>
      <c r="B22" s="139"/>
      <c r="C22" s="100"/>
      <c r="D22" s="96"/>
      <c r="E22" s="97"/>
      <c r="F22" s="97"/>
      <c r="G22" s="98"/>
      <c r="H22" s="99"/>
      <c r="I22" s="58"/>
      <c r="J22" s="58"/>
      <c r="K22" s="58"/>
      <c r="L22" s="58"/>
      <c r="M22" s="58"/>
      <c r="N22" s="117"/>
      <c r="O22" s="58"/>
      <c r="P22" s="117"/>
      <c r="Q22" s="131"/>
      <c r="R22" s="132"/>
      <c r="S22" s="132"/>
      <c r="T22" s="142"/>
      <c r="U22" s="82"/>
    </row>
    <row r="23" s="1" customFormat="1" ht="31" hidden="1" customHeight="1" spans="1:21">
      <c r="A23" s="47"/>
      <c r="B23" s="139"/>
      <c r="C23" s="100"/>
      <c r="D23" s="96"/>
      <c r="E23" s="97"/>
      <c r="F23" s="97"/>
      <c r="G23" s="98"/>
      <c r="H23" s="99"/>
      <c r="I23" s="58"/>
      <c r="J23" s="58"/>
      <c r="K23" s="58"/>
      <c r="L23" s="58"/>
      <c r="M23" s="58"/>
      <c r="N23" s="117"/>
      <c r="O23" s="58"/>
      <c r="P23" s="117"/>
      <c r="Q23" s="131"/>
      <c r="R23" s="132"/>
      <c r="S23" s="132"/>
      <c r="T23" s="142"/>
      <c r="U23" s="82"/>
    </row>
    <row r="24" s="1" customFormat="1" ht="31" hidden="1" customHeight="1" spans="1:21">
      <c r="A24" s="47"/>
      <c r="B24" s="139"/>
      <c r="C24" s="100"/>
      <c r="D24" s="96"/>
      <c r="E24" s="97"/>
      <c r="F24" s="97"/>
      <c r="G24" s="98"/>
      <c r="H24" s="99"/>
      <c r="I24" s="58"/>
      <c r="J24" s="58"/>
      <c r="K24" s="58"/>
      <c r="L24" s="58"/>
      <c r="M24" s="58"/>
      <c r="N24" s="117"/>
      <c r="O24" s="58"/>
      <c r="P24" s="117"/>
      <c r="Q24" s="131"/>
      <c r="R24" s="132"/>
      <c r="S24" s="132"/>
      <c r="T24" s="142"/>
      <c r="U24" s="82"/>
    </row>
    <row r="25" s="1" customFormat="1" ht="30" customHeight="1" spans="1:21">
      <c r="A25" s="9" t="s">
        <v>56</v>
      </c>
      <c r="B25" s="9"/>
      <c r="C25" s="101">
        <f>SUM(C8:C24)</f>
        <v>0</v>
      </c>
      <c r="D25" s="102">
        <f>SUM(D8:D24)</f>
        <v>27690</v>
      </c>
      <c r="E25" s="103"/>
      <c r="F25" s="103"/>
      <c r="G25" s="103"/>
      <c r="H25" s="101" t="s">
        <v>57</v>
      </c>
      <c r="I25" s="52">
        <f>SUM(I8:I24)</f>
        <v>0</v>
      </c>
      <c r="J25" s="103"/>
      <c r="K25" s="52">
        <f>SUM(K8:K17)</f>
        <v>0</v>
      </c>
      <c r="L25" s="52"/>
      <c r="M25" s="52">
        <f>SUM(M8:M24)</f>
        <v>0</v>
      </c>
      <c r="N25" s="101" t="s">
        <v>57</v>
      </c>
      <c r="O25" s="52">
        <f>SUM(O8:O24)</f>
        <v>0</v>
      </c>
      <c r="P25" s="101" t="s">
        <v>57</v>
      </c>
      <c r="Q25" s="101" t="s">
        <v>57</v>
      </c>
      <c r="R25" s="101"/>
      <c r="S25" s="101"/>
      <c r="T25" s="52">
        <f>SUM(T8:T24)</f>
        <v>27690</v>
      </c>
      <c r="U25" s="134">
        <f>D25+C25-T25-I25-K25-M25-O25</f>
        <v>0</v>
      </c>
    </row>
    <row r="26" s="1" customFormat="1" ht="30" customHeight="1" spans="1:21">
      <c r="A26" s="104" t="s">
        <v>58</v>
      </c>
      <c r="B26" s="104"/>
      <c r="C26" s="104" t="s">
        <v>59</v>
      </c>
      <c r="D26" s="104"/>
      <c r="E26" s="104"/>
      <c r="F26" s="105">
        <f>O26</f>
        <v>27690</v>
      </c>
      <c r="G26" s="106"/>
      <c r="H26" s="107" t="s">
        <v>60</v>
      </c>
      <c r="I26" s="118"/>
      <c r="J26" s="118"/>
      <c r="K26" s="118"/>
      <c r="L26" s="118"/>
      <c r="M26" s="119"/>
      <c r="N26" s="104" t="s">
        <v>61</v>
      </c>
      <c r="O26" s="120">
        <v>27690</v>
      </c>
      <c r="P26" s="121"/>
      <c r="Q26" s="121"/>
      <c r="R26" s="121"/>
      <c r="S26" s="121"/>
      <c r="T26" s="121"/>
      <c r="U26" s="135"/>
    </row>
    <row r="27" s="1" customFormat="1" ht="30" customHeight="1" spans="1:21">
      <c r="A27" s="104"/>
      <c r="B27" s="104"/>
      <c r="C27" s="104" t="s">
        <v>62</v>
      </c>
      <c r="D27" s="104"/>
      <c r="E27" s="104"/>
      <c r="F27" s="105">
        <v>0</v>
      </c>
      <c r="G27" s="106"/>
      <c r="H27" s="108"/>
      <c r="I27" s="122"/>
      <c r="J27" s="122"/>
      <c r="K27" s="122"/>
      <c r="L27" s="122"/>
      <c r="M27" s="123"/>
      <c r="N27" s="104" t="s">
        <v>63</v>
      </c>
      <c r="O27" s="124">
        <f>O26</f>
        <v>27690</v>
      </c>
      <c r="P27" s="125"/>
      <c r="Q27" s="125"/>
      <c r="R27" s="125"/>
      <c r="S27" s="125"/>
      <c r="T27" s="125"/>
      <c r="U27" s="136"/>
    </row>
    <row r="28" s="1" customFormat="1" ht="11.25" spans="2:20">
      <c r="B28" s="4"/>
      <c r="E28" s="5"/>
      <c r="F28" s="5"/>
      <c r="G28" s="5"/>
      <c r="I28" s="5"/>
      <c r="J28" s="5"/>
      <c r="M28" s="5"/>
      <c r="T28" s="5"/>
    </row>
    <row r="29" s="1" customFormat="1" ht="11.25" spans="2:20">
      <c r="B29" s="4"/>
      <c r="E29" s="5"/>
      <c r="F29" s="5"/>
      <c r="G29" s="5"/>
      <c r="I29" s="5"/>
      <c r="J29" s="5"/>
      <c r="M29" s="5"/>
      <c r="T29" s="5"/>
    </row>
    <row r="30" s="1" customFormat="1" ht="11.25" spans="2:20">
      <c r="B30" s="4"/>
      <c r="E30" s="5"/>
      <c r="F30" s="5"/>
      <c r="G30" s="5"/>
      <c r="I30" s="5"/>
      <c r="J30" s="5"/>
      <c r="M30" s="5"/>
      <c r="T30" s="5"/>
    </row>
    <row r="31" s="1" customFormat="1" ht="11.25" spans="2:20">
      <c r="B31" s="4"/>
      <c r="E31" s="5"/>
      <c r="F31" s="5"/>
      <c r="G31" s="5"/>
      <c r="I31" s="5"/>
      <c r="J31" s="5"/>
      <c r="M31" s="5"/>
      <c r="T31" s="5"/>
    </row>
    <row r="32" s="1" customFormat="1" ht="11.25" spans="2:20">
      <c r="B32" s="4"/>
      <c r="E32" s="5"/>
      <c r="F32" s="5"/>
      <c r="G32" s="5"/>
      <c r="I32" s="5"/>
      <c r="J32" s="5"/>
      <c r="M32" s="5"/>
      <c r="T32" s="5"/>
    </row>
    <row r="33" s="1" customFormat="1" spans="2:20">
      <c r="B33" s="109"/>
      <c r="E33" s="5"/>
      <c r="F33" s="5"/>
      <c r="G33" s="5"/>
      <c r="I33" s="5"/>
      <c r="J33" s="5"/>
      <c r="M33" s="5"/>
      <c r="T33" s="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5"/>
  <sheetViews>
    <sheetView topLeftCell="A28" workbookViewId="0">
      <selection activeCell="A28" sqref="$A1:$XFD1048576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6.1916666666667" style="1" customWidth="1"/>
    <col min="4" max="4" width="15.3833333333333" style="1" customWidth="1"/>
    <col min="5" max="5" width="18.7833333333333" style="5" customWidth="1"/>
    <col min="6" max="6" width="19.1083333333333" style="5" customWidth="1"/>
    <col min="7" max="7" width="17.4416666666667" style="5" customWidth="1"/>
    <col min="8" max="8" width="4.89166666666667" style="1" customWidth="1"/>
    <col min="9" max="9" width="10.3333333333333" style="5" customWidth="1"/>
    <col min="10" max="10" width="10" style="5" customWidth="1"/>
    <col min="11" max="12" width="9.33333333333333" style="1" customWidth="1"/>
    <col min="13" max="13" width="9.66666666666667" style="5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4.8" style="1" customWidth="1"/>
    <col min="19" max="19" width="14.5333333333333" style="1" customWidth="1"/>
    <col min="20" max="20" width="15.5333333333333" style="5" customWidth="1"/>
    <col min="21" max="21" width="15.4416666666667" style="1" customWidth="1"/>
    <col min="22" max="16362" width="9" style="1" customWidth="1"/>
    <col min="16363" max="16384" width="9" style="7"/>
  </cols>
  <sheetData>
    <row r="1" s="1" customFormat="1" ht="24.9" customHeight="1" spans="1:2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7.9" customHeight="1" spans="1:21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48"/>
      <c r="J2" s="10"/>
      <c r="K2" s="10"/>
      <c r="L2" s="10"/>
      <c r="M2" s="10"/>
      <c r="N2" s="10"/>
      <c r="O2" s="49" t="s">
        <v>4</v>
      </c>
      <c r="P2" s="49"/>
      <c r="Q2" s="62">
        <v>15801</v>
      </c>
      <c r="R2" s="50" t="s">
        <v>5</v>
      </c>
      <c r="S2" s="50"/>
      <c r="T2" s="140"/>
      <c r="U2" s="64"/>
    </row>
    <row r="3" s="1" customFormat="1" ht="27.9" customHeight="1" spans="1:21">
      <c r="A3" s="9" t="s">
        <v>6</v>
      </c>
      <c r="B3" s="9"/>
      <c r="C3" s="12">
        <v>25173705</v>
      </c>
      <c r="D3" s="12"/>
      <c r="E3" s="12"/>
      <c r="F3" s="12" t="s">
        <v>7</v>
      </c>
      <c r="G3" s="13">
        <v>44757</v>
      </c>
      <c r="H3" s="9" t="s">
        <v>8</v>
      </c>
      <c r="I3" s="9"/>
      <c r="J3" s="35" t="s">
        <v>64</v>
      </c>
      <c r="K3" s="35"/>
      <c r="L3" s="35"/>
      <c r="M3" s="35"/>
      <c r="N3" s="35"/>
      <c r="O3" s="9" t="s">
        <v>10</v>
      </c>
      <c r="P3" s="9"/>
      <c r="Q3" s="35" t="s">
        <v>11</v>
      </c>
      <c r="R3" s="65" t="s">
        <v>12</v>
      </c>
      <c r="S3" s="66"/>
      <c r="T3" s="68" t="s">
        <v>13</v>
      </c>
      <c r="U3" s="68"/>
    </row>
    <row r="4" s="1" customFormat="1" ht="27.9" customHeight="1" spans="1:21">
      <c r="A4" s="9" t="s">
        <v>14</v>
      </c>
      <c r="B4" s="9"/>
      <c r="C4" s="12"/>
      <c r="D4" s="12"/>
      <c r="E4" s="12"/>
      <c r="F4" s="12" t="s">
        <v>15</v>
      </c>
      <c r="G4" s="138"/>
      <c r="H4" s="9" t="s">
        <v>16</v>
      </c>
      <c r="I4" s="9"/>
      <c r="J4" s="35" t="s">
        <v>65</v>
      </c>
      <c r="K4" s="35"/>
      <c r="L4" s="35"/>
      <c r="M4" s="35"/>
      <c r="N4" s="35"/>
      <c r="O4" s="9" t="s">
        <v>18</v>
      </c>
      <c r="P4" s="9"/>
      <c r="Q4" s="51" t="s">
        <v>19</v>
      </c>
      <c r="R4" s="12" t="s">
        <v>20</v>
      </c>
      <c r="S4" s="51" t="s">
        <v>21</v>
      </c>
      <c r="T4" s="69" t="s">
        <v>22</v>
      </c>
      <c r="U4" s="70" t="s">
        <v>23</v>
      </c>
    </row>
    <row r="5" s="1" customFormat="1" ht="27.9" customHeight="1" spans="1:21">
      <c r="A5" s="9" t="s">
        <v>24</v>
      </c>
      <c r="B5" s="14" t="s">
        <v>25</v>
      </c>
      <c r="C5" s="15"/>
      <c r="D5" s="15"/>
      <c r="E5" s="15"/>
      <c r="F5" s="16"/>
      <c r="G5" s="17" t="s">
        <v>26</v>
      </c>
      <c r="H5" s="14" t="s">
        <v>25</v>
      </c>
      <c r="I5" s="15"/>
      <c r="J5" s="16"/>
      <c r="K5" s="14" t="s">
        <v>27</v>
      </c>
      <c r="L5" s="15"/>
      <c r="M5" s="14" t="s">
        <v>28</v>
      </c>
      <c r="N5" s="16"/>
      <c r="O5" s="14" t="s">
        <v>29</v>
      </c>
      <c r="P5" s="16"/>
      <c r="Q5" s="71" t="s">
        <v>30</v>
      </c>
      <c r="R5" s="72"/>
      <c r="S5" s="72"/>
      <c r="T5" s="69" t="s">
        <v>31</v>
      </c>
      <c r="U5" s="73" t="s">
        <v>32</v>
      </c>
    </row>
    <row r="6" s="1" customFormat="1" ht="27.9" customHeight="1" spans="1:21">
      <c r="A6" s="9"/>
      <c r="B6" s="18" t="s">
        <v>33</v>
      </c>
      <c r="C6" s="19"/>
      <c r="D6" s="19"/>
      <c r="E6" s="19"/>
      <c r="F6" s="20"/>
      <c r="G6" s="9"/>
      <c r="H6" s="18" t="s">
        <v>34</v>
      </c>
      <c r="I6" s="19"/>
      <c r="J6" s="20"/>
      <c r="K6" s="18" t="s">
        <v>35</v>
      </c>
      <c r="L6" s="19"/>
      <c r="M6" s="18" t="s">
        <v>36</v>
      </c>
      <c r="N6" s="20"/>
      <c r="O6" s="18" t="s">
        <v>37</v>
      </c>
      <c r="P6" s="20"/>
      <c r="Q6" s="74" t="s">
        <v>38</v>
      </c>
      <c r="R6" s="75"/>
      <c r="S6" s="75"/>
      <c r="T6" s="69"/>
      <c r="U6" s="73"/>
    </row>
    <row r="7" s="1" customFormat="1" ht="27.9" customHeight="1" spans="1:21">
      <c r="A7" s="9"/>
      <c r="B7" s="21" t="s">
        <v>39</v>
      </c>
      <c r="C7" s="9" t="s">
        <v>40</v>
      </c>
      <c r="D7" s="9" t="s">
        <v>41</v>
      </c>
      <c r="E7" s="12" t="s">
        <v>42</v>
      </c>
      <c r="F7" s="12" t="s">
        <v>43</v>
      </c>
      <c r="G7" s="21" t="s">
        <v>44</v>
      </c>
      <c r="H7" s="9" t="s">
        <v>45</v>
      </c>
      <c r="I7" s="12" t="s">
        <v>46</v>
      </c>
      <c r="J7" s="12" t="s">
        <v>47</v>
      </c>
      <c r="K7" s="50" t="s">
        <v>46</v>
      </c>
      <c r="L7" s="50" t="s">
        <v>47</v>
      </c>
      <c r="M7" s="12" t="s">
        <v>46</v>
      </c>
      <c r="N7" s="9" t="s">
        <v>47</v>
      </c>
      <c r="O7" s="9" t="s">
        <v>46</v>
      </c>
      <c r="P7" s="9" t="s">
        <v>47</v>
      </c>
      <c r="Q7" s="12" t="s">
        <v>48</v>
      </c>
      <c r="R7" s="12" t="s">
        <v>49</v>
      </c>
      <c r="S7" s="12" t="s">
        <v>50</v>
      </c>
      <c r="T7" s="69"/>
      <c r="U7" s="73"/>
    </row>
    <row r="8" s="1" customFormat="1" ht="45" customHeight="1" spans="1:21">
      <c r="A8" s="22">
        <v>1</v>
      </c>
      <c r="B8" s="23">
        <v>44785</v>
      </c>
      <c r="C8" s="24"/>
      <c r="D8" s="25">
        <v>27690</v>
      </c>
      <c r="E8" s="26" t="s">
        <v>51</v>
      </c>
      <c r="F8" s="27" t="s">
        <v>52</v>
      </c>
      <c r="G8" s="28"/>
      <c r="H8" s="29"/>
      <c r="I8" s="28"/>
      <c r="J8" s="41"/>
      <c r="K8" s="35"/>
      <c r="L8" s="35"/>
      <c r="M8" s="28"/>
      <c r="N8" s="51" t="s">
        <v>53</v>
      </c>
      <c r="O8" s="52"/>
      <c r="P8" s="12"/>
      <c r="Q8" s="76" t="s">
        <v>54</v>
      </c>
      <c r="R8" s="12"/>
      <c r="S8" s="12"/>
      <c r="T8" s="25">
        <v>16000</v>
      </c>
      <c r="U8" s="78"/>
    </row>
    <row r="9" s="1" customFormat="1" ht="45" customHeight="1" spans="1:21">
      <c r="A9" s="22"/>
      <c r="B9" s="23"/>
      <c r="C9" s="30"/>
      <c r="D9" s="31"/>
      <c r="E9" s="26"/>
      <c r="F9" s="26"/>
      <c r="G9" s="32"/>
      <c r="H9" s="29"/>
      <c r="I9" s="28"/>
      <c r="J9" s="41"/>
      <c r="K9" s="53"/>
      <c r="L9" s="35"/>
      <c r="M9" s="28"/>
      <c r="N9" s="51"/>
      <c r="O9" s="52"/>
      <c r="P9" s="12"/>
      <c r="Q9" s="76" t="s">
        <v>55</v>
      </c>
      <c r="R9" s="12"/>
      <c r="S9" s="12"/>
      <c r="T9" s="25">
        <v>11690</v>
      </c>
      <c r="U9" s="53"/>
    </row>
    <row r="10" s="1" customFormat="1" ht="56" customHeight="1" spans="1:21">
      <c r="A10" s="22">
        <v>2</v>
      </c>
      <c r="B10" s="23">
        <v>44799</v>
      </c>
      <c r="C10" s="24"/>
      <c r="D10" s="31">
        <v>94900</v>
      </c>
      <c r="E10" s="26" t="s">
        <v>51</v>
      </c>
      <c r="F10" s="27" t="s">
        <v>52</v>
      </c>
      <c r="G10" s="32"/>
      <c r="H10" s="29"/>
      <c r="I10" s="28"/>
      <c r="J10" s="34"/>
      <c r="K10" s="35"/>
      <c r="L10" s="35"/>
      <c r="M10" s="28"/>
      <c r="N10" s="51" t="s">
        <v>53</v>
      </c>
      <c r="O10" s="52"/>
      <c r="P10" s="12"/>
      <c r="Q10" s="76" t="s">
        <v>66</v>
      </c>
      <c r="R10" s="12">
        <v>94900</v>
      </c>
      <c r="S10" s="12"/>
      <c r="T10" s="25">
        <v>94900</v>
      </c>
      <c r="U10" s="53"/>
    </row>
    <row r="11" s="1" customFormat="1" ht="45" customHeight="1" spans="1:21">
      <c r="A11" s="22">
        <v>3</v>
      </c>
      <c r="B11" s="23">
        <v>44803</v>
      </c>
      <c r="C11" s="33">
        <v>503474</v>
      </c>
      <c r="D11" s="31"/>
      <c r="E11" s="26" t="s">
        <v>82</v>
      </c>
      <c r="F11" s="27" t="s">
        <v>83</v>
      </c>
      <c r="G11" s="34"/>
      <c r="H11" s="29">
        <v>0.01</v>
      </c>
      <c r="I11" s="28">
        <v>75521.12</v>
      </c>
      <c r="J11" s="41" t="s">
        <v>69</v>
      </c>
      <c r="K11" s="53">
        <v>25173.7</v>
      </c>
      <c r="L11" s="53" t="s">
        <v>70</v>
      </c>
      <c r="M11" s="28">
        <v>550</v>
      </c>
      <c r="N11" s="51" t="s">
        <v>71</v>
      </c>
      <c r="O11" s="54"/>
      <c r="P11" s="55"/>
      <c r="Q11" s="76" t="s">
        <v>72</v>
      </c>
      <c r="R11" s="12">
        <v>60000</v>
      </c>
      <c r="S11" s="12"/>
      <c r="T11" s="25">
        <v>60000</v>
      </c>
      <c r="U11" s="53"/>
    </row>
    <row r="12" s="1" customFormat="1" ht="43" customHeight="1" spans="1:21">
      <c r="A12" s="35"/>
      <c r="B12" s="23"/>
      <c r="C12" s="33">
        <v>2013896</v>
      </c>
      <c r="D12" s="31"/>
      <c r="E12" s="27" t="s">
        <v>67</v>
      </c>
      <c r="F12" s="26" t="s">
        <v>68</v>
      </c>
      <c r="G12" s="34"/>
      <c r="H12" s="29"/>
      <c r="I12" s="28"/>
      <c r="J12" s="34"/>
      <c r="K12" s="35">
        <v>339.2</v>
      </c>
      <c r="L12" s="35" t="s">
        <v>73</v>
      </c>
      <c r="M12" s="28">
        <v>1000</v>
      </c>
      <c r="N12" s="51" t="s">
        <v>74</v>
      </c>
      <c r="O12" s="52"/>
      <c r="P12" s="12"/>
      <c r="Q12" s="76" t="s">
        <v>75</v>
      </c>
      <c r="R12" s="12">
        <v>172442.15</v>
      </c>
      <c r="S12" s="12"/>
      <c r="T12" s="25">
        <v>172442.15</v>
      </c>
      <c r="U12" s="53"/>
    </row>
    <row r="13" s="1" customFormat="1" ht="42" customHeight="1" spans="1:21">
      <c r="A13" s="35"/>
      <c r="B13" s="23"/>
      <c r="C13" s="33"/>
      <c r="D13" s="31"/>
      <c r="E13" s="26"/>
      <c r="F13" s="26"/>
      <c r="G13" s="34"/>
      <c r="H13" s="29"/>
      <c r="I13" s="28"/>
      <c r="J13" s="34"/>
      <c r="K13" s="53">
        <v>22613.39</v>
      </c>
      <c r="L13" s="53" t="s">
        <v>76</v>
      </c>
      <c r="M13" s="28">
        <v>500</v>
      </c>
      <c r="N13" s="51" t="s">
        <v>77</v>
      </c>
      <c r="O13" s="56"/>
      <c r="P13" s="55"/>
      <c r="Q13" s="76" t="s">
        <v>78</v>
      </c>
      <c r="R13" s="12">
        <v>76532.22</v>
      </c>
      <c r="S13" s="12"/>
      <c r="T13" s="25">
        <v>76532.22</v>
      </c>
      <c r="U13" s="53"/>
    </row>
    <row r="14" s="1" customFormat="1" ht="42" customHeight="1" spans="1:21">
      <c r="A14" s="35"/>
      <c r="B14" s="36"/>
      <c r="C14" s="24"/>
      <c r="D14" s="31"/>
      <c r="E14" s="26"/>
      <c r="F14" s="26"/>
      <c r="G14" s="34"/>
      <c r="H14" s="29"/>
      <c r="I14" s="28"/>
      <c r="J14" s="34"/>
      <c r="K14" s="35"/>
      <c r="L14" s="35"/>
      <c r="M14" s="28">
        <v>1000</v>
      </c>
      <c r="N14" s="51" t="s">
        <v>79</v>
      </c>
      <c r="O14" s="52"/>
      <c r="P14" s="12"/>
      <c r="Q14" s="79" t="s">
        <v>80</v>
      </c>
      <c r="R14" s="12">
        <v>682392</v>
      </c>
      <c r="S14" s="12"/>
      <c r="T14" s="25">
        <v>682392</v>
      </c>
      <c r="U14" s="80"/>
    </row>
    <row r="15" s="1" customFormat="1" ht="42" customHeight="1" spans="1:21">
      <c r="A15" s="35"/>
      <c r="B15" s="37"/>
      <c r="C15" s="24"/>
      <c r="D15" s="38"/>
      <c r="E15" s="26"/>
      <c r="F15" s="26"/>
      <c r="G15" s="34"/>
      <c r="H15" s="29"/>
      <c r="I15" s="28"/>
      <c r="J15" s="34"/>
      <c r="K15" s="53"/>
      <c r="L15" s="53"/>
      <c r="M15" s="28"/>
      <c r="N15" s="51"/>
      <c r="O15" s="52"/>
      <c r="P15" s="12"/>
      <c r="Q15" s="76" t="s">
        <v>81</v>
      </c>
      <c r="R15" s="12">
        <v>107705.7</v>
      </c>
      <c r="S15" s="12"/>
      <c r="T15" s="25">
        <v>107705.7</v>
      </c>
      <c r="U15" s="80"/>
    </row>
    <row r="16" s="1" customFormat="1" ht="47" customHeight="1" spans="1:21">
      <c r="A16" s="22">
        <v>4</v>
      </c>
      <c r="B16" s="36">
        <v>44812</v>
      </c>
      <c r="C16" s="24"/>
      <c r="D16" s="39"/>
      <c r="E16" s="26"/>
      <c r="F16" s="26"/>
      <c r="G16" s="32"/>
      <c r="H16" s="29"/>
      <c r="I16" s="28"/>
      <c r="J16" s="28"/>
      <c r="K16" s="35"/>
      <c r="L16" s="35"/>
      <c r="M16" s="28">
        <v>100</v>
      </c>
      <c r="N16" s="51" t="s">
        <v>71</v>
      </c>
      <c r="O16" s="28"/>
      <c r="P16" s="51"/>
      <c r="Q16" s="79" t="s">
        <v>84</v>
      </c>
      <c r="R16" s="12">
        <v>4872424.2</v>
      </c>
      <c r="S16" s="12"/>
      <c r="T16" s="141">
        <v>283179.95</v>
      </c>
      <c r="U16" s="80"/>
    </row>
    <row r="17" s="1" customFormat="1" ht="46" customHeight="1" spans="1:21">
      <c r="A17" s="35"/>
      <c r="B17" s="40"/>
      <c r="C17" s="24"/>
      <c r="D17" s="39"/>
      <c r="E17" s="41"/>
      <c r="F17" s="42"/>
      <c r="G17" s="43"/>
      <c r="H17" s="44"/>
      <c r="I17" s="28"/>
      <c r="J17" s="28"/>
      <c r="K17" s="28"/>
      <c r="L17" s="28"/>
      <c r="M17" s="28"/>
      <c r="N17" s="51"/>
      <c r="O17" s="28"/>
      <c r="P17" s="51"/>
      <c r="Q17" s="79" t="s">
        <v>85</v>
      </c>
      <c r="R17" s="12">
        <v>303118.37</v>
      </c>
      <c r="S17" s="12"/>
      <c r="T17" s="141">
        <v>303118.37</v>
      </c>
      <c r="U17" s="80"/>
    </row>
    <row r="18" s="1" customFormat="1" ht="45" customHeight="1" spans="1:21">
      <c r="A18" s="22">
        <v>5</v>
      </c>
      <c r="B18" s="37">
        <v>44824</v>
      </c>
      <c r="C18" s="24"/>
      <c r="D18" s="39"/>
      <c r="E18" s="26"/>
      <c r="F18" s="26"/>
      <c r="G18" s="43"/>
      <c r="H18" s="45"/>
      <c r="I18" s="28"/>
      <c r="J18" s="28"/>
      <c r="K18" s="41"/>
      <c r="L18" s="41"/>
      <c r="M18" s="28">
        <v>200</v>
      </c>
      <c r="N18" s="51" t="s">
        <v>71</v>
      </c>
      <c r="O18" s="28"/>
      <c r="P18" s="51"/>
      <c r="Q18" s="79" t="s">
        <v>86</v>
      </c>
      <c r="R18" s="12">
        <v>31243.86</v>
      </c>
      <c r="S18" s="12"/>
      <c r="T18" s="141">
        <v>31243.86</v>
      </c>
      <c r="U18" s="80"/>
    </row>
    <row r="19" s="1" customFormat="1" ht="45" customHeight="1" spans="1:21">
      <c r="A19" s="35"/>
      <c r="B19" s="40"/>
      <c r="C19" s="46"/>
      <c r="D19" s="39"/>
      <c r="E19" s="41"/>
      <c r="F19" s="42"/>
      <c r="G19" s="43"/>
      <c r="H19" s="44"/>
      <c r="I19" s="28"/>
      <c r="J19" s="28"/>
      <c r="K19" s="28"/>
      <c r="L19" s="28"/>
      <c r="M19" s="28"/>
      <c r="N19" s="51"/>
      <c r="O19" s="28"/>
      <c r="P19" s="51"/>
      <c r="Q19" s="79" t="s">
        <v>87</v>
      </c>
      <c r="R19" s="12">
        <v>75635</v>
      </c>
      <c r="S19" s="12"/>
      <c r="T19" s="141">
        <v>75635</v>
      </c>
      <c r="U19" s="82"/>
    </row>
    <row r="20" s="1" customFormat="1" ht="42" customHeight="1" spans="1:21">
      <c r="A20" s="47"/>
      <c r="B20" s="40"/>
      <c r="C20" s="24"/>
      <c r="D20" s="39"/>
      <c r="E20" s="26"/>
      <c r="F20" s="26"/>
      <c r="G20" s="43"/>
      <c r="H20" s="45"/>
      <c r="I20" s="28"/>
      <c r="J20" s="28"/>
      <c r="K20" s="28"/>
      <c r="L20" s="28"/>
      <c r="M20" s="28">
        <v>50</v>
      </c>
      <c r="N20" s="51" t="s">
        <v>71</v>
      </c>
      <c r="O20" s="28"/>
      <c r="P20" s="51"/>
      <c r="Q20" s="79" t="s">
        <v>88</v>
      </c>
      <c r="R20" s="12">
        <v>87399</v>
      </c>
      <c r="S20" s="12"/>
      <c r="T20" s="141">
        <v>87399</v>
      </c>
      <c r="U20" s="82"/>
    </row>
    <row r="21" s="1" customFormat="1" ht="43" customHeight="1" spans="1:21">
      <c r="A21" s="22">
        <v>6</v>
      </c>
      <c r="B21" s="37">
        <v>44834</v>
      </c>
      <c r="C21" s="33">
        <v>2812952</v>
      </c>
      <c r="D21" s="39"/>
      <c r="E21" s="27" t="s">
        <v>67</v>
      </c>
      <c r="F21" s="26" t="s">
        <v>68</v>
      </c>
      <c r="G21" s="43"/>
      <c r="H21" s="45">
        <v>0.01</v>
      </c>
      <c r="I21" s="28">
        <v>75521.12</v>
      </c>
      <c r="J21" s="57" t="s">
        <v>69</v>
      </c>
      <c r="K21" s="28">
        <v>1054.86</v>
      </c>
      <c r="L21" s="57" t="s">
        <v>90</v>
      </c>
      <c r="M21" s="28">
        <v>600</v>
      </c>
      <c r="N21" s="51" t="s">
        <v>71</v>
      </c>
      <c r="O21" s="28"/>
      <c r="P21" s="51"/>
      <c r="Q21" s="79" t="s">
        <v>91</v>
      </c>
      <c r="R21" s="12">
        <v>98995.52</v>
      </c>
      <c r="S21" s="12"/>
      <c r="T21" s="141">
        <v>98995.52</v>
      </c>
      <c r="U21" s="82"/>
    </row>
    <row r="22" s="1" customFormat="1" ht="43" customHeight="1" spans="1:21">
      <c r="A22" s="35"/>
      <c r="B22" s="37">
        <v>44831</v>
      </c>
      <c r="C22" s="33">
        <v>703238</v>
      </c>
      <c r="D22" s="39"/>
      <c r="E22" s="26" t="s">
        <v>82</v>
      </c>
      <c r="F22" s="27" t="s">
        <v>83</v>
      </c>
      <c r="G22" s="43"/>
      <c r="H22" s="45"/>
      <c r="I22" s="28"/>
      <c r="J22" s="28"/>
      <c r="K22" s="28">
        <v>35161.9</v>
      </c>
      <c r="L22" s="57" t="s">
        <v>70</v>
      </c>
      <c r="M22" s="28"/>
      <c r="N22" s="51"/>
      <c r="O22" s="28"/>
      <c r="P22" s="51"/>
      <c r="Q22" s="79" t="s">
        <v>92</v>
      </c>
      <c r="R22" s="12">
        <v>295428.92</v>
      </c>
      <c r="S22" s="12"/>
      <c r="T22" s="141">
        <v>100000</v>
      </c>
      <c r="U22" s="82"/>
    </row>
    <row r="23" s="1" customFormat="1" ht="43" customHeight="1" spans="1:21">
      <c r="A23" s="35"/>
      <c r="B23" s="40"/>
      <c r="C23" s="24"/>
      <c r="D23" s="39"/>
      <c r="E23" s="26"/>
      <c r="F23" s="26"/>
      <c r="G23" s="43"/>
      <c r="H23" s="45"/>
      <c r="I23" s="28"/>
      <c r="J23" s="28"/>
      <c r="K23" s="28"/>
      <c r="L23" s="28"/>
      <c r="M23" s="28"/>
      <c r="N23" s="51"/>
      <c r="O23" s="28"/>
      <c r="P23" s="51"/>
      <c r="Q23" s="79" t="s">
        <v>75</v>
      </c>
      <c r="R23" s="12">
        <v>506493</v>
      </c>
      <c r="S23" s="12"/>
      <c r="T23" s="141">
        <v>506493</v>
      </c>
      <c r="U23" s="82"/>
    </row>
    <row r="24" s="1" customFormat="1" ht="42" customHeight="1" spans="1:21">
      <c r="A24" s="35"/>
      <c r="B24" s="40"/>
      <c r="C24" s="24"/>
      <c r="D24" s="39"/>
      <c r="E24" s="26"/>
      <c r="F24" s="26"/>
      <c r="G24" s="43"/>
      <c r="H24" s="45"/>
      <c r="I24" s="28"/>
      <c r="J24" s="28"/>
      <c r="K24" s="28"/>
      <c r="L24" s="28"/>
      <c r="M24" s="28"/>
      <c r="N24" s="51"/>
      <c r="O24" s="28"/>
      <c r="P24" s="51"/>
      <c r="Q24" s="79" t="s">
        <v>93</v>
      </c>
      <c r="R24" s="12">
        <v>741000</v>
      </c>
      <c r="S24" s="12"/>
      <c r="T24" s="141">
        <v>741000</v>
      </c>
      <c r="U24" s="82"/>
    </row>
    <row r="25" s="1" customFormat="1" ht="43" customHeight="1" spans="1:21">
      <c r="A25" s="35"/>
      <c r="B25" s="40"/>
      <c r="C25" s="24"/>
      <c r="D25" s="39"/>
      <c r="E25" s="26"/>
      <c r="F25" s="26"/>
      <c r="G25" s="43"/>
      <c r="H25" s="45"/>
      <c r="I25" s="28"/>
      <c r="J25" s="28"/>
      <c r="K25" s="28"/>
      <c r="L25" s="28"/>
      <c r="M25" s="28"/>
      <c r="N25" s="51"/>
      <c r="O25" s="28"/>
      <c r="P25" s="51"/>
      <c r="Q25" s="79" t="s">
        <v>94</v>
      </c>
      <c r="R25" s="12">
        <v>1896441</v>
      </c>
      <c r="S25" s="12"/>
      <c r="T25" s="141">
        <v>601830</v>
      </c>
      <c r="U25" s="82"/>
    </row>
    <row r="26" s="1" customFormat="1" ht="42" customHeight="1" spans="1:21">
      <c r="A26" s="35"/>
      <c r="B26" s="40"/>
      <c r="C26" s="24"/>
      <c r="D26" s="39"/>
      <c r="E26" s="26"/>
      <c r="F26" s="26"/>
      <c r="G26" s="43"/>
      <c r="H26" s="45"/>
      <c r="I26" s="28"/>
      <c r="J26" s="28"/>
      <c r="K26" s="28"/>
      <c r="L26" s="28"/>
      <c r="M26" s="28"/>
      <c r="N26" s="51"/>
      <c r="O26" s="28"/>
      <c r="P26" s="51"/>
      <c r="Q26" s="79" t="s">
        <v>78</v>
      </c>
      <c r="R26" s="12">
        <v>88744.56</v>
      </c>
      <c r="S26" s="12"/>
      <c r="T26" s="141">
        <v>88744.56</v>
      </c>
      <c r="U26" s="82"/>
    </row>
    <row r="27" s="1" customFormat="1" ht="42" customHeight="1" spans="1:21">
      <c r="A27" s="35"/>
      <c r="B27" s="40"/>
      <c r="C27" s="24"/>
      <c r="D27" s="39"/>
      <c r="E27" s="26"/>
      <c r="F27" s="26"/>
      <c r="G27" s="43"/>
      <c r="H27" s="45"/>
      <c r="I27" s="28"/>
      <c r="J27" s="28"/>
      <c r="K27" s="28"/>
      <c r="L27" s="28"/>
      <c r="M27" s="28"/>
      <c r="N27" s="51"/>
      <c r="O27" s="28"/>
      <c r="P27" s="51"/>
      <c r="Q27" s="79" t="s">
        <v>81</v>
      </c>
      <c r="R27" s="12">
        <v>118098</v>
      </c>
      <c r="S27" s="12"/>
      <c r="T27" s="141">
        <v>118098</v>
      </c>
      <c r="U27" s="82"/>
    </row>
    <row r="28" s="1" customFormat="1" ht="42" customHeight="1" spans="1:21">
      <c r="A28" s="22">
        <v>7</v>
      </c>
      <c r="B28" s="37">
        <v>44859</v>
      </c>
      <c r="C28" s="24"/>
      <c r="D28" s="39"/>
      <c r="E28" s="26"/>
      <c r="F28" s="26"/>
      <c r="G28" s="43"/>
      <c r="H28" s="45"/>
      <c r="I28" s="28"/>
      <c r="J28" s="28"/>
      <c r="K28" s="28"/>
      <c r="L28" s="28"/>
      <c r="M28" s="28">
        <v>150</v>
      </c>
      <c r="N28" s="51" t="s">
        <v>71</v>
      </c>
      <c r="O28" s="28"/>
      <c r="P28" s="51"/>
      <c r="Q28" s="79" t="s">
        <v>94</v>
      </c>
      <c r="R28" s="12">
        <v>1896441</v>
      </c>
      <c r="S28" s="12"/>
      <c r="T28" s="141">
        <v>531720</v>
      </c>
      <c r="U28" s="82"/>
    </row>
    <row r="29" s="1" customFormat="1" ht="42" customHeight="1" spans="1:21">
      <c r="A29" s="35"/>
      <c r="B29" s="40"/>
      <c r="C29" s="24"/>
      <c r="D29" s="39"/>
      <c r="E29" s="26"/>
      <c r="F29" s="26"/>
      <c r="G29" s="43"/>
      <c r="H29" s="45"/>
      <c r="I29" s="28"/>
      <c r="J29" s="28"/>
      <c r="K29" s="28"/>
      <c r="L29" s="28"/>
      <c r="M29" s="28"/>
      <c r="N29" s="51"/>
      <c r="O29" s="28"/>
      <c r="P29" s="51"/>
      <c r="Q29" s="79" t="s">
        <v>95</v>
      </c>
      <c r="R29" s="12">
        <v>80340</v>
      </c>
      <c r="S29" s="12"/>
      <c r="T29" s="141">
        <v>80340</v>
      </c>
      <c r="U29" s="82"/>
    </row>
    <row r="30" s="1" customFormat="1" ht="42" customHeight="1" spans="1:21">
      <c r="A30" s="22">
        <v>8</v>
      </c>
      <c r="B30" s="37">
        <v>44859</v>
      </c>
      <c r="C30" s="33">
        <v>301614.4</v>
      </c>
      <c r="D30" s="39"/>
      <c r="E30" s="26" t="s">
        <v>82</v>
      </c>
      <c r="F30" s="27" t="s">
        <v>83</v>
      </c>
      <c r="G30" s="43"/>
      <c r="H30" s="45">
        <v>0.01</v>
      </c>
      <c r="I30" s="28">
        <v>3016.14</v>
      </c>
      <c r="J30" s="28"/>
      <c r="K30" s="28"/>
      <c r="L30" s="58"/>
      <c r="M30" s="28"/>
      <c r="N30" s="51"/>
      <c r="O30" s="28"/>
      <c r="P30" s="51"/>
      <c r="Q30" s="79" t="s">
        <v>84</v>
      </c>
      <c r="R30" s="12">
        <v>4872424.2</v>
      </c>
      <c r="S30" s="12"/>
      <c r="T30" s="141">
        <v>692969.4</v>
      </c>
      <c r="U30" s="82"/>
    </row>
    <row r="31" s="1" customFormat="1" ht="42" customHeight="1" spans="1:21">
      <c r="A31" s="93">
        <v>9</v>
      </c>
      <c r="B31" s="94">
        <v>44859</v>
      </c>
      <c r="C31" s="143">
        <v>1206457.6</v>
      </c>
      <c r="D31" s="96"/>
      <c r="E31" s="144" t="s">
        <v>67</v>
      </c>
      <c r="F31" s="97" t="s">
        <v>68</v>
      </c>
      <c r="G31" s="98"/>
      <c r="H31" s="99">
        <v>0.01</v>
      </c>
      <c r="I31" s="58">
        <v>12064.58</v>
      </c>
      <c r="J31" s="58"/>
      <c r="K31" s="58">
        <v>15080.72</v>
      </c>
      <c r="L31" s="145" t="s">
        <v>96</v>
      </c>
      <c r="M31" s="58">
        <v>150</v>
      </c>
      <c r="N31" s="117" t="s">
        <v>71</v>
      </c>
      <c r="O31" s="58"/>
      <c r="P31" s="117"/>
      <c r="Q31" s="131" t="s">
        <v>97</v>
      </c>
      <c r="R31" s="132">
        <v>182400.5</v>
      </c>
      <c r="S31" s="132"/>
      <c r="T31" s="142">
        <v>182400.5</v>
      </c>
      <c r="U31" s="82"/>
    </row>
    <row r="32" s="1" customFormat="1" ht="42" customHeight="1" spans="1:21">
      <c r="A32" s="93"/>
      <c r="B32" s="94"/>
      <c r="C32" s="143"/>
      <c r="D32" s="96"/>
      <c r="E32" s="97"/>
      <c r="F32" s="144"/>
      <c r="G32" s="98"/>
      <c r="H32" s="99"/>
      <c r="I32" s="58"/>
      <c r="J32" s="58"/>
      <c r="K32" s="58">
        <f>7883.14+452.42+265.83</f>
        <v>8601.39</v>
      </c>
      <c r="L32" s="146" t="s">
        <v>98</v>
      </c>
      <c r="M32" s="58"/>
      <c r="N32" s="117"/>
      <c r="O32" s="58"/>
      <c r="P32" s="117"/>
      <c r="Q32" s="131" t="s">
        <v>72</v>
      </c>
      <c r="R32" s="132">
        <v>1041300</v>
      </c>
      <c r="S32" s="132"/>
      <c r="T32" s="142">
        <v>67020</v>
      </c>
      <c r="U32" s="82"/>
    </row>
    <row r="33" s="1" customFormat="1" ht="42" customHeight="1" spans="1:21">
      <c r="A33" s="93"/>
      <c r="B33" s="94"/>
      <c r="C33" s="143"/>
      <c r="D33" s="96"/>
      <c r="E33" s="97"/>
      <c r="F33" s="144"/>
      <c r="G33" s="98"/>
      <c r="H33" s="99"/>
      <c r="I33" s="58"/>
      <c r="J33" s="58"/>
      <c r="K33" s="58"/>
      <c r="L33" s="145"/>
      <c r="M33" s="58"/>
      <c r="N33" s="117"/>
      <c r="O33" s="58"/>
      <c r="P33" s="117"/>
      <c r="Q33" s="131"/>
      <c r="R33" s="132"/>
      <c r="S33" s="132"/>
      <c r="T33" s="142"/>
      <c r="U33" s="82"/>
    </row>
    <row r="34" s="1" customFormat="1" ht="42" customHeight="1" spans="1:21">
      <c r="A34" s="93"/>
      <c r="B34" s="94"/>
      <c r="C34" s="143"/>
      <c r="D34" s="96"/>
      <c r="E34" s="97"/>
      <c r="F34" s="144"/>
      <c r="G34" s="98"/>
      <c r="H34" s="99"/>
      <c r="I34" s="58"/>
      <c r="J34" s="58"/>
      <c r="K34" s="58"/>
      <c r="L34" s="58"/>
      <c r="M34" s="58"/>
      <c r="N34" s="117"/>
      <c r="O34" s="58"/>
      <c r="P34" s="117"/>
      <c r="Q34" s="131"/>
      <c r="R34" s="132"/>
      <c r="S34" s="132"/>
      <c r="T34" s="142"/>
      <c r="U34" s="82"/>
    </row>
    <row r="35" s="1" customFormat="1" ht="31" customHeight="1" spans="1:21">
      <c r="A35" s="47"/>
      <c r="B35" s="139"/>
      <c r="C35" s="100"/>
      <c r="D35" s="96"/>
      <c r="E35" s="97"/>
      <c r="F35" s="97"/>
      <c r="G35" s="98"/>
      <c r="H35" s="99"/>
      <c r="I35" s="58"/>
      <c r="J35" s="58"/>
      <c r="K35" s="58"/>
      <c r="L35" s="58"/>
      <c r="M35" s="58"/>
      <c r="N35" s="117"/>
      <c r="O35" s="58"/>
      <c r="P35" s="117"/>
      <c r="Q35" s="131"/>
      <c r="R35" s="132"/>
      <c r="S35" s="132"/>
      <c r="T35" s="142"/>
      <c r="U35" s="82"/>
    </row>
    <row r="36" s="1" customFormat="1" ht="31" customHeight="1" spans="1:21">
      <c r="A36" s="47"/>
      <c r="B36" s="139"/>
      <c r="C36" s="100"/>
      <c r="D36" s="96"/>
      <c r="E36" s="97"/>
      <c r="F36" s="97"/>
      <c r="G36" s="98"/>
      <c r="H36" s="99"/>
      <c r="I36" s="58"/>
      <c r="J36" s="58"/>
      <c r="K36" s="58"/>
      <c r="L36" s="58"/>
      <c r="M36" s="58"/>
      <c r="N36" s="117"/>
      <c r="O36" s="58"/>
      <c r="P36" s="117"/>
      <c r="Q36" s="131"/>
      <c r="R36" s="132"/>
      <c r="S36" s="132"/>
      <c r="T36" s="142"/>
      <c r="U36" s="82"/>
    </row>
    <row r="37" s="1" customFormat="1" ht="30" customHeight="1" spans="1:21">
      <c r="A37" s="9" t="s">
        <v>56</v>
      </c>
      <c r="B37" s="9"/>
      <c r="C37" s="101">
        <f>SUM(C8:C36)</f>
        <v>7541632</v>
      </c>
      <c r="D37" s="102">
        <f>SUM(D8:D36)</f>
        <v>122590</v>
      </c>
      <c r="E37" s="103"/>
      <c r="F37" s="103"/>
      <c r="G37" s="103"/>
      <c r="H37" s="101" t="s">
        <v>57</v>
      </c>
      <c r="I37" s="52">
        <f>SUM(I8:I36)</f>
        <v>166122.96</v>
      </c>
      <c r="J37" s="103"/>
      <c r="K37" s="52">
        <f>SUM(K8:K36)</f>
        <v>108025.16</v>
      </c>
      <c r="L37" s="52"/>
      <c r="M37" s="52">
        <f>SUM(M8:M36)</f>
        <v>4300</v>
      </c>
      <c r="N37" s="101" t="s">
        <v>57</v>
      </c>
      <c r="O37" s="52">
        <f>SUM(O8:O36)</f>
        <v>0</v>
      </c>
      <c r="P37" s="101" t="s">
        <v>57</v>
      </c>
      <c r="Q37" s="101" t="s">
        <v>57</v>
      </c>
      <c r="R37" s="101"/>
      <c r="S37" s="101"/>
      <c r="T37" s="52">
        <f>SUM(T8:T36)</f>
        <v>5811849.23</v>
      </c>
      <c r="U37" s="134">
        <f>D37+C37-T37-I37-K37-M37-O37</f>
        <v>1573924.65</v>
      </c>
    </row>
    <row r="38" s="1" customFormat="1" ht="30" customHeight="1" spans="1:21">
      <c r="A38" s="104" t="s">
        <v>58</v>
      </c>
      <c r="B38" s="104"/>
      <c r="C38" s="104" t="s">
        <v>59</v>
      </c>
      <c r="D38" s="104"/>
      <c r="E38" s="104"/>
      <c r="F38" s="105">
        <f>O38</f>
        <v>249420.5</v>
      </c>
      <c r="G38" s="106"/>
      <c r="H38" s="107" t="s">
        <v>60</v>
      </c>
      <c r="I38" s="118"/>
      <c r="J38" s="118"/>
      <c r="K38" s="118"/>
      <c r="L38" s="118"/>
      <c r="M38" s="119"/>
      <c r="N38" s="104" t="s">
        <v>61</v>
      </c>
      <c r="O38" s="120">
        <v>249420.5</v>
      </c>
      <c r="P38" s="121"/>
      <c r="Q38" s="121"/>
      <c r="R38" s="121"/>
      <c r="S38" s="121"/>
      <c r="T38" s="121"/>
      <c r="U38" s="135"/>
    </row>
    <row r="39" s="1" customFormat="1" ht="30" customHeight="1" spans="1:21">
      <c r="A39" s="104"/>
      <c r="B39" s="104"/>
      <c r="C39" s="104" t="s">
        <v>62</v>
      </c>
      <c r="D39" s="104"/>
      <c r="E39" s="104"/>
      <c r="F39" s="105">
        <v>0</v>
      </c>
      <c r="G39" s="106"/>
      <c r="H39" s="108"/>
      <c r="I39" s="122"/>
      <c r="J39" s="122"/>
      <c r="K39" s="122"/>
      <c r="L39" s="122"/>
      <c r="M39" s="123"/>
      <c r="N39" s="104" t="s">
        <v>63</v>
      </c>
      <c r="O39" s="124">
        <f>O38</f>
        <v>249420.5</v>
      </c>
      <c r="P39" s="125"/>
      <c r="Q39" s="125"/>
      <c r="R39" s="125"/>
      <c r="S39" s="125"/>
      <c r="T39" s="125"/>
      <c r="U39" s="136"/>
    </row>
    <row r="40" s="1" customFormat="1" ht="11.25" spans="2:20">
      <c r="B40" s="4"/>
      <c r="E40" s="5"/>
      <c r="F40" s="5"/>
      <c r="G40" s="5"/>
      <c r="I40" s="5"/>
      <c r="J40" s="5"/>
      <c r="M40" s="5"/>
      <c r="T40" s="5"/>
    </row>
    <row r="41" s="1" customFormat="1" ht="11.25" spans="2:20">
      <c r="B41" s="4"/>
      <c r="E41" s="5"/>
      <c r="F41" s="5"/>
      <c r="G41" s="5"/>
      <c r="I41" s="5"/>
      <c r="J41" s="5"/>
      <c r="M41" s="5"/>
      <c r="T41" s="5"/>
    </row>
    <row r="42" s="1" customFormat="1" ht="11.25" spans="2:20">
      <c r="B42" s="4"/>
      <c r="E42" s="5"/>
      <c r="F42" s="5"/>
      <c r="G42" s="5"/>
      <c r="I42" s="5"/>
      <c r="J42" s="5"/>
      <c r="M42" s="5"/>
      <c r="T42" s="5"/>
    </row>
    <row r="43" s="1" customFormat="1" ht="11.25" spans="2:20">
      <c r="B43" s="4"/>
      <c r="E43" s="5"/>
      <c r="F43" s="5"/>
      <c r="G43" s="5"/>
      <c r="I43" s="5"/>
      <c r="J43" s="5"/>
      <c r="K43" s="1">
        <f>C3*H31</f>
        <v>251737.05</v>
      </c>
      <c r="M43" s="5"/>
      <c r="T43" s="5"/>
    </row>
    <row r="44" s="1" customFormat="1" ht="11.25" spans="2:20">
      <c r="B44" s="4"/>
      <c r="E44" s="5"/>
      <c r="F44" s="5"/>
      <c r="G44" s="5"/>
      <c r="I44" s="5"/>
      <c r="J44" s="5"/>
      <c r="K44" s="1">
        <f>I37/K43</f>
        <v>0.659906676430823</v>
      </c>
      <c r="M44" s="5"/>
      <c r="T44" s="5"/>
    </row>
    <row r="45" s="1" customFormat="1" spans="2:20">
      <c r="B45" s="109"/>
      <c r="E45" s="5"/>
      <c r="F45" s="5"/>
      <c r="G45" s="5"/>
      <c r="I45" s="5"/>
      <c r="J45" s="5"/>
      <c r="M45" s="5"/>
      <c r="T45" s="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37:B37"/>
    <mergeCell ref="C38:E38"/>
    <mergeCell ref="F38:G38"/>
    <mergeCell ref="O38:U38"/>
    <mergeCell ref="C39:E39"/>
    <mergeCell ref="F39:G39"/>
    <mergeCell ref="O39:U39"/>
    <mergeCell ref="A5:A7"/>
    <mergeCell ref="T5:T7"/>
    <mergeCell ref="U5:U7"/>
    <mergeCell ref="A38:B39"/>
    <mergeCell ref="H38:M39"/>
  </mergeCells>
  <pageMargins left="0.75" right="0.75" top="1" bottom="1" header="0.5" footer="0.5"/>
  <pageSetup paperSize="9" orientation="portrait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7"/>
  <sheetViews>
    <sheetView topLeftCell="A29" workbookViewId="0">
      <selection activeCell="D36" sqref="D36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6.1916666666667" style="1" customWidth="1"/>
    <col min="4" max="4" width="15.3833333333333" style="1" customWidth="1"/>
    <col min="5" max="5" width="18.7833333333333" style="5" customWidth="1"/>
    <col min="6" max="6" width="19.1083333333333" style="5" customWidth="1"/>
    <col min="7" max="7" width="17.4416666666667" style="5" customWidth="1"/>
    <col min="8" max="8" width="4.89166666666667" style="1" customWidth="1"/>
    <col min="9" max="9" width="10.3333333333333" style="5" customWidth="1"/>
    <col min="10" max="10" width="10" style="5" customWidth="1"/>
    <col min="11" max="12" width="9.33333333333333" style="1" customWidth="1"/>
    <col min="13" max="13" width="9.66666666666667" style="5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4.8" style="1" customWidth="1"/>
    <col min="19" max="19" width="14.5333333333333" style="1" customWidth="1"/>
    <col min="20" max="20" width="15.5333333333333" style="5" customWidth="1"/>
    <col min="21" max="21" width="15.4416666666667" style="1" customWidth="1"/>
    <col min="22" max="16362" width="9" style="1" customWidth="1"/>
    <col min="16363" max="16384" width="9" style="7"/>
  </cols>
  <sheetData>
    <row r="1" s="1" customFormat="1" ht="24.9" customHeight="1" spans="1:2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7.9" customHeight="1" spans="1:21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48"/>
      <c r="J2" s="10"/>
      <c r="K2" s="10"/>
      <c r="L2" s="10"/>
      <c r="M2" s="10"/>
      <c r="N2" s="10"/>
      <c r="O2" s="49" t="s">
        <v>4</v>
      </c>
      <c r="P2" s="49"/>
      <c r="Q2" s="62">
        <v>15801</v>
      </c>
      <c r="R2" s="50" t="s">
        <v>5</v>
      </c>
      <c r="S2" s="50"/>
      <c r="T2" s="140"/>
      <c r="U2" s="64"/>
    </row>
    <row r="3" s="1" customFormat="1" ht="27.9" customHeight="1" spans="1:21">
      <c r="A3" s="9" t="s">
        <v>6</v>
      </c>
      <c r="B3" s="9"/>
      <c r="C3" s="12">
        <v>25173705</v>
      </c>
      <c r="D3" s="12"/>
      <c r="E3" s="12"/>
      <c r="F3" s="12" t="s">
        <v>7</v>
      </c>
      <c r="G3" s="13">
        <v>44757</v>
      </c>
      <c r="H3" s="9" t="s">
        <v>8</v>
      </c>
      <c r="I3" s="9"/>
      <c r="J3" s="35" t="s">
        <v>64</v>
      </c>
      <c r="K3" s="35"/>
      <c r="L3" s="35"/>
      <c r="M3" s="35"/>
      <c r="N3" s="35"/>
      <c r="O3" s="9" t="s">
        <v>10</v>
      </c>
      <c r="P3" s="9"/>
      <c r="Q3" s="35" t="s">
        <v>11</v>
      </c>
      <c r="R3" s="65" t="s">
        <v>12</v>
      </c>
      <c r="S3" s="66"/>
      <c r="T3" s="68" t="s">
        <v>13</v>
      </c>
      <c r="U3" s="68"/>
    </row>
    <row r="4" s="1" customFormat="1" ht="27.9" customHeight="1" spans="1:21">
      <c r="A4" s="9" t="s">
        <v>14</v>
      </c>
      <c r="B4" s="9"/>
      <c r="C4" s="12"/>
      <c r="D4" s="12"/>
      <c r="E4" s="12"/>
      <c r="F4" s="12" t="s">
        <v>15</v>
      </c>
      <c r="G4" s="138"/>
      <c r="H4" s="9" t="s">
        <v>16</v>
      </c>
      <c r="I4" s="9"/>
      <c r="J4" s="35" t="s">
        <v>65</v>
      </c>
      <c r="K4" s="35"/>
      <c r="L4" s="35"/>
      <c r="M4" s="35"/>
      <c r="N4" s="35"/>
      <c r="O4" s="9" t="s">
        <v>18</v>
      </c>
      <c r="P4" s="9"/>
      <c r="Q4" s="51" t="s">
        <v>19</v>
      </c>
      <c r="R4" s="12" t="s">
        <v>20</v>
      </c>
      <c r="S4" s="51" t="s">
        <v>21</v>
      </c>
      <c r="T4" s="69" t="s">
        <v>22</v>
      </c>
      <c r="U4" s="70" t="s">
        <v>23</v>
      </c>
    </row>
    <row r="5" s="1" customFormat="1" ht="27.9" customHeight="1" spans="1:21">
      <c r="A5" s="9" t="s">
        <v>24</v>
      </c>
      <c r="B5" s="14" t="s">
        <v>25</v>
      </c>
      <c r="C5" s="15"/>
      <c r="D5" s="15"/>
      <c r="E5" s="15"/>
      <c r="F5" s="16"/>
      <c r="G5" s="17" t="s">
        <v>26</v>
      </c>
      <c r="H5" s="14" t="s">
        <v>25</v>
      </c>
      <c r="I5" s="15"/>
      <c r="J5" s="16"/>
      <c r="K5" s="14" t="s">
        <v>27</v>
      </c>
      <c r="L5" s="15"/>
      <c r="M5" s="14" t="s">
        <v>28</v>
      </c>
      <c r="N5" s="16"/>
      <c r="O5" s="14" t="s">
        <v>29</v>
      </c>
      <c r="P5" s="16"/>
      <c r="Q5" s="71" t="s">
        <v>30</v>
      </c>
      <c r="R5" s="72"/>
      <c r="S5" s="72"/>
      <c r="T5" s="69" t="s">
        <v>31</v>
      </c>
      <c r="U5" s="73" t="s">
        <v>32</v>
      </c>
    </row>
    <row r="6" s="1" customFormat="1" ht="27.9" customHeight="1" spans="1:21">
      <c r="A6" s="9"/>
      <c r="B6" s="18" t="s">
        <v>33</v>
      </c>
      <c r="C6" s="19"/>
      <c r="D6" s="19"/>
      <c r="E6" s="19"/>
      <c r="F6" s="20"/>
      <c r="G6" s="9"/>
      <c r="H6" s="18" t="s">
        <v>34</v>
      </c>
      <c r="I6" s="19"/>
      <c r="J6" s="20"/>
      <c r="K6" s="18" t="s">
        <v>35</v>
      </c>
      <c r="L6" s="19"/>
      <c r="M6" s="18" t="s">
        <v>36</v>
      </c>
      <c r="N6" s="20"/>
      <c r="O6" s="18" t="s">
        <v>37</v>
      </c>
      <c r="P6" s="20"/>
      <c r="Q6" s="74" t="s">
        <v>38</v>
      </c>
      <c r="R6" s="75"/>
      <c r="S6" s="75"/>
      <c r="T6" s="69"/>
      <c r="U6" s="73"/>
    </row>
    <row r="7" s="1" customFormat="1" ht="27.9" customHeight="1" spans="1:21">
      <c r="A7" s="9"/>
      <c r="B7" s="21" t="s">
        <v>39</v>
      </c>
      <c r="C7" s="9" t="s">
        <v>40</v>
      </c>
      <c r="D7" s="9" t="s">
        <v>41</v>
      </c>
      <c r="E7" s="12" t="s">
        <v>42</v>
      </c>
      <c r="F7" s="12" t="s">
        <v>43</v>
      </c>
      <c r="G7" s="21" t="s">
        <v>44</v>
      </c>
      <c r="H7" s="9" t="s">
        <v>45</v>
      </c>
      <c r="I7" s="12" t="s">
        <v>46</v>
      </c>
      <c r="J7" s="12" t="s">
        <v>47</v>
      </c>
      <c r="K7" s="50" t="s">
        <v>46</v>
      </c>
      <c r="L7" s="50" t="s">
        <v>47</v>
      </c>
      <c r="M7" s="12" t="s">
        <v>46</v>
      </c>
      <c r="N7" s="9" t="s">
        <v>47</v>
      </c>
      <c r="O7" s="9" t="s">
        <v>46</v>
      </c>
      <c r="P7" s="9" t="s">
        <v>47</v>
      </c>
      <c r="Q7" s="12" t="s">
        <v>48</v>
      </c>
      <c r="R7" s="12" t="s">
        <v>49</v>
      </c>
      <c r="S7" s="12" t="s">
        <v>50</v>
      </c>
      <c r="T7" s="69"/>
      <c r="U7" s="73"/>
    </row>
    <row r="8" s="1" customFormat="1" ht="45" customHeight="1" spans="1:21">
      <c r="A8" s="22">
        <v>1</v>
      </c>
      <c r="B8" s="23">
        <v>44785</v>
      </c>
      <c r="C8" s="24"/>
      <c r="D8" s="25">
        <v>27690</v>
      </c>
      <c r="E8" s="26" t="s">
        <v>51</v>
      </c>
      <c r="F8" s="27" t="s">
        <v>52</v>
      </c>
      <c r="G8" s="28"/>
      <c r="H8" s="29"/>
      <c r="I8" s="28"/>
      <c r="J8" s="41"/>
      <c r="K8" s="35"/>
      <c r="L8" s="35"/>
      <c r="M8" s="28"/>
      <c r="N8" s="51" t="s">
        <v>53</v>
      </c>
      <c r="O8" s="52"/>
      <c r="P8" s="12"/>
      <c r="Q8" s="76" t="s">
        <v>54</v>
      </c>
      <c r="R8" s="12"/>
      <c r="S8" s="12"/>
      <c r="T8" s="25">
        <v>16000</v>
      </c>
      <c r="U8" s="78"/>
    </row>
    <row r="9" s="1" customFormat="1" ht="45" customHeight="1" spans="1:21">
      <c r="A9" s="22"/>
      <c r="B9" s="23"/>
      <c r="C9" s="30"/>
      <c r="D9" s="31"/>
      <c r="E9" s="26"/>
      <c r="F9" s="26"/>
      <c r="G9" s="32"/>
      <c r="H9" s="29"/>
      <c r="I9" s="28"/>
      <c r="J9" s="41"/>
      <c r="K9" s="53"/>
      <c r="L9" s="35"/>
      <c r="M9" s="28"/>
      <c r="N9" s="51"/>
      <c r="O9" s="52"/>
      <c r="P9" s="12"/>
      <c r="Q9" s="76" t="s">
        <v>55</v>
      </c>
      <c r="R9" s="12"/>
      <c r="S9" s="12"/>
      <c r="T9" s="25">
        <v>11690</v>
      </c>
      <c r="U9" s="53"/>
    </row>
    <row r="10" s="1" customFormat="1" ht="56" customHeight="1" spans="1:21">
      <c r="A10" s="22">
        <v>2</v>
      </c>
      <c r="B10" s="23">
        <v>44799</v>
      </c>
      <c r="C10" s="24"/>
      <c r="D10" s="31">
        <v>94900</v>
      </c>
      <c r="E10" s="26" t="s">
        <v>51</v>
      </c>
      <c r="F10" s="27" t="s">
        <v>52</v>
      </c>
      <c r="G10" s="32"/>
      <c r="H10" s="29"/>
      <c r="I10" s="28"/>
      <c r="J10" s="34"/>
      <c r="K10" s="35"/>
      <c r="L10" s="35"/>
      <c r="M10" s="28"/>
      <c r="N10" s="51" t="s">
        <v>53</v>
      </c>
      <c r="O10" s="52"/>
      <c r="P10" s="12"/>
      <c r="Q10" s="76" t="s">
        <v>66</v>
      </c>
      <c r="R10" s="12">
        <v>94900</v>
      </c>
      <c r="S10" s="12"/>
      <c r="T10" s="25">
        <v>94900</v>
      </c>
      <c r="U10" s="53"/>
    </row>
    <row r="11" s="1" customFormat="1" ht="45" customHeight="1" spans="1:21">
      <c r="A11" s="22">
        <v>3</v>
      </c>
      <c r="B11" s="23">
        <v>44803</v>
      </c>
      <c r="C11" s="33">
        <v>503474</v>
      </c>
      <c r="D11" s="31"/>
      <c r="E11" s="26" t="s">
        <v>82</v>
      </c>
      <c r="F11" s="27" t="s">
        <v>83</v>
      </c>
      <c r="G11" s="34"/>
      <c r="H11" s="29">
        <v>0.01</v>
      </c>
      <c r="I11" s="28">
        <v>75521.12</v>
      </c>
      <c r="J11" s="41" t="s">
        <v>69</v>
      </c>
      <c r="K11" s="53">
        <v>25173.7</v>
      </c>
      <c r="L11" s="53" t="s">
        <v>70</v>
      </c>
      <c r="M11" s="28">
        <v>550</v>
      </c>
      <c r="N11" s="51" t="s">
        <v>71</v>
      </c>
      <c r="O11" s="54"/>
      <c r="P11" s="55"/>
      <c r="Q11" s="76" t="s">
        <v>72</v>
      </c>
      <c r="R11" s="12">
        <v>60000</v>
      </c>
      <c r="S11" s="12"/>
      <c r="T11" s="25">
        <v>60000</v>
      </c>
      <c r="U11" s="53"/>
    </row>
    <row r="12" s="1" customFormat="1" ht="43" customHeight="1" spans="1:21">
      <c r="A12" s="35"/>
      <c r="B12" s="23"/>
      <c r="C12" s="33">
        <v>2013896</v>
      </c>
      <c r="D12" s="31"/>
      <c r="E12" s="27" t="s">
        <v>67</v>
      </c>
      <c r="F12" s="26" t="s">
        <v>68</v>
      </c>
      <c r="G12" s="34"/>
      <c r="H12" s="29"/>
      <c r="I12" s="28"/>
      <c r="J12" s="34"/>
      <c r="K12" s="35">
        <v>339.2</v>
      </c>
      <c r="L12" s="35" t="s">
        <v>73</v>
      </c>
      <c r="M12" s="28">
        <v>1000</v>
      </c>
      <c r="N12" s="51" t="s">
        <v>74</v>
      </c>
      <c r="O12" s="52"/>
      <c r="P12" s="12"/>
      <c r="Q12" s="76" t="s">
        <v>75</v>
      </c>
      <c r="R12" s="12">
        <v>172442.15</v>
      </c>
      <c r="S12" s="12"/>
      <c r="T12" s="25">
        <v>172442.15</v>
      </c>
      <c r="U12" s="53"/>
    </row>
    <row r="13" s="1" customFormat="1" ht="42" customHeight="1" spans="1:21">
      <c r="A13" s="35"/>
      <c r="B13" s="23"/>
      <c r="C13" s="33"/>
      <c r="D13" s="31"/>
      <c r="E13" s="26"/>
      <c r="F13" s="26"/>
      <c r="G13" s="34"/>
      <c r="H13" s="29"/>
      <c r="I13" s="28"/>
      <c r="J13" s="34"/>
      <c r="K13" s="53">
        <v>22613.39</v>
      </c>
      <c r="L13" s="53" t="s">
        <v>76</v>
      </c>
      <c r="M13" s="28">
        <v>500</v>
      </c>
      <c r="N13" s="51" t="s">
        <v>77</v>
      </c>
      <c r="O13" s="56"/>
      <c r="P13" s="55"/>
      <c r="Q13" s="76" t="s">
        <v>78</v>
      </c>
      <c r="R13" s="12">
        <v>76532.22</v>
      </c>
      <c r="S13" s="12"/>
      <c r="T13" s="25">
        <v>76532.22</v>
      </c>
      <c r="U13" s="53"/>
    </row>
    <row r="14" s="1" customFormat="1" ht="42" customHeight="1" spans="1:21">
      <c r="A14" s="35"/>
      <c r="B14" s="36"/>
      <c r="C14" s="24"/>
      <c r="D14" s="31"/>
      <c r="E14" s="26"/>
      <c r="F14" s="26"/>
      <c r="G14" s="34"/>
      <c r="H14" s="29"/>
      <c r="I14" s="28"/>
      <c r="J14" s="34"/>
      <c r="K14" s="35"/>
      <c r="L14" s="35"/>
      <c r="M14" s="28">
        <v>1000</v>
      </c>
      <c r="N14" s="51" t="s">
        <v>79</v>
      </c>
      <c r="O14" s="52"/>
      <c r="P14" s="12"/>
      <c r="Q14" s="79" t="s">
        <v>80</v>
      </c>
      <c r="R14" s="12">
        <v>682392</v>
      </c>
      <c r="S14" s="12"/>
      <c r="T14" s="25">
        <v>682392</v>
      </c>
      <c r="U14" s="80"/>
    </row>
    <row r="15" s="1" customFormat="1" ht="42" customHeight="1" spans="1:21">
      <c r="A15" s="35"/>
      <c r="B15" s="37"/>
      <c r="C15" s="24"/>
      <c r="D15" s="38"/>
      <c r="E15" s="26"/>
      <c r="F15" s="26"/>
      <c r="G15" s="34"/>
      <c r="H15" s="29"/>
      <c r="I15" s="28"/>
      <c r="J15" s="34"/>
      <c r="K15" s="53"/>
      <c r="L15" s="53"/>
      <c r="M15" s="28"/>
      <c r="N15" s="51"/>
      <c r="O15" s="52"/>
      <c r="P15" s="12"/>
      <c r="Q15" s="76" t="s">
        <v>81</v>
      </c>
      <c r="R15" s="12">
        <v>107705.7</v>
      </c>
      <c r="S15" s="12"/>
      <c r="T15" s="25">
        <v>107705.7</v>
      </c>
      <c r="U15" s="80"/>
    </row>
    <row r="16" s="1" customFormat="1" ht="47" customHeight="1" spans="1:21">
      <c r="A16" s="22">
        <v>4</v>
      </c>
      <c r="B16" s="36">
        <v>44812</v>
      </c>
      <c r="C16" s="24"/>
      <c r="D16" s="39"/>
      <c r="E16" s="26"/>
      <c r="F16" s="26"/>
      <c r="G16" s="32"/>
      <c r="H16" s="29"/>
      <c r="I16" s="28"/>
      <c r="J16" s="28"/>
      <c r="K16" s="35"/>
      <c r="L16" s="35"/>
      <c r="M16" s="28">
        <v>100</v>
      </c>
      <c r="N16" s="51" t="s">
        <v>71</v>
      </c>
      <c r="O16" s="28"/>
      <c r="P16" s="51"/>
      <c r="Q16" s="79" t="s">
        <v>84</v>
      </c>
      <c r="R16" s="12">
        <v>4872424.2</v>
      </c>
      <c r="S16" s="12"/>
      <c r="T16" s="141">
        <v>283179.95</v>
      </c>
      <c r="U16" s="80"/>
    </row>
    <row r="17" s="1" customFormat="1" ht="46" customHeight="1" spans="1:21">
      <c r="A17" s="35"/>
      <c r="B17" s="40"/>
      <c r="C17" s="24"/>
      <c r="D17" s="39"/>
      <c r="E17" s="41"/>
      <c r="F17" s="42"/>
      <c r="G17" s="43"/>
      <c r="H17" s="44"/>
      <c r="I17" s="28"/>
      <c r="J17" s="28"/>
      <c r="K17" s="28"/>
      <c r="L17" s="28"/>
      <c r="M17" s="28"/>
      <c r="N17" s="51"/>
      <c r="O17" s="28"/>
      <c r="P17" s="51"/>
      <c r="Q17" s="79" t="s">
        <v>85</v>
      </c>
      <c r="R17" s="12">
        <v>303118.37</v>
      </c>
      <c r="S17" s="12"/>
      <c r="T17" s="141">
        <v>303118.37</v>
      </c>
      <c r="U17" s="80"/>
    </row>
    <row r="18" s="1" customFormat="1" ht="45" customHeight="1" spans="1:21">
      <c r="A18" s="22">
        <v>5</v>
      </c>
      <c r="B18" s="37">
        <v>44824</v>
      </c>
      <c r="C18" s="24"/>
      <c r="D18" s="39"/>
      <c r="E18" s="26"/>
      <c r="F18" s="26"/>
      <c r="G18" s="43"/>
      <c r="H18" s="45"/>
      <c r="I18" s="28"/>
      <c r="J18" s="28"/>
      <c r="K18" s="41"/>
      <c r="L18" s="41"/>
      <c r="M18" s="28">
        <v>200</v>
      </c>
      <c r="N18" s="51" t="s">
        <v>71</v>
      </c>
      <c r="O18" s="28"/>
      <c r="P18" s="51"/>
      <c r="Q18" s="79" t="s">
        <v>86</v>
      </c>
      <c r="R18" s="12">
        <v>31243.86</v>
      </c>
      <c r="S18" s="12"/>
      <c r="T18" s="141">
        <v>31243.86</v>
      </c>
      <c r="U18" s="80"/>
    </row>
    <row r="19" s="1" customFormat="1" ht="45" customHeight="1" spans="1:21">
      <c r="A19" s="35"/>
      <c r="B19" s="40"/>
      <c r="C19" s="46"/>
      <c r="D19" s="39"/>
      <c r="E19" s="41"/>
      <c r="F19" s="42"/>
      <c r="G19" s="43"/>
      <c r="H19" s="44"/>
      <c r="I19" s="28"/>
      <c r="J19" s="28"/>
      <c r="K19" s="28"/>
      <c r="L19" s="28"/>
      <c r="M19" s="28"/>
      <c r="N19" s="51"/>
      <c r="O19" s="28"/>
      <c r="P19" s="51"/>
      <c r="Q19" s="79" t="s">
        <v>87</v>
      </c>
      <c r="R19" s="12">
        <v>75635</v>
      </c>
      <c r="S19" s="12"/>
      <c r="T19" s="141">
        <v>75635</v>
      </c>
      <c r="U19" s="82"/>
    </row>
    <row r="20" s="1" customFormat="1" ht="42" customHeight="1" spans="1:21">
      <c r="A20" s="47"/>
      <c r="B20" s="40"/>
      <c r="C20" s="24"/>
      <c r="D20" s="39"/>
      <c r="E20" s="26"/>
      <c r="F20" s="26"/>
      <c r="G20" s="43"/>
      <c r="H20" s="45"/>
      <c r="I20" s="28"/>
      <c r="J20" s="28"/>
      <c r="K20" s="28"/>
      <c r="L20" s="28"/>
      <c r="M20" s="28">
        <v>50</v>
      </c>
      <c r="N20" s="51" t="s">
        <v>71</v>
      </c>
      <c r="O20" s="28"/>
      <c r="P20" s="51"/>
      <c r="Q20" s="79" t="s">
        <v>88</v>
      </c>
      <c r="R20" s="12">
        <v>87399</v>
      </c>
      <c r="S20" s="12"/>
      <c r="T20" s="141">
        <v>87399</v>
      </c>
      <c r="U20" s="82"/>
    </row>
    <row r="21" s="1" customFormat="1" ht="43" customHeight="1" spans="1:21">
      <c r="A21" s="22">
        <v>6</v>
      </c>
      <c r="B21" s="37">
        <v>44834</v>
      </c>
      <c r="C21" s="33">
        <v>2812952</v>
      </c>
      <c r="D21" s="39"/>
      <c r="E21" s="27" t="s">
        <v>67</v>
      </c>
      <c r="F21" s="26" t="s">
        <v>68</v>
      </c>
      <c r="G21" s="43"/>
      <c r="H21" s="45">
        <v>0.01</v>
      </c>
      <c r="I21" s="28">
        <v>75521.12</v>
      </c>
      <c r="J21" s="57" t="s">
        <v>69</v>
      </c>
      <c r="K21" s="28">
        <v>1054.86</v>
      </c>
      <c r="L21" s="57" t="s">
        <v>90</v>
      </c>
      <c r="M21" s="28">
        <v>600</v>
      </c>
      <c r="N21" s="51" t="s">
        <v>71</v>
      </c>
      <c r="O21" s="28"/>
      <c r="P21" s="51"/>
      <c r="Q21" s="79" t="s">
        <v>91</v>
      </c>
      <c r="R21" s="12">
        <v>98995.52</v>
      </c>
      <c r="S21" s="12"/>
      <c r="T21" s="141">
        <v>98995.52</v>
      </c>
      <c r="U21" s="82"/>
    </row>
    <row r="22" s="1" customFormat="1" ht="43" customHeight="1" spans="1:21">
      <c r="A22" s="35"/>
      <c r="B22" s="37">
        <v>44831</v>
      </c>
      <c r="C22" s="33">
        <v>703238</v>
      </c>
      <c r="D22" s="39"/>
      <c r="E22" s="26" t="s">
        <v>82</v>
      </c>
      <c r="F22" s="27" t="s">
        <v>83</v>
      </c>
      <c r="G22" s="43"/>
      <c r="H22" s="45"/>
      <c r="I22" s="28"/>
      <c r="J22" s="28"/>
      <c r="K22" s="28">
        <v>35161.9</v>
      </c>
      <c r="L22" s="57" t="s">
        <v>70</v>
      </c>
      <c r="M22" s="28"/>
      <c r="N22" s="51"/>
      <c r="O22" s="28"/>
      <c r="P22" s="51"/>
      <c r="Q22" s="79" t="s">
        <v>92</v>
      </c>
      <c r="R22" s="12">
        <v>295428.92</v>
      </c>
      <c r="S22" s="12"/>
      <c r="T22" s="141">
        <v>100000</v>
      </c>
      <c r="U22" s="82"/>
    </row>
    <row r="23" s="1" customFormat="1" ht="43" customHeight="1" spans="1:21">
      <c r="A23" s="35"/>
      <c r="B23" s="40"/>
      <c r="C23" s="24"/>
      <c r="D23" s="39"/>
      <c r="E23" s="26"/>
      <c r="F23" s="26"/>
      <c r="G23" s="43"/>
      <c r="H23" s="45"/>
      <c r="I23" s="28"/>
      <c r="J23" s="28"/>
      <c r="K23" s="28"/>
      <c r="L23" s="28"/>
      <c r="M23" s="28"/>
      <c r="N23" s="51"/>
      <c r="O23" s="28"/>
      <c r="P23" s="51"/>
      <c r="Q23" s="79" t="s">
        <v>75</v>
      </c>
      <c r="R23" s="12">
        <v>506493</v>
      </c>
      <c r="S23" s="12"/>
      <c r="T23" s="141">
        <v>506493</v>
      </c>
      <c r="U23" s="82"/>
    </row>
    <row r="24" s="1" customFormat="1" ht="42" customHeight="1" spans="1:21">
      <c r="A24" s="35"/>
      <c r="B24" s="40"/>
      <c r="C24" s="24"/>
      <c r="D24" s="39"/>
      <c r="E24" s="26"/>
      <c r="F24" s="26"/>
      <c r="G24" s="43"/>
      <c r="H24" s="45"/>
      <c r="I24" s="28"/>
      <c r="J24" s="28"/>
      <c r="K24" s="28"/>
      <c r="L24" s="28"/>
      <c r="M24" s="28"/>
      <c r="N24" s="51"/>
      <c r="O24" s="28"/>
      <c r="P24" s="51"/>
      <c r="Q24" s="79" t="s">
        <v>93</v>
      </c>
      <c r="R24" s="12">
        <v>741000</v>
      </c>
      <c r="S24" s="12"/>
      <c r="T24" s="141">
        <v>741000</v>
      </c>
      <c r="U24" s="82"/>
    </row>
    <row r="25" s="1" customFormat="1" ht="43" customHeight="1" spans="1:21">
      <c r="A25" s="35"/>
      <c r="B25" s="40"/>
      <c r="C25" s="24"/>
      <c r="D25" s="39"/>
      <c r="E25" s="26"/>
      <c r="F25" s="26"/>
      <c r="G25" s="43"/>
      <c r="H25" s="45"/>
      <c r="I25" s="28"/>
      <c r="J25" s="28"/>
      <c r="K25" s="28"/>
      <c r="L25" s="28"/>
      <c r="M25" s="28"/>
      <c r="N25" s="51"/>
      <c r="O25" s="28"/>
      <c r="P25" s="51"/>
      <c r="Q25" s="79" t="s">
        <v>94</v>
      </c>
      <c r="R25" s="12">
        <v>1896441</v>
      </c>
      <c r="S25" s="12"/>
      <c r="T25" s="141">
        <v>601830</v>
      </c>
      <c r="U25" s="82"/>
    </row>
    <row r="26" s="1" customFormat="1" ht="42" customHeight="1" spans="1:21">
      <c r="A26" s="35"/>
      <c r="B26" s="40"/>
      <c r="C26" s="24"/>
      <c r="D26" s="39"/>
      <c r="E26" s="26"/>
      <c r="F26" s="26"/>
      <c r="G26" s="43"/>
      <c r="H26" s="45"/>
      <c r="I26" s="28"/>
      <c r="J26" s="28"/>
      <c r="K26" s="28"/>
      <c r="L26" s="28"/>
      <c r="M26" s="28"/>
      <c r="N26" s="51"/>
      <c r="O26" s="28"/>
      <c r="P26" s="51"/>
      <c r="Q26" s="79" t="s">
        <v>78</v>
      </c>
      <c r="R26" s="12">
        <v>88744.56</v>
      </c>
      <c r="S26" s="12"/>
      <c r="T26" s="141">
        <v>88744.56</v>
      </c>
      <c r="U26" s="82"/>
    </row>
    <row r="27" s="1" customFormat="1" ht="42" customHeight="1" spans="1:21">
      <c r="A27" s="35"/>
      <c r="B27" s="40"/>
      <c r="C27" s="24"/>
      <c r="D27" s="39"/>
      <c r="E27" s="26"/>
      <c r="F27" s="26"/>
      <c r="G27" s="43"/>
      <c r="H27" s="45"/>
      <c r="I27" s="28"/>
      <c r="J27" s="28"/>
      <c r="K27" s="28"/>
      <c r="L27" s="28"/>
      <c r="M27" s="28"/>
      <c r="N27" s="51"/>
      <c r="O27" s="28"/>
      <c r="P27" s="51"/>
      <c r="Q27" s="79" t="s">
        <v>81</v>
      </c>
      <c r="R27" s="12">
        <v>118098</v>
      </c>
      <c r="S27" s="12"/>
      <c r="T27" s="141">
        <v>118098</v>
      </c>
      <c r="U27" s="82"/>
    </row>
    <row r="28" s="1" customFormat="1" ht="42" customHeight="1" spans="1:21">
      <c r="A28" s="22">
        <v>7</v>
      </c>
      <c r="B28" s="37">
        <v>44859</v>
      </c>
      <c r="C28" s="24"/>
      <c r="D28" s="39"/>
      <c r="E28" s="26"/>
      <c r="F28" s="26"/>
      <c r="G28" s="43"/>
      <c r="H28" s="45"/>
      <c r="I28" s="28"/>
      <c r="J28" s="28"/>
      <c r="K28" s="28"/>
      <c r="L28" s="28"/>
      <c r="M28" s="28">
        <v>150</v>
      </c>
      <c r="N28" s="51" t="s">
        <v>71</v>
      </c>
      <c r="O28" s="28"/>
      <c r="P28" s="51"/>
      <c r="Q28" s="79" t="s">
        <v>94</v>
      </c>
      <c r="R28" s="12">
        <v>1896441</v>
      </c>
      <c r="S28" s="12"/>
      <c r="T28" s="141">
        <v>531720</v>
      </c>
      <c r="U28" s="82"/>
    </row>
    <row r="29" s="1" customFormat="1" ht="42" customHeight="1" spans="1:21">
      <c r="A29" s="35"/>
      <c r="B29" s="40"/>
      <c r="C29" s="24"/>
      <c r="D29" s="39"/>
      <c r="E29" s="26"/>
      <c r="F29" s="26"/>
      <c r="G29" s="43"/>
      <c r="H29" s="45"/>
      <c r="I29" s="28"/>
      <c r="J29" s="28"/>
      <c r="K29" s="28"/>
      <c r="L29" s="28"/>
      <c r="M29" s="28"/>
      <c r="N29" s="51"/>
      <c r="O29" s="28"/>
      <c r="P29" s="51"/>
      <c r="Q29" s="79" t="s">
        <v>95</v>
      </c>
      <c r="R29" s="12">
        <v>80340</v>
      </c>
      <c r="S29" s="12"/>
      <c r="T29" s="141">
        <v>80340</v>
      </c>
      <c r="U29" s="82"/>
    </row>
    <row r="30" s="1" customFormat="1" ht="42" customHeight="1" spans="1:21">
      <c r="A30" s="22">
        <v>8</v>
      </c>
      <c r="B30" s="37">
        <v>44859</v>
      </c>
      <c r="C30" s="33">
        <v>301614.4</v>
      </c>
      <c r="D30" s="39"/>
      <c r="E30" s="26" t="s">
        <v>82</v>
      </c>
      <c r="F30" s="27" t="s">
        <v>83</v>
      </c>
      <c r="G30" s="43"/>
      <c r="H30" s="45">
        <v>0.01</v>
      </c>
      <c r="I30" s="28">
        <v>3016.14</v>
      </c>
      <c r="J30" s="28"/>
      <c r="K30" s="28"/>
      <c r="L30" s="58"/>
      <c r="M30" s="28"/>
      <c r="N30" s="51"/>
      <c r="O30" s="28"/>
      <c r="P30" s="51"/>
      <c r="Q30" s="79" t="s">
        <v>84</v>
      </c>
      <c r="R30" s="12">
        <v>4872424.2</v>
      </c>
      <c r="S30" s="12"/>
      <c r="T30" s="141">
        <v>692969.4</v>
      </c>
      <c r="U30" s="82"/>
    </row>
    <row r="31" s="1" customFormat="1" ht="42" customHeight="1" spans="1:21">
      <c r="A31" s="22">
        <v>9</v>
      </c>
      <c r="B31" s="37">
        <v>44859</v>
      </c>
      <c r="C31" s="33">
        <v>1206457.6</v>
      </c>
      <c r="D31" s="39"/>
      <c r="E31" s="27" t="s">
        <v>67</v>
      </c>
      <c r="F31" s="26" t="s">
        <v>68</v>
      </c>
      <c r="G31" s="43"/>
      <c r="H31" s="45">
        <v>0.01</v>
      </c>
      <c r="I31" s="28">
        <v>12064.58</v>
      </c>
      <c r="J31" s="28"/>
      <c r="K31" s="28">
        <v>15080.72</v>
      </c>
      <c r="L31" s="57" t="s">
        <v>96</v>
      </c>
      <c r="M31" s="28">
        <v>150</v>
      </c>
      <c r="N31" s="51" t="s">
        <v>71</v>
      </c>
      <c r="O31" s="28"/>
      <c r="P31" s="51"/>
      <c r="Q31" s="79" t="s">
        <v>97</v>
      </c>
      <c r="R31" s="12">
        <v>182400.5</v>
      </c>
      <c r="S31" s="12"/>
      <c r="T31" s="141">
        <v>182400.5</v>
      </c>
      <c r="U31" s="82"/>
    </row>
    <row r="32" s="1" customFormat="1" ht="42" customHeight="1" spans="1:21">
      <c r="A32" s="22"/>
      <c r="B32" s="37"/>
      <c r="C32" s="33"/>
      <c r="D32" s="39"/>
      <c r="E32" s="26"/>
      <c r="F32" s="27"/>
      <c r="G32" s="43"/>
      <c r="H32" s="45"/>
      <c r="I32" s="28"/>
      <c r="J32" s="28"/>
      <c r="K32" s="28">
        <f>7883.14+452.42+118.25</f>
        <v>8453.81</v>
      </c>
      <c r="L32" s="41" t="s">
        <v>98</v>
      </c>
      <c r="M32" s="28"/>
      <c r="N32" s="51"/>
      <c r="O32" s="28"/>
      <c r="P32" s="51"/>
      <c r="Q32" s="79" t="s">
        <v>72</v>
      </c>
      <c r="R32" s="12">
        <v>1041300</v>
      </c>
      <c r="S32" s="12"/>
      <c r="T32" s="141">
        <v>67020</v>
      </c>
      <c r="U32" s="82"/>
    </row>
    <row r="33" s="1" customFormat="1" ht="42" customHeight="1" spans="1:21">
      <c r="A33" s="93">
        <v>10</v>
      </c>
      <c r="B33" s="94">
        <v>44876</v>
      </c>
      <c r="C33" s="143">
        <v>946195.8</v>
      </c>
      <c r="D33" s="96"/>
      <c r="E33" s="97" t="s">
        <v>82</v>
      </c>
      <c r="F33" s="144" t="s">
        <v>83</v>
      </c>
      <c r="G33" s="98"/>
      <c r="H33" s="99">
        <v>0.01</v>
      </c>
      <c r="I33" s="58">
        <v>85614.09</v>
      </c>
      <c r="J33" s="145" t="s">
        <v>99</v>
      </c>
      <c r="K33" s="58">
        <v>176320.73</v>
      </c>
      <c r="L33" s="145" t="s">
        <v>96</v>
      </c>
      <c r="M33" s="58">
        <v>200</v>
      </c>
      <c r="N33" s="117" t="s">
        <v>71</v>
      </c>
      <c r="O33" s="58"/>
      <c r="P33" s="117"/>
      <c r="Q33" s="131" t="s">
        <v>75</v>
      </c>
      <c r="R33" s="132">
        <v>338820.5</v>
      </c>
      <c r="S33" s="132"/>
      <c r="T33" s="142">
        <v>338820.5</v>
      </c>
      <c r="U33" s="82"/>
    </row>
    <row r="34" s="1" customFormat="1" ht="42" customHeight="1" spans="1:21">
      <c r="A34" s="93"/>
      <c r="B34" s="94"/>
      <c r="C34" s="143">
        <v>3784783.2</v>
      </c>
      <c r="D34" s="96"/>
      <c r="E34" s="144" t="s">
        <v>67</v>
      </c>
      <c r="F34" s="97" t="s">
        <v>68</v>
      </c>
      <c r="G34" s="98"/>
      <c r="H34" s="99"/>
      <c r="I34" s="58"/>
      <c r="J34" s="58"/>
      <c r="K34" s="58"/>
      <c r="L34" s="58"/>
      <c r="M34" s="58"/>
      <c r="N34" s="117"/>
      <c r="O34" s="58"/>
      <c r="P34" s="117"/>
      <c r="Q34" s="131" t="s">
        <v>100</v>
      </c>
      <c r="R34" s="132">
        <v>954870</v>
      </c>
      <c r="S34" s="132"/>
      <c r="T34" s="142">
        <v>740710</v>
      </c>
      <c r="U34" s="82"/>
    </row>
    <row r="35" s="1" customFormat="1" ht="42" customHeight="1" spans="1:21">
      <c r="A35" s="93"/>
      <c r="B35" s="94"/>
      <c r="C35" s="143"/>
      <c r="D35" s="96"/>
      <c r="E35" s="144"/>
      <c r="F35" s="97"/>
      <c r="G35" s="98"/>
      <c r="H35" s="99"/>
      <c r="I35" s="58"/>
      <c r="J35" s="58"/>
      <c r="K35" s="58"/>
      <c r="L35" s="58"/>
      <c r="M35" s="58"/>
      <c r="N35" s="117"/>
      <c r="O35" s="58"/>
      <c r="P35" s="117"/>
      <c r="Q35" s="131"/>
      <c r="R35" s="132"/>
      <c r="S35" s="132"/>
      <c r="T35" s="142"/>
      <c r="U35" s="82"/>
    </row>
    <row r="36" s="1" customFormat="1" ht="42" customHeight="1" spans="1:21">
      <c r="A36" s="93"/>
      <c r="B36" s="94"/>
      <c r="C36" s="143"/>
      <c r="D36" s="96"/>
      <c r="E36" s="144"/>
      <c r="F36" s="97"/>
      <c r="G36" s="98"/>
      <c r="H36" s="99"/>
      <c r="I36" s="58"/>
      <c r="J36" s="58"/>
      <c r="K36" s="58"/>
      <c r="L36" s="58"/>
      <c r="M36" s="58"/>
      <c r="N36" s="117"/>
      <c r="O36" s="58"/>
      <c r="P36" s="117"/>
      <c r="Q36" s="131"/>
      <c r="R36" s="132"/>
      <c r="S36" s="132"/>
      <c r="T36" s="142"/>
      <c r="U36" s="82"/>
    </row>
    <row r="37" s="1" customFormat="1" ht="31" customHeight="1" spans="1:21">
      <c r="A37" s="47"/>
      <c r="B37" s="139"/>
      <c r="C37" s="100"/>
      <c r="D37" s="96"/>
      <c r="E37" s="97"/>
      <c r="F37" s="97"/>
      <c r="G37" s="98"/>
      <c r="H37" s="99"/>
      <c r="I37" s="58"/>
      <c r="J37" s="58"/>
      <c r="K37" s="58"/>
      <c r="L37" s="58"/>
      <c r="M37" s="58"/>
      <c r="N37" s="117"/>
      <c r="O37" s="58"/>
      <c r="P37" s="117"/>
      <c r="Q37" s="131"/>
      <c r="R37" s="132"/>
      <c r="S37" s="132"/>
      <c r="T37" s="142"/>
      <c r="U37" s="82"/>
    </row>
    <row r="38" s="1" customFormat="1" ht="31" customHeight="1" spans="1:21">
      <c r="A38" s="47"/>
      <c r="B38" s="139"/>
      <c r="C38" s="100"/>
      <c r="D38" s="96"/>
      <c r="E38" s="97"/>
      <c r="F38" s="97"/>
      <c r="G38" s="98"/>
      <c r="H38" s="99"/>
      <c r="I38" s="58"/>
      <c r="J38" s="58"/>
      <c r="K38" s="58"/>
      <c r="L38" s="58"/>
      <c r="M38" s="58"/>
      <c r="N38" s="117"/>
      <c r="O38" s="58"/>
      <c r="P38" s="117"/>
      <c r="Q38" s="131"/>
      <c r="R38" s="132"/>
      <c r="S38" s="132"/>
      <c r="T38" s="142"/>
      <c r="U38" s="82"/>
    </row>
    <row r="39" s="1" customFormat="1" ht="30" customHeight="1" spans="1:21">
      <c r="A39" s="9" t="s">
        <v>56</v>
      </c>
      <c r="B39" s="9"/>
      <c r="C39" s="101">
        <f>SUM(C8:C38)</f>
        <v>12272611</v>
      </c>
      <c r="D39" s="102">
        <f>SUM(D8:D38)</f>
        <v>122590</v>
      </c>
      <c r="E39" s="103"/>
      <c r="F39" s="103"/>
      <c r="G39" s="103"/>
      <c r="H39" s="101" t="s">
        <v>57</v>
      </c>
      <c r="I39" s="52">
        <f>SUM(I8:I38)</f>
        <v>251737.05</v>
      </c>
      <c r="J39" s="103"/>
      <c r="K39" s="52">
        <f>SUM(K8:K38)</f>
        <v>284198.31</v>
      </c>
      <c r="L39" s="52"/>
      <c r="M39" s="52">
        <f>SUM(M8:M38)</f>
        <v>4500</v>
      </c>
      <c r="N39" s="101" t="s">
        <v>57</v>
      </c>
      <c r="O39" s="52">
        <f>SUM(O8:O38)</f>
        <v>0</v>
      </c>
      <c r="P39" s="101" t="s">
        <v>57</v>
      </c>
      <c r="Q39" s="101" t="s">
        <v>57</v>
      </c>
      <c r="R39" s="101"/>
      <c r="S39" s="101"/>
      <c r="T39" s="52">
        <f>SUM(T8:T38)</f>
        <v>6891379.73</v>
      </c>
      <c r="U39" s="134">
        <f>D39+C39-T39-I39-K39-M39-O39</f>
        <v>4963385.91</v>
      </c>
    </row>
    <row r="40" s="1" customFormat="1" ht="30" customHeight="1" spans="1:21">
      <c r="A40" s="104" t="s">
        <v>58</v>
      </c>
      <c r="B40" s="104"/>
      <c r="C40" s="104" t="s">
        <v>59</v>
      </c>
      <c r="D40" s="104"/>
      <c r="E40" s="104"/>
      <c r="F40" s="105">
        <f>O40</f>
        <v>1079530.5</v>
      </c>
      <c r="G40" s="106"/>
      <c r="H40" s="107" t="s">
        <v>60</v>
      </c>
      <c r="I40" s="118"/>
      <c r="J40" s="118"/>
      <c r="K40" s="118"/>
      <c r="L40" s="118"/>
      <c r="M40" s="119"/>
      <c r="N40" s="104" t="s">
        <v>61</v>
      </c>
      <c r="O40" s="120">
        <f>T33+T34</f>
        <v>1079530.5</v>
      </c>
      <c r="P40" s="121"/>
      <c r="Q40" s="121"/>
      <c r="R40" s="121"/>
      <c r="S40" s="121"/>
      <c r="T40" s="121"/>
      <c r="U40" s="135"/>
    </row>
    <row r="41" s="1" customFormat="1" ht="30" customHeight="1" spans="1:21">
      <c r="A41" s="104"/>
      <c r="B41" s="104"/>
      <c r="C41" s="104" t="s">
        <v>62</v>
      </c>
      <c r="D41" s="104"/>
      <c r="E41" s="104"/>
      <c r="F41" s="105">
        <v>0</v>
      </c>
      <c r="G41" s="106"/>
      <c r="H41" s="108"/>
      <c r="I41" s="122"/>
      <c r="J41" s="122"/>
      <c r="K41" s="122"/>
      <c r="L41" s="122"/>
      <c r="M41" s="123"/>
      <c r="N41" s="104" t="s">
        <v>63</v>
      </c>
      <c r="O41" s="124">
        <f>O40</f>
        <v>1079530.5</v>
      </c>
      <c r="P41" s="125"/>
      <c r="Q41" s="125"/>
      <c r="R41" s="125"/>
      <c r="S41" s="125"/>
      <c r="T41" s="125"/>
      <c r="U41" s="136"/>
    </row>
    <row r="42" s="1" customFormat="1" ht="11.25" spans="2:20">
      <c r="B42" s="4"/>
      <c r="E42" s="5"/>
      <c r="F42" s="5"/>
      <c r="G42" s="5"/>
      <c r="I42" s="5"/>
      <c r="J42" s="5"/>
      <c r="M42" s="5"/>
      <c r="T42" s="5"/>
    </row>
    <row r="43" s="1" customFormat="1" ht="11.25" spans="2:20">
      <c r="B43" s="4"/>
      <c r="E43" s="5"/>
      <c r="F43" s="5"/>
      <c r="G43" s="5"/>
      <c r="I43" s="5"/>
      <c r="J43" s="5"/>
      <c r="M43" s="5"/>
      <c r="T43" s="5"/>
    </row>
    <row r="44" s="1" customFormat="1" ht="11.25" spans="2:20">
      <c r="B44" s="4"/>
      <c r="E44" s="5"/>
      <c r="F44" s="5"/>
      <c r="G44" s="5"/>
      <c r="I44" s="5"/>
      <c r="J44" s="5"/>
      <c r="M44" s="5"/>
      <c r="T44" s="5"/>
    </row>
    <row r="45" s="1" customFormat="1" ht="11.25" spans="2:20">
      <c r="B45" s="4"/>
      <c r="E45" s="5"/>
      <c r="F45" s="5"/>
      <c r="G45" s="5"/>
      <c r="I45" s="5"/>
      <c r="J45" s="5"/>
      <c r="M45" s="5"/>
      <c r="T45" s="5"/>
    </row>
    <row r="46" s="1" customFormat="1" ht="11.25" spans="2:20">
      <c r="B46" s="4"/>
      <c r="E46" s="5"/>
      <c r="F46" s="5"/>
      <c r="G46" s="5"/>
      <c r="I46" s="5"/>
      <c r="J46" s="5"/>
      <c r="M46" s="5"/>
      <c r="T46" s="5"/>
    </row>
    <row r="47" s="1" customFormat="1" spans="2:20">
      <c r="B47" s="109"/>
      <c r="E47" s="5"/>
      <c r="F47" s="5"/>
      <c r="G47" s="5"/>
      <c r="I47" s="5"/>
      <c r="J47" s="5"/>
      <c r="M47" s="5"/>
      <c r="T47" s="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39:B39"/>
    <mergeCell ref="C40:E40"/>
    <mergeCell ref="F40:G40"/>
    <mergeCell ref="O40:U40"/>
    <mergeCell ref="C41:E41"/>
    <mergeCell ref="F41:G41"/>
    <mergeCell ref="O41:U41"/>
    <mergeCell ref="A5:A7"/>
    <mergeCell ref="T5:T7"/>
    <mergeCell ref="U5:U7"/>
    <mergeCell ref="A40:B41"/>
    <mergeCell ref="H40:M41"/>
  </mergeCells>
  <pageMargins left="0.75" right="0.75" top="1" bottom="1" header="0.5" footer="0.5"/>
  <pageSetup paperSize="9" orientation="portrait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8"/>
  <sheetViews>
    <sheetView topLeftCell="A29" workbookViewId="0">
      <selection activeCell="A29" sqref="$A1:$XFD1048576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6.1916666666667" style="1" customWidth="1"/>
    <col min="4" max="4" width="15.3833333333333" style="1" customWidth="1"/>
    <col min="5" max="5" width="18.7833333333333" style="5" customWidth="1"/>
    <col min="6" max="6" width="19.1083333333333" style="5" customWidth="1"/>
    <col min="7" max="7" width="17.4416666666667" style="5" customWidth="1"/>
    <col min="8" max="8" width="4.89166666666667" style="1" customWidth="1"/>
    <col min="9" max="9" width="10.3333333333333" style="5" customWidth="1"/>
    <col min="10" max="10" width="10" style="5" customWidth="1"/>
    <col min="11" max="12" width="9.33333333333333" style="1" customWidth="1"/>
    <col min="13" max="13" width="9.66666666666667" style="5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4.8" style="1" customWidth="1"/>
    <col min="19" max="19" width="14.5333333333333" style="1" customWidth="1"/>
    <col min="20" max="20" width="15.5333333333333" style="5" customWidth="1"/>
    <col min="21" max="21" width="15.4416666666667" style="1" customWidth="1"/>
    <col min="22" max="16362" width="9" style="1" customWidth="1"/>
    <col min="16363" max="16384" width="9" style="7"/>
  </cols>
  <sheetData>
    <row r="1" s="1" customFormat="1" ht="24.9" customHeight="1" spans="1:2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7.9" customHeight="1" spans="1:21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48"/>
      <c r="J2" s="10"/>
      <c r="K2" s="10"/>
      <c r="L2" s="10"/>
      <c r="M2" s="10"/>
      <c r="N2" s="10"/>
      <c r="O2" s="49" t="s">
        <v>4</v>
      </c>
      <c r="P2" s="49"/>
      <c r="Q2" s="62">
        <v>15801</v>
      </c>
      <c r="R2" s="50" t="s">
        <v>5</v>
      </c>
      <c r="S2" s="50"/>
      <c r="T2" s="140"/>
      <c r="U2" s="64"/>
    </row>
    <row r="3" s="1" customFormat="1" ht="27.9" customHeight="1" spans="1:21">
      <c r="A3" s="9" t="s">
        <v>6</v>
      </c>
      <c r="B3" s="9"/>
      <c r="C3" s="12">
        <v>25173705</v>
      </c>
      <c r="D3" s="12"/>
      <c r="E3" s="12"/>
      <c r="F3" s="12" t="s">
        <v>7</v>
      </c>
      <c r="G3" s="13">
        <v>44757</v>
      </c>
      <c r="H3" s="9" t="s">
        <v>8</v>
      </c>
      <c r="I3" s="9"/>
      <c r="J3" s="35" t="s">
        <v>64</v>
      </c>
      <c r="K3" s="35"/>
      <c r="L3" s="35"/>
      <c r="M3" s="35"/>
      <c r="N3" s="35"/>
      <c r="O3" s="9" t="s">
        <v>10</v>
      </c>
      <c r="P3" s="9"/>
      <c r="Q3" s="35" t="s">
        <v>11</v>
      </c>
      <c r="R3" s="65" t="s">
        <v>12</v>
      </c>
      <c r="S3" s="66"/>
      <c r="T3" s="68" t="s">
        <v>13</v>
      </c>
      <c r="U3" s="68"/>
    </row>
    <row r="4" s="1" customFormat="1" ht="27.9" customHeight="1" spans="1:21">
      <c r="A4" s="9" t="s">
        <v>14</v>
      </c>
      <c r="B4" s="9"/>
      <c r="C4" s="12"/>
      <c r="D4" s="12"/>
      <c r="E4" s="12"/>
      <c r="F4" s="12" t="s">
        <v>15</v>
      </c>
      <c r="G4" s="138"/>
      <c r="H4" s="9" t="s">
        <v>16</v>
      </c>
      <c r="I4" s="9"/>
      <c r="J4" s="35" t="s">
        <v>65</v>
      </c>
      <c r="K4" s="35"/>
      <c r="L4" s="35"/>
      <c r="M4" s="35"/>
      <c r="N4" s="35"/>
      <c r="O4" s="9" t="s">
        <v>18</v>
      </c>
      <c r="P4" s="9"/>
      <c r="Q4" s="51" t="s">
        <v>19</v>
      </c>
      <c r="R4" s="12" t="s">
        <v>20</v>
      </c>
      <c r="S4" s="51" t="s">
        <v>21</v>
      </c>
      <c r="T4" s="69" t="s">
        <v>22</v>
      </c>
      <c r="U4" s="70" t="s">
        <v>23</v>
      </c>
    </row>
    <row r="5" s="1" customFormat="1" ht="27.9" customHeight="1" spans="1:21">
      <c r="A5" s="9" t="s">
        <v>24</v>
      </c>
      <c r="B5" s="14" t="s">
        <v>25</v>
      </c>
      <c r="C5" s="15"/>
      <c r="D5" s="15"/>
      <c r="E5" s="15"/>
      <c r="F5" s="16"/>
      <c r="G5" s="17" t="s">
        <v>26</v>
      </c>
      <c r="H5" s="14" t="s">
        <v>25</v>
      </c>
      <c r="I5" s="15"/>
      <c r="J5" s="16"/>
      <c r="K5" s="14" t="s">
        <v>27</v>
      </c>
      <c r="L5" s="15"/>
      <c r="M5" s="14" t="s">
        <v>28</v>
      </c>
      <c r="N5" s="16"/>
      <c r="O5" s="14" t="s">
        <v>29</v>
      </c>
      <c r="P5" s="16"/>
      <c r="Q5" s="71" t="s">
        <v>30</v>
      </c>
      <c r="R5" s="72"/>
      <c r="S5" s="72"/>
      <c r="T5" s="69" t="s">
        <v>31</v>
      </c>
      <c r="U5" s="73" t="s">
        <v>32</v>
      </c>
    </row>
    <row r="6" s="1" customFormat="1" ht="27.9" customHeight="1" spans="1:21">
      <c r="A6" s="9"/>
      <c r="B6" s="18" t="s">
        <v>33</v>
      </c>
      <c r="C6" s="19"/>
      <c r="D6" s="19"/>
      <c r="E6" s="19"/>
      <c r="F6" s="20"/>
      <c r="G6" s="9"/>
      <c r="H6" s="18" t="s">
        <v>34</v>
      </c>
      <c r="I6" s="19"/>
      <c r="J6" s="20"/>
      <c r="K6" s="18" t="s">
        <v>35</v>
      </c>
      <c r="L6" s="19"/>
      <c r="M6" s="18" t="s">
        <v>36</v>
      </c>
      <c r="N6" s="20"/>
      <c r="O6" s="18" t="s">
        <v>37</v>
      </c>
      <c r="P6" s="20"/>
      <c r="Q6" s="74" t="s">
        <v>38</v>
      </c>
      <c r="R6" s="75"/>
      <c r="S6" s="75"/>
      <c r="T6" s="69"/>
      <c r="U6" s="73"/>
    </row>
    <row r="7" s="1" customFormat="1" ht="27.9" customHeight="1" spans="1:21">
      <c r="A7" s="9"/>
      <c r="B7" s="21" t="s">
        <v>39</v>
      </c>
      <c r="C7" s="9" t="s">
        <v>40</v>
      </c>
      <c r="D7" s="9" t="s">
        <v>41</v>
      </c>
      <c r="E7" s="12" t="s">
        <v>42</v>
      </c>
      <c r="F7" s="12" t="s">
        <v>43</v>
      </c>
      <c r="G7" s="21" t="s">
        <v>44</v>
      </c>
      <c r="H7" s="9" t="s">
        <v>45</v>
      </c>
      <c r="I7" s="12" t="s">
        <v>46</v>
      </c>
      <c r="J7" s="12" t="s">
        <v>47</v>
      </c>
      <c r="K7" s="50" t="s">
        <v>46</v>
      </c>
      <c r="L7" s="50" t="s">
        <v>47</v>
      </c>
      <c r="M7" s="12" t="s">
        <v>46</v>
      </c>
      <c r="N7" s="9" t="s">
        <v>47</v>
      </c>
      <c r="O7" s="9" t="s">
        <v>46</v>
      </c>
      <c r="P7" s="9" t="s">
        <v>47</v>
      </c>
      <c r="Q7" s="12" t="s">
        <v>48</v>
      </c>
      <c r="R7" s="12" t="s">
        <v>49</v>
      </c>
      <c r="S7" s="12" t="s">
        <v>50</v>
      </c>
      <c r="T7" s="69"/>
      <c r="U7" s="73"/>
    </row>
    <row r="8" s="1" customFormat="1" ht="45" customHeight="1" spans="1:21">
      <c r="A8" s="22">
        <v>1</v>
      </c>
      <c r="B8" s="23">
        <v>44785</v>
      </c>
      <c r="C8" s="24"/>
      <c r="D8" s="25">
        <v>27690</v>
      </c>
      <c r="E8" s="26" t="s">
        <v>51</v>
      </c>
      <c r="F8" s="27" t="s">
        <v>52</v>
      </c>
      <c r="G8" s="28"/>
      <c r="H8" s="29"/>
      <c r="I8" s="28"/>
      <c r="J8" s="41"/>
      <c r="K8" s="35"/>
      <c r="L8" s="35"/>
      <c r="M8" s="28"/>
      <c r="N8" s="51" t="s">
        <v>53</v>
      </c>
      <c r="O8" s="52"/>
      <c r="P8" s="12"/>
      <c r="Q8" s="76" t="s">
        <v>54</v>
      </c>
      <c r="R8" s="12"/>
      <c r="S8" s="12"/>
      <c r="T8" s="25">
        <v>16000</v>
      </c>
      <c r="U8" s="78"/>
    </row>
    <row r="9" s="1" customFormat="1" ht="45" customHeight="1" spans="1:21">
      <c r="A9" s="22"/>
      <c r="B9" s="23"/>
      <c r="C9" s="30"/>
      <c r="D9" s="31"/>
      <c r="E9" s="26"/>
      <c r="F9" s="26"/>
      <c r="G9" s="32"/>
      <c r="H9" s="29"/>
      <c r="I9" s="28"/>
      <c r="J9" s="41"/>
      <c r="K9" s="53"/>
      <c r="L9" s="35"/>
      <c r="M9" s="28"/>
      <c r="N9" s="51"/>
      <c r="O9" s="52"/>
      <c r="P9" s="12"/>
      <c r="Q9" s="76" t="s">
        <v>55</v>
      </c>
      <c r="R9" s="12"/>
      <c r="S9" s="12"/>
      <c r="T9" s="25">
        <v>11690</v>
      </c>
      <c r="U9" s="53"/>
    </row>
    <row r="10" s="1" customFormat="1" ht="56" customHeight="1" spans="1:21">
      <c r="A10" s="22">
        <v>2</v>
      </c>
      <c r="B10" s="23">
        <v>44799</v>
      </c>
      <c r="C10" s="24"/>
      <c r="D10" s="31">
        <v>94900</v>
      </c>
      <c r="E10" s="26" t="s">
        <v>51</v>
      </c>
      <c r="F10" s="27" t="s">
        <v>52</v>
      </c>
      <c r="G10" s="32"/>
      <c r="H10" s="29"/>
      <c r="I10" s="28"/>
      <c r="J10" s="34"/>
      <c r="K10" s="35"/>
      <c r="L10" s="35"/>
      <c r="M10" s="28"/>
      <c r="N10" s="51" t="s">
        <v>53</v>
      </c>
      <c r="O10" s="52"/>
      <c r="P10" s="12"/>
      <c r="Q10" s="76" t="s">
        <v>66</v>
      </c>
      <c r="R10" s="12">
        <v>94900</v>
      </c>
      <c r="S10" s="12"/>
      <c r="T10" s="25">
        <v>94900</v>
      </c>
      <c r="U10" s="53"/>
    </row>
    <row r="11" s="1" customFormat="1" ht="45" customHeight="1" spans="1:21">
      <c r="A11" s="22">
        <v>3</v>
      </c>
      <c r="B11" s="23">
        <v>44803</v>
      </c>
      <c r="C11" s="33">
        <v>503474</v>
      </c>
      <c r="D11" s="31"/>
      <c r="E11" s="26" t="s">
        <v>82</v>
      </c>
      <c r="F11" s="27" t="s">
        <v>83</v>
      </c>
      <c r="G11" s="34"/>
      <c r="H11" s="29">
        <v>0.01</v>
      </c>
      <c r="I11" s="28">
        <v>75521.12</v>
      </c>
      <c r="J11" s="41" t="s">
        <v>69</v>
      </c>
      <c r="K11" s="53">
        <v>25173.7</v>
      </c>
      <c r="L11" s="53" t="s">
        <v>70</v>
      </c>
      <c r="M11" s="28">
        <v>550</v>
      </c>
      <c r="N11" s="51" t="s">
        <v>71</v>
      </c>
      <c r="O11" s="54"/>
      <c r="P11" s="55"/>
      <c r="Q11" s="76" t="s">
        <v>72</v>
      </c>
      <c r="R11" s="12">
        <v>60000</v>
      </c>
      <c r="S11" s="12"/>
      <c r="T11" s="25">
        <v>60000</v>
      </c>
      <c r="U11" s="53"/>
    </row>
    <row r="12" s="1" customFormat="1" ht="43" customHeight="1" spans="1:21">
      <c r="A12" s="35"/>
      <c r="B12" s="23"/>
      <c r="C12" s="33">
        <v>2013896</v>
      </c>
      <c r="D12" s="31"/>
      <c r="E12" s="27" t="s">
        <v>67</v>
      </c>
      <c r="F12" s="26" t="s">
        <v>68</v>
      </c>
      <c r="G12" s="34"/>
      <c r="H12" s="29"/>
      <c r="I12" s="28"/>
      <c r="J12" s="34"/>
      <c r="K12" s="35">
        <v>339.2</v>
      </c>
      <c r="L12" s="35" t="s">
        <v>73</v>
      </c>
      <c r="M12" s="28">
        <v>1000</v>
      </c>
      <c r="N12" s="51" t="s">
        <v>74</v>
      </c>
      <c r="O12" s="52"/>
      <c r="P12" s="12"/>
      <c r="Q12" s="76" t="s">
        <v>75</v>
      </c>
      <c r="R12" s="12">
        <v>172442.15</v>
      </c>
      <c r="S12" s="12"/>
      <c r="T12" s="25">
        <v>172442.15</v>
      </c>
      <c r="U12" s="53"/>
    </row>
    <row r="13" s="1" customFormat="1" ht="42" customHeight="1" spans="1:21">
      <c r="A13" s="35"/>
      <c r="B13" s="23"/>
      <c r="C13" s="33"/>
      <c r="D13" s="31"/>
      <c r="E13" s="26"/>
      <c r="F13" s="26"/>
      <c r="G13" s="34"/>
      <c r="H13" s="29"/>
      <c r="I13" s="28"/>
      <c r="J13" s="34"/>
      <c r="K13" s="53">
        <v>22613.39</v>
      </c>
      <c r="L13" s="53" t="s">
        <v>76</v>
      </c>
      <c r="M13" s="28">
        <v>500</v>
      </c>
      <c r="N13" s="51" t="s">
        <v>77</v>
      </c>
      <c r="O13" s="56"/>
      <c r="P13" s="55"/>
      <c r="Q13" s="76" t="s">
        <v>78</v>
      </c>
      <c r="R13" s="12">
        <v>76532.22</v>
      </c>
      <c r="S13" s="12"/>
      <c r="T13" s="25">
        <v>76532.22</v>
      </c>
      <c r="U13" s="53"/>
    </row>
    <row r="14" s="1" customFormat="1" ht="42" customHeight="1" spans="1:21">
      <c r="A14" s="35"/>
      <c r="B14" s="36"/>
      <c r="C14" s="24"/>
      <c r="D14" s="31"/>
      <c r="E14" s="26"/>
      <c r="F14" s="26"/>
      <c r="G14" s="34"/>
      <c r="H14" s="29"/>
      <c r="I14" s="28"/>
      <c r="J14" s="34"/>
      <c r="K14" s="35"/>
      <c r="L14" s="35"/>
      <c r="M14" s="28">
        <v>1000</v>
      </c>
      <c r="N14" s="51" t="s">
        <v>79</v>
      </c>
      <c r="O14" s="52"/>
      <c r="P14" s="12"/>
      <c r="Q14" s="79" t="s">
        <v>80</v>
      </c>
      <c r="R14" s="12">
        <v>682392</v>
      </c>
      <c r="S14" s="12"/>
      <c r="T14" s="25">
        <v>682392</v>
      </c>
      <c r="U14" s="80"/>
    </row>
    <row r="15" s="1" customFormat="1" ht="42" customHeight="1" spans="1:21">
      <c r="A15" s="35"/>
      <c r="B15" s="37"/>
      <c r="C15" s="24"/>
      <c r="D15" s="38"/>
      <c r="E15" s="26"/>
      <c r="F15" s="26"/>
      <c r="G15" s="34"/>
      <c r="H15" s="29"/>
      <c r="I15" s="28"/>
      <c r="J15" s="34"/>
      <c r="K15" s="53"/>
      <c r="L15" s="53"/>
      <c r="M15" s="28"/>
      <c r="N15" s="51"/>
      <c r="O15" s="52"/>
      <c r="P15" s="12"/>
      <c r="Q15" s="76" t="s">
        <v>81</v>
      </c>
      <c r="R15" s="12">
        <v>107705.7</v>
      </c>
      <c r="S15" s="12"/>
      <c r="T15" s="25">
        <v>107705.7</v>
      </c>
      <c r="U15" s="80"/>
    </row>
    <row r="16" s="1" customFormat="1" ht="47" customHeight="1" spans="1:21">
      <c r="A16" s="22">
        <v>4</v>
      </c>
      <c r="B16" s="36">
        <v>44812</v>
      </c>
      <c r="C16" s="24"/>
      <c r="D16" s="39"/>
      <c r="E16" s="26"/>
      <c r="F16" s="26"/>
      <c r="G16" s="32"/>
      <c r="H16" s="29"/>
      <c r="I16" s="28"/>
      <c r="J16" s="28"/>
      <c r="K16" s="35"/>
      <c r="L16" s="35"/>
      <c r="M16" s="28">
        <v>100</v>
      </c>
      <c r="N16" s="51" t="s">
        <v>71</v>
      </c>
      <c r="O16" s="28"/>
      <c r="P16" s="51"/>
      <c r="Q16" s="79" t="s">
        <v>84</v>
      </c>
      <c r="R16" s="12">
        <v>4872424.2</v>
      </c>
      <c r="S16" s="12"/>
      <c r="T16" s="141">
        <v>283179.95</v>
      </c>
      <c r="U16" s="80"/>
    </row>
    <row r="17" s="1" customFormat="1" ht="46" customHeight="1" spans="1:21">
      <c r="A17" s="35"/>
      <c r="B17" s="40"/>
      <c r="C17" s="24"/>
      <c r="D17" s="39"/>
      <c r="E17" s="41"/>
      <c r="F17" s="42"/>
      <c r="G17" s="43"/>
      <c r="H17" s="44"/>
      <c r="I17" s="28"/>
      <c r="J17" s="28"/>
      <c r="K17" s="28"/>
      <c r="L17" s="28"/>
      <c r="M17" s="28"/>
      <c r="N17" s="51"/>
      <c r="O17" s="28"/>
      <c r="P17" s="51"/>
      <c r="Q17" s="79" t="s">
        <v>85</v>
      </c>
      <c r="R17" s="12">
        <v>303118.37</v>
      </c>
      <c r="S17" s="12"/>
      <c r="T17" s="141">
        <v>303118.37</v>
      </c>
      <c r="U17" s="80"/>
    </row>
    <row r="18" s="1" customFormat="1" ht="45" customHeight="1" spans="1:21">
      <c r="A18" s="22">
        <v>5</v>
      </c>
      <c r="B18" s="37">
        <v>44824</v>
      </c>
      <c r="C18" s="24"/>
      <c r="D18" s="39"/>
      <c r="E18" s="26"/>
      <c r="F18" s="26"/>
      <c r="G18" s="43"/>
      <c r="H18" s="45"/>
      <c r="I18" s="28"/>
      <c r="J18" s="28"/>
      <c r="K18" s="41"/>
      <c r="L18" s="41"/>
      <c r="M18" s="28">
        <v>200</v>
      </c>
      <c r="N18" s="51" t="s">
        <v>71</v>
      </c>
      <c r="O18" s="28"/>
      <c r="P18" s="51"/>
      <c r="Q18" s="79" t="s">
        <v>86</v>
      </c>
      <c r="R18" s="12">
        <v>31243.86</v>
      </c>
      <c r="S18" s="12"/>
      <c r="T18" s="141">
        <v>31243.86</v>
      </c>
      <c r="U18" s="80"/>
    </row>
    <row r="19" s="1" customFormat="1" ht="45" customHeight="1" spans="1:21">
      <c r="A19" s="35"/>
      <c r="B19" s="40"/>
      <c r="C19" s="46"/>
      <c r="D19" s="39"/>
      <c r="E19" s="41"/>
      <c r="F19" s="42"/>
      <c r="G19" s="43"/>
      <c r="H19" s="44"/>
      <c r="I19" s="28"/>
      <c r="J19" s="28"/>
      <c r="K19" s="28"/>
      <c r="L19" s="28"/>
      <c r="M19" s="28"/>
      <c r="N19" s="51"/>
      <c r="O19" s="28"/>
      <c r="P19" s="51"/>
      <c r="Q19" s="79" t="s">
        <v>87</v>
      </c>
      <c r="R19" s="12">
        <v>75635</v>
      </c>
      <c r="S19" s="12"/>
      <c r="T19" s="141">
        <v>75635</v>
      </c>
      <c r="U19" s="82"/>
    </row>
    <row r="20" s="1" customFormat="1" ht="42" customHeight="1" spans="1:21">
      <c r="A20" s="47"/>
      <c r="B20" s="40"/>
      <c r="C20" s="24"/>
      <c r="D20" s="39"/>
      <c r="E20" s="26"/>
      <c r="F20" s="26"/>
      <c r="G20" s="43"/>
      <c r="H20" s="45"/>
      <c r="I20" s="28"/>
      <c r="J20" s="28"/>
      <c r="K20" s="28"/>
      <c r="L20" s="28"/>
      <c r="M20" s="28">
        <v>50</v>
      </c>
      <c r="N20" s="51" t="s">
        <v>71</v>
      </c>
      <c r="O20" s="28"/>
      <c r="P20" s="51"/>
      <c r="Q20" s="79" t="s">
        <v>88</v>
      </c>
      <c r="R20" s="12">
        <v>87399</v>
      </c>
      <c r="S20" s="12"/>
      <c r="T20" s="141">
        <v>87399</v>
      </c>
      <c r="U20" s="82"/>
    </row>
    <row r="21" s="1" customFormat="1" ht="43" customHeight="1" spans="1:21">
      <c r="A21" s="22">
        <v>6</v>
      </c>
      <c r="B21" s="37">
        <v>44834</v>
      </c>
      <c r="C21" s="33">
        <v>2812952</v>
      </c>
      <c r="D21" s="39"/>
      <c r="E21" s="27" t="s">
        <v>67</v>
      </c>
      <c r="F21" s="26" t="s">
        <v>68</v>
      </c>
      <c r="G21" s="43"/>
      <c r="H21" s="45">
        <v>0.01</v>
      </c>
      <c r="I21" s="28">
        <v>75521.12</v>
      </c>
      <c r="J21" s="57" t="s">
        <v>69</v>
      </c>
      <c r="K21" s="28">
        <v>1054.86</v>
      </c>
      <c r="L21" s="57" t="s">
        <v>90</v>
      </c>
      <c r="M21" s="28">
        <v>600</v>
      </c>
      <c r="N21" s="51" t="s">
        <v>71</v>
      </c>
      <c r="O21" s="28"/>
      <c r="P21" s="51"/>
      <c r="Q21" s="79" t="s">
        <v>91</v>
      </c>
      <c r="R21" s="12">
        <v>98995.52</v>
      </c>
      <c r="S21" s="12"/>
      <c r="T21" s="141">
        <v>98995.52</v>
      </c>
      <c r="U21" s="82"/>
    </row>
    <row r="22" s="1" customFormat="1" ht="43" customHeight="1" spans="1:21">
      <c r="A22" s="35"/>
      <c r="B22" s="37">
        <v>44831</v>
      </c>
      <c r="C22" s="33">
        <v>703238</v>
      </c>
      <c r="D22" s="39"/>
      <c r="E22" s="26" t="s">
        <v>82</v>
      </c>
      <c r="F22" s="27" t="s">
        <v>83</v>
      </c>
      <c r="G22" s="43"/>
      <c r="H22" s="45"/>
      <c r="I22" s="28"/>
      <c r="J22" s="28"/>
      <c r="K22" s="28">
        <v>35161.9</v>
      </c>
      <c r="L22" s="57" t="s">
        <v>70</v>
      </c>
      <c r="M22" s="28"/>
      <c r="N22" s="51"/>
      <c r="O22" s="28"/>
      <c r="P22" s="51"/>
      <c r="Q22" s="79" t="s">
        <v>92</v>
      </c>
      <c r="R22" s="12">
        <v>295428.92</v>
      </c>
      <c r="S22" s="12"/>
      <c r="T22" s="141">
        <v>100000</v>
      </c>
      <c r="U22" s="82"/>
    </row>
    <row r="23" s="1" customFormat="1" ht="43" customHeight="1" spans="1:21">
      <c r="A23" s="35"/>
      <c r="B23" s="40"/>
      <c r="C23" s="24"/>
      <c r="D23" s="39"/>
      <c r="E23" s="26"/>
      <c r="F23" s="26"/>
      <c r="G23" s="43"/>
      <c r="H23" s="45"/>
      <c r="I23" s="28"/>
      <c r="J23" s="28"/>
      <c r="K23" s="28"/>
      <c r="L23" s="28"/>
      <c r="M23" s="28"/>
      <c r="N23" s="51"/>
      <c r="O23" s="28"/>
      <c r="P23" s="51"/>
      <c r="Q23" s="79" t="s">
        <v>75</v>
      </c>
      <c r="R23" s="12">
        <v>506493</v>
      </c>
      <c r="S23" s="12"/>
      <c r="T23" s="141">
        <v>506493</v>
      </c>
      <c r="U23" s="82"/>
    </row>
    <row r="24" s="1" customFormat="1" ht="42" customHeight="1" spans="1:21">
      <c r="A24" s="35"/>
      <c r="B24" s="40"/>
      <c r="C24" s="24"/>
      <c r="D24" s="39"/>
      <c r="E24" s="26"/>
      <c r="F24" s="26"/>
      <c r="G24" s="43"/>
      <c r="H24" s="45"/>
      <c r="I24" s="28"/>
      <c r="J24" s="28"/>
      <c r="K24" s="28"/>
      <c r="L24" s="28"/>
      <c r="M24" s="28"/>
      <c r="N24" s="51"/>
      <c r="O24" s="28"/>
      <c r="P24" s="51"/>
      <c r="Q24" s="79" t="s">
        <v>93</v>
      </c>
      <c r="R24" s="12">
        <v>741000</v>
      </c>
      <c r="S24" s="12"/>
      <c r="T24" s="141">
        <v>741000</v>
      </c>
      <c r="U24" s="82"/>
    </row>
    <row r="25" s="1" customFormat="1" ht="43" customHeight="1" spans="1:21">
      <c r="A25" s="35"/>
      <c r="B25" s="40"/>
      <c r="C25" s="24"/>
      <c r="D25" s="39"/>
      <c r="E25" s="26"/>
      <c r="F25" s="26"/>
      <c r="G25" s="43"/>
      <c r="H25" s="45"/>
      <c r="I25" s="28"/>
      <c r="J25" s="28"/>
      <c r="K25" s="28"/>
      <c r="L25" s="28"/>
      <c r="M25" s="28"/>
      <c r="N25" s="51"/>
      <c r="O25" s="28"/>
      <c r="P25" s="51"/>
      <c r="Q25" s="79" t="s">
        <v>94</v>
      </c>
      <c r="R25" s="12">
        <v>1896441</v>
      </c>
      <c r="S25" s="12"/>
      <c r="T25" s="141">
        <v>601830</v>
      </c>
      <c r="U25" s="82"/>
    </row>
    <row r="26" s="1" customFormat="1" ht="42" customHeight="1" spans="1:21">
      <c r="A26" s="35"/>
      <c r="B26" s="40"/>
      <c r="C26" s="24"/>
      <c r="D26" s="39"/>
      <c r="E26" s="26"/>
      <c r="F26" s="26"/>
      <c r="G26" s="43"/>
      <c r="H26" s="45"/>
      <c r="I26" s="28"/>
      <c r="J26" s="28"/>
      <c r="K26" s="28"/>
      <c r="L26" s="28"/>
      <c r="M26" s="28"/>
      <c r="N26" s="51"/>
      <c r="O26" s="28"/>
      <c r="P26" s="51"/>
      <c r="Q26" s="79" t="s">
        <v>78</v>
      </c>
      <c r="R26" s="12">
        <v>88744.56</v>
      </c>
      <c r="S26" s="12"/>
      <c r="T26" s="141">
        <v>88744.56</v>
      </c>
      <c r="U26" s="82"/>
    </row>
    <row r="27" s="1" customFormat="1" ht="42" customHeight="1" spans="1:21">
      <c r="A27" s="35"/>
      <c r="B27" s="40"/>
      <c r="C27" s="24"/>
      <c r="D27" s="39"/>
      <c r="E27" s="26"/>
      <c r="F27" s="26"/>
      <c r="G27" s="43"/>
      <c r="H27" s="45"/>
      <c r="I27" s="28"/>
      <c r="J27" s="28"/>
      <c r="K27" s="28"/>
      <c r="L27" s="28"/>
      <c r="M27" s="28"/>
      <c r="N27" s="51"/>
      <c r="O27" s="28"/>
      <c r="P27" s="51"/>
      <c r="Q27" s="79" t="s">
        <v>81</v>
      </c>
      <c r="R27" s="12">
        <v>118098</v>
      </c>
      <c r="S27" s="12"/>
      <c r="T27" s="141">
        <v>118098</v>
      </c>
      <c r="U27" s="82"/>
    </row>
    <row r="28" s="1" customFormat="1" ht="42" customHeight="1" spans="1:21">
      <c r="A28" s="22">
        <v>7</v>
      </c>
      <c r="B28" s="37">
        <v>44859</v>
      </c>
      <c r="C28" s="24"/>
      <c r="D28" s="39"/>
      <c r="E28" s="26"/>
      <c r="F28" s="26"/>
      <c r="G28" s="43"/>
      <c r="H28" s="45"/>
      <c r="I28" s="28"/>
      <c r="J28" s="28"/>
      <c r="K28" s="28"/>
      <c r="L28" s="28"/>
      <c r="M28" s="28">
        <v>150</v>
      </c>
      <c r="N28" s="51" t="s">
        <v>71</v>
      </c>
      <c r="O28" s="28"/>
      <c r="P28" s="51"/>
      <c r="Q28" s="79" t="s">
        <v>94</v>
      </c>
      <c r="R28" s="12">
        <v>1896441</v>
      </c>
      <c r="S28" s="12"/>
      <c r="T28" s="141">
        <v>531720</v>
      </c>
      <c r="U28" s="82"/>
    </row>
    <row r="29" s="1" customFormat="1" ht="42" customHeight="1" spans="1:21">
      <c r="A29" s="35"/>
      <c r="B29" s="40"/>
      <c r="C29" s="24"/>
      <c r="D29" s="39"/>
      <c r="E29" s="26"/>
      <c r="F29" s="26"/>
      <c r="G29" s="43"/>
      <c r="H29" s="45"/>
      <c r="I29" s="28"/>
      <c r="J29" s="28"/>
      <c r="K29" s="28"/>
      <c r="L29" s="28"/>
      <c r="M29" s="28"/>
      <c r="N29" s="51"/>
      <c r="O29" s="28"/>
      <c r="P29" s="51"/>
      <c r="Q29" s="79" t="s">
        <v>95</v>
      </c>
      <c r="R29" s="12">
        <v>80340</v>
      </c>
      <c r="S29" s="12"/>
      <c r="T29" s="141">
        <v>80340</v>
      </c>
      <c r="U29" s="82"/>
    </row>
    <row r="30" s="1" customFormat="1" ht="42" customHeight="1" spans="1:21">
      <c r="A30" s="22">
        <v>8</v>
      </c>
      <c r="B30" s="37">
        <v>44859</v>
      </c>
      <c r="C30" s="33">
        <v>301614.4</v>
      </c>
      <c r="D30" s="39"/>
      <c r="E30" s="26" t="s">
        <v>82</v>
      </c>
      <c r="F30" s="27" t="s">
        <v>83</v>
      </c>
      <c r="G30" s="43"/>
      <c r="H30" s="45">
        <v>0.01</v>
      </c>
      <c r="I30" s="28">
        <v>3016.14</v>
      </c>
      <c r="J30" s="28"/>
      <c r="K30" s="28"/>
      <c r="L30" s="58"/>
      <c r="M30" s="28"/>
      <c r="N30" s="51"/>
      <c r="O30" s="28"/>
      <c r="P30" s="51"/>
      <c r="Q30" s="79" t="s">
        <v>84</v>
      </c>
      <c r="R30" s="12">
        <v>4872424.2</v>
      </c>
      <c r="S30" s="12"/>
      <c r="T30" s="141">
        <v>692969.4</v>
      </c>
      <c r="U30" s="82"/>
    </row>
    <row r="31" s="1" customFormat="1" ht="42" customHeight="1" spans="1:21">
      <c r="A31" s="22">
        <v>9</v>
      </c>
      <c r="B31" s="37">
        <v>44859</v>
      </c>
      <c r="C31" s="33">
        <v>1206457.6</v>
      </c>
      <c r="D31" s="39"/>
      <c r="E31" s="27" t="s">
        <v>67</v>
      </c>
      <c r="F31" s="26" t="s">
        <v>68</v>
      </c>
      <c r="G31" s="43"/>
      <c r="H31" s="45">
        <v>0.01</v>
      </c>
      <c r="I31" s="28">
        <v>12064.58</v>
      </c>
      <c r="J31" s="28"/>
      <c r="K31" s="28">
        <v>15080.72</v>
      </c>
      <c r="L31" s="57" t="s">
        <v>96</v>
      </c>
      <c r="M31" s="28">
        <v>150</v>
      </c>
      <c r="N31" s="51" t="s">
        <v>71</v>
      </c>
      <c r="O31" s="28"/>
      <c r="P31" s="51"/>
      <c r="Q31" s="79" t="s">
        <v>97</v>
      </c>
      <c r="R31" s="12">
        <v>182400.5</v>
      </c>
      <c r="S31" s="12"/>
      <c r="T31" s="141">
        <v>182400.5</v>
      </c>
      <c r="U31" s="82"/>
    </row>
    <row r="32" s="1" customFormat="1" ht="42" customHeight="1" spans="1:21">
      <c r="A32" s="22"/>
      <c r="B32" s="37"/>
      <c r="C32" s="33"/>
      <c r="D32" s="39"/>
      <c r="E32" s="26"/>
      <c r="F32" s="27"/>
      <c r="G32" s="43"/>
      <c r="H32" s="45"/>
      <c r="I32" s="28"/>
      <c r="J32" s="28"/>
      <c r="K32" s="28">
        <f>7883.14+452.42+118.25</f>
        <v>8453.81</v>
      </c>
      <c r="L32" s="41" t="s">
        <v>98</v>
      </c>
      <c r="M32" s="28"/>
      <c r="N32" s="51"/>
      <c r="O32" s="28"/>
      <c r="P32" s="51"/>
      <c r="Q32" s="79" t="s">
        <v>72</v>
      </c>
      <c r="R32" s="12">
        <v>1041300</v>
      </c>
      <c r="S32" s="12"/>
      <c r="T32" s="141">
        <v>67020</v>
      </c>
      <c r="U32" s="82"/>
    </row>
    <row r="33" s="1" customFormat="1" ht="42" customHeight="1" spans="1:21">
      <c r="A33" s="22">
        <v>10</v>
      </c>
      <c r="B33" s="37">
        <v>44876</v>
      </c>
      <c r="C33" s="33">
        <v>946195.8</v>
      </c>
      <c r="D33" s="39"/>
      <c r="E33" s="26" t="s">
        <v>82</v>
      </c>
      <c r="F33" s="27" t="s">
        <v>83</v>
      </c>
      <c r="G33" s="43"/>
      <c r="H33" s="45">
        <v>0.01</v>
      </c>
      <c r="I33" s="28">
        <v>85614.09</v>
      </c>
      <c r="J33" s="57" t="s">
        <v>99</v>
      </c>
      <c r="K33" s="28">
        <v>176320.73</v>
      </c>
      <c r="L33" s="57" t="s">
        <v>96</v>
      </c>
      <c r="M33" s="28">
        <v>200</v>
      </c>
      <c r="N33" s="51" t="s">
        <v>71</v>
      </c>
      <c r="O33" s="28"/>
      <c r="P33" s="51"/>
      <c r="Q33" s="79" t="s">
        <v>75</v>
      </c>
      <c r="R33" s="12">
        <v>338820.5</v>
      </c>
      <c r="S33" s="12"/>
      <c r="T33" s="141">
        <v>338820.5</v>
      </c>
      <c r="U33" s="82"/>
    </row>
    <row r="34" s="1" customFormat="1" ht="42" customHeight="1" spans="1:21">
      <c r="A34" s="22"/>
      <c r="B34" s="37"/>
      <c r="C34" s="33">
        <v>3784783.2</v>
      </c>
      <c r="D34" s="39"/>
      <c r="E34" s="27" t="s">
        <v>67</v>
      </c>
      <c r="F34" s="26" t="s">
        <v>68</v>
      </c>
      <c r="G34" s="43"/>
      <c r="H34" s="45"/>
      <c r="I34" s="28"/>
      <c r="J34" s="28"/>
      <c r="K34" s="28"/>
      <c r="L34" s="28"/>
      <c r="M34" s="28"/>
      <c r="N34" s="51"/>
      <c r="O34" s="28"/>
      <c r="P34" s="51"/>
      <c r="Q34" s="79" t="s">
        <v>100</v>
      </c>
      <c r="R34" s="12">
        <v>954870</v>
      </c>
      <c r="S34" s="12"/>
      <c r="T34" s="141">
        <v>740710</v>
      </c>
      <c r="U34" s="82"/>
    </row>
    <row r="35" s="1" customFormat="1" ht="42" customHeight="1" spans="1:21">
      <c r="A35" s="93">
        <v>11</v>
      </c>
      <c r="B35" s="94">
        <v>44886</v>
      </c>
      <c r="C35" s="143"/>
      <c r="D35" s="96"/>
      <c r="E35" s="144"/>
      <c r="F35" s="97"/>
      <c r="G35" s="98"/>
      <c r="H35" s="99"/>
      <c r="I35" s="58"/>
      <c r="J35" s="58"/>
      <c r="K35" s="58"/>
      <c r="L35" s="58"/>
      <c r="M35" s="58"/>
      <c r="N35" s="117"/>
      <c r="O35" s="58"/>
      <c r="P35" s="117"/>
      <c r="Q35" s="131" t="s">
        <v>84</v>
      </c>
      <c r="R35" s="132">
        <v>4872424.2</v>
      </c>
      <c r="S35" s="132"/>
      <c r="T35" s="142">
        <v>678281.6</v>
      </c>
      <c r="U35" s="82"/>
    </row>
    <row r="36" s="1" customFormat="1" ht="42" customHeight="1" spans="1:21">
      <c r="A36" s="93"/>
      <c r="B36" s="94"/>
      <c r="C36" s="143"/>
      <c r="D36" s="96"/>
      <c r="E36" s="144"/>
      <c r="F36" s="97"/>
      <c r="G36" s="98"/>
      <c r="H36" s="99"/>
      <c r="I36" s="58"/>
      <c r="J36" s="58"/>
      <c r="K36" s="58"/>
      <c r="L36" s="58"/>
      <c r="M36" s="58"/>
      <c r="N36" s="117"/>
      <c r="O36" s="58"/>
      <c r="P36" s="117"/>
      <c r="Q36" s="131"/>
      <c r="R36" s="132"/>
      <c r="S36" s="132"/>
      <c r="T36" s="142"/>
      <c r="U36" s="82"/>
    </row>
    <row r="37" s="1" customFormat="1" ht="42" customHeight="1" spans="1:21">
      <c r="A37" s="93"/>
      <c r="B37" s="94"/>
      <c r="C37" s="143"/>
      <c r="D37" s="96"/>
      <c r="E37" s="144"/>
      <c r="F37" s="97"/>
      <c r="G37" s="98"/>
      <c r="H37" s="99"/>
      <c r="I37" s="58"/>
      <c r="J37" s="58"/>
      <c r="K37" s="58"/>
      <c r="L37" s="58"/>
      <c r="M37" s="58"/>
      <c r="N37" s="117"/>
      <c r="O37" s="58"/>
      <c r="P37" s="117"/>
      <c r="Q37" s="131"/>
      <c r="R37" s="132"/>
      <c r="S37" s="132"/>
      <c r="T37" s="142"/>
      <c r="U37" s="82"/>
    </row>
    <row r="38" s="1" customFormat="1" ht="31" customHeight="1" spans="1:21">
      <c r="A38" s="47"/>
      <c r="B38" s="139"/>
      <c r="C38" s="100"/>
      <c r="D38" s="96"/>
      <c r="E38" s="97"/>
      <c r="F38" s="97"/>
      <c r="G38" s="98"/>
      <c r="H38" s="99"/>
      <c r="I38" s="58"/>
      <c r="J38" s="58"/>
      <c r="K38" s="58"/>
      <c r="L38" s="58"/>
      <c r="M38" s="58"/>
      <c r="N38" s="117"/>
      <c r="O38" s="58"/>
      <c r="P38" s="117"/>
      <c r="Q38" s="131"/>
      <c r="R38" s="132"/>
      <c r="S38" s="132"/>
      <c r="T38" s="142"/>
      <c r="U38" s="82"/>
    </row>
    <row r="39" s="1" customFormat="1" ht="31" customHeight="1" spans="1:21">
      <c r="A39" s="47"/>
      <c r="B39" s="139"/>
      <c r="C39" s="100"/>
      <c r="D39" s="96"/>
      <c r="E39" s="97"/>
      <c r="F39" s="97"/>
      <c r="G39" s="98"/>
      <c r="H39" s="99"/>
      <c r="I39" s="58"/>
      <c r="J39" s="58"/>
      <c r="K39" s="58"/>
      <c r="L39" s="58"/>
      <c r="M39" s="58"/>
      <c r="N39" s="117"/>
      <c r="O39" s="58"/>
      <c r="P39" s="117"/>
      <c r="Q39" s="131"/>
      <c r="R39" s="132"/>
      <c r="S39" s="132"/>
      <c r="T39" s="142"/>
      <c r="U39" s="82"/>
    </row>
    <row r="40" s="1" customFormat="1" ht="30" customHeight="1" spans="1:21">
      <c r="A40" s="9" t="s">
        <v>56</v>
      </c>
      <c r="B40" s="9"/>
      <c r="C40" s="101">
        <f>SUM(C8:C39)</f>
        <v>12272611</v>
      </c>
      <c r="D40" s="102">
        <f>SUM(D8:D39)</f>
        <v>122590</v>
      </c>
      <c r="E40" s="103"/>
      <c r="F40" s="103"/>
      <c r="G40" s="103"/>
      <c r="H40" s="101" t="s">
        <v>57</v>
      </c>
      <c r="I40" s="52">
        <f>SUM(I8:I39)</f>
        <v>251737.05</v>
      </c>
      <c r="J40" s="103"/>
      <c r="K40" s="52">
        <f>SUM(K8:K39)</f>
        <v>284198.31</v>
      </c>
      <c r="L40" s="52"/>
      <c r="M40" s="52">
        <f>SUM(M8:M39)</f>
        <v>4500</v>
      </c>
      <c r="N40" s="101" t="s">
        <v>57</v>
      </c>
      <c r="O40" s="52">
        <f>SUM(O8:O39)</f>
        <v>0</v>
      </c>
      <c r="P40" s="101" t="s">
        <v>57</v>
      </c>
      <c r="Q40" s="101" t="s">
        <v>57</v>
      </c>
      <c r="R40" s="101"/>
      <c r="S40" s="101"/>
      <c r="T40" s="52">
        <f>SUM(T8:T39)</f>
        <v>7569661.33</v>
      </c>
      <c r="U40" s="134">
        <f>D40+C40-T40-I40-K40-M40-O40</f>
        <v>4285104.31</v>
      </c>
    </row>
    <row r="41" s="1" customFormat="1" ht="30" customHeight="1" spans="1:21">
      <c r="A41" s="104" t="s">
        <v>58</v>
      </c>
      <c r="B41" s="104"/>
      <c r="C41" s="104" t="s">
        <v>59</v>
      </c>
      <c r="D41" s="104"/>
      <c r="E41" s="104"/>
      <c r="F41" s="105">
        <f>O41</f>
        <v>678281.6</v>
      </c>
      <c r="G41" s="106"/>
      <c r="H41" s="107" t="s">
        <v>60</v>
      </c>
      <c r="I41" s="118"/>
      <c r="J41" s="118"/>
      <c r="K41" s="118"/>
      <c r="L41" s="118"/>
      <c r="M41" s="119"/>
      <c r="N41" s="104" t="s">
        <v>61</v>
      </c>
      <c r="O41" s="120">
        <v>678281.6</v>
      </c>
      <c r="P41" s="121"/>
      <c r="Q41" s="121"/>
      <c r="R41" s="121"/>
      <c r="S41" s="121"/>
      <c r="T41" s="121"/>
      <c r="U41" s="135"/>
    </row>
    <row r="42" s="1" customFormat="1" ht="30" customHeight="1" spans="1:21">
      <c r="A42" s="104"/>
      <c r="B42" s="104"/>
      <c r="C42" s="104" t="s">
        <v>62</v>
      </c>
      <c r="D42" s="104"/>
      <c r="E42" s="104"/>
      <c r="F42" s="105">
        <v>0</v>
      </c>
      <c r="G42" s="106"/>
      <c r="H42" s="108"/>
      <c r="I42" s="122"/>
      <c r="J42" s="122"/>
      <c r="K42" s="122"/>
      <c r="L42" s="122"/>
      <c r="M42" s="123"/>
      <c r="N42" s="104" t="s">
        <v>63</v>
      </c>
      <c r="O42" s="124">
        <f>O41</f>
        <v>678281.6</v>
      </c>
      <c r="P42" s="125"/>
      <c r="Q42" s="125"/>
      <c r="R42" s="125"/>
      <c r="S42" s="125"/>
      <c r="T42" s="125"/>
      <c r="U42" s="136"/>
    </row>
    <row r="43" s="1" customFormat="1" ht="11.25" spans="2:20">
      <c r="B43" s="4"/>
      <c r="E43" s="5"/>
      <c r="F43" s="5"/>
      <c r="G43" s="5"/>
      <c r="I43" s="5"/>
      <c r="J43" s="5"/>
      <c r="M43" s="5"/>
      <c r="T43" s="5"/>
    </row>
    <row r="44" s="1" customFormat="1" ht="11.25" spans="2:20">
      <c r="B44" s="4"/>
      <c r="E44" s="5"/>
      <c r="F44" s="5"/>
      <c r="G44" s="5"/>
      <c r="I44" s="5"/>
      <c r="J44" s="5"/>
      <c r="M44" s="5"/>
      <c r="T44" s="5"/>
    </row>
    <row r="45" s="1" customFormat="1" ht="11.25" spans="2:20">
      <c r="B45" s="4"/>
      <c r="E45" s="5"/>
      <c r="F45" s="5"/>
      <c r="G45" s="5"/>
      <c r="I45" s="5"/>
      <c r="J45" s="5"/>
      <c r="M45" s="5"/>
      <c r="T45" s="5"/>
    </row>
    <row r="46" s="1" customFormat="1" ht="11.25" spans="2:20">
      <c r="B46" s="4"/>
      <c r="E46" s="5"/>
      <c r="F46" s="5"/>
      <c r="G46" s="5"/>
      <c r="I46" s="5"/>
      <c r="J46" s="5"/>
      <c r="M46" s="5"/>
      <c r="T46" s="5"/>
    </row>
    <row r="47" s="1" customFormat="1" ht="11.25" spans="2:20">
      <c r="B47" s="4"/>
      <c r="E47" s="5"/>
      <c r="F47" s="5"/>
      <c r="G47" s="5"/>
      <c r="I47" s="5"/>
      <c r="J47" s="5"/>
      <c r="M47" s="5"/>
      <c r="T47" s="5"/>
    </row>
    <row r="48" s="1" customFormat="1" spans="2:20">
      <c r="B48" s="109"/>
      <c r="E48" s="5"/>
      <c r="F48" s="5"/>
      <c r="G48" s="5"/>
      <c r="I48" s="5"/>
      <c r="J48" s="5"/>
      <c r="M48" s="5"/>
      <c r="T48" s="5"/>
    </row>
  </sheetData>
  <autoFilter xmlns:etc="http://www.wps.cn/officeDocument/2017/etCustomData" ref="A7:XFD42" etc:filterBottomFollowUsedRange="0">
    <extLst/>
  </autoFilter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40:B40"/>
    <mergeCell ref="C41:E41"/>
    <mergeCell ref="F41:G41"/>
    <mergeCell ref="O41:U41"/>
    <mergeCell ref="C42:E42"/>
    <mergeCell ref="F42:G42"/>
    <mergeCell ref="O42:U42"/>
    <mergeCell ref="A5:A7"/>
    <mergeCell ref="T5:T7"/>
    <mergeCell ref="U5:U7"/>
    <mergeCell ref="A41:B42"/>
    <mergeCell ref="H41:M42"/>
  </mergeCells>
  <pageMargins left="0.75" right="0.75" top="1" bottom="1" header="0.5" footer="0.5"/>
  <pageSetup paperSize="9" orientation="portrait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8"/>
  <sheetViews>
    <sheetView topLeftCell="A31" workbookViewId="0">
      <selection activeCell="A31" sqref="$A1:$XFD1048576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6.1916666666667" style="1" customWidth="1"/>
    <col min="4" max="4" width="15.3833333333333" style="1" customWidth="1"/>
    <col min="5" max="5" width="18.7833333333333" style="5" customWidth="1"/>
    <col min="6" max="6" width="19.1083333333333" style="5" customWidth="1"/>
    <col min="7" max="7" width="17.4416666666667" style="5" customWidth="1"/>
    <col min="8" max="8" width="4.89166666666667" style="1" customWidth="1"/>
    <col min="9" max="9" width="10.3333333333333" style="5" customWidth="1"/>
    <col min="10" max="10" width="10" style="5" customWidth="1"/>
    <col min="11" max="12" width="9.33333333333333" style="1" customWidth="1"/>
    <col min="13" max="13" width="9.66666666666667" style="5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4.8" style="1" customWidth="1"/>
    <col min="19" max="19" width="14.5333333333333" style="1" customWidth="1"/>
    <col min="20" max="20" width="15.5333333333333" style="5" customWidth="1"/>
    <col min="21" max="21" width="15.4416666666667" style="1" customWidth="1"/>
    <col min="22" max="16362" width="9" style="1" customWidth="1"/>
    <col min="16363" max="16384" width="9" style="7"/>
  </cols>
  <sheetData>
    <row r="1" s="1" customFormat="1" ht="24.9" customHeight="1" spans="1:2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7.9" customHeight="1" spans="1:21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48"/>
      <c r="J2" s="10"/>
      <c r="K2" s="10"/>
      <c r="L2" s="10"/>
      <c r="M2" s="10"/>
      <c r="N2" s="10"/>
      <c r="O2" s="49" t="s">
        <v>4</v>
      </c>
      <c r="P2" s="49"/>
      <c r="Q2" s="62">
        <v>15801</v>
      </c>
      <c r="R2" s="50" t="s">
        <v>5</v>
      </c>
      <c r="S2" s="50"/>
      <c r="T2" s="140"/>
      <c r="U2" s="64"/>
    </row>
    <row r="3" s="1" customFormat="1" ht="27.9" customHeight="1" spans="1:21">
      <c r="A3" s="9" t="s">
        <v>6</v>
      </c>
      <c r="B3" s="9"/>
      <c r="C3" s="12">
        <v>25173705</v>
      </c>
      <c r="D3" s="12"/>
      <c r="E3" s="12"/>
      <c r="F3" s="12" t="s">
        <v>7</v>
      </c>
      <c r="G3" s="13">
        <v>44757</v>
      </c>
      <c r="H3" s="9" t="s">
        <v>8</v>
      </c>
      <c r="I3" s="9"/>
      <c r="J3" s="35" t="s">
        <v>64</v>
      </c>
      <c r="K3" s="35"/>
      <c r="L3" s="35"/>
      <c r="M3" s="35"/>
      <c r="N3" s="35"/>
      <c r="O3" s="9" t="s">
        <v>10</v>
      </c>
      <c r="P3" s="9"/>
      <c r="Q3" s="35" t="s">
        <v>11</v>
      </c>
      <c r="R3" s="65" t="s">
        <v>12</v>
      </c>
      <c r="S3" s="66"/>
      <c r="T3" s="68" t="s">
        <v>13</v>
      </c>
      <c r="U3" s="68"/>
    </row>
    <row r="4" s="1" customFormat="1" ht="27.9" customHeight="1" spans="1:21">
      <c r="A4" s="9" t="s">
        <v>14</v>
      </c>
      <c r="B4" s="9"/>
      <c r="C4" s="12"/>
      <c r="D4" s="12"/>
      <c r="E4" s="12"/>
      <c r="F4" s="12" t="s">
        <v>15</v>
      </c>
      <c r="G4" s="138"/>
      <c r="H4" s="9" t="s">
        <v>16</v>
      </c>
      <c r="I4" s="9"/>
      <c r="J4" s="35" t="s">
        <v>65</v>
      </c>
      <c r="K4" s="35"/>
      <c r="L4" s="35"/>
      <c r="M4" s="35"/>
      <c r="N4" s="35"/>
      <c r="O4" s="9" t="s">
        <v>18</v>
      </c>
      <c r="P4" s="9"/>
      <c r="Q4" s="51" t="s">
        <v>19</v>
      </c>
      <c r="R4" s="12" t="s">
        <v>20</v>
      </c>
      <c r="S4" s="51" t="s">
        <v>21</v>
      </c>
      <c r="T4" s="69" t="s">
        <v>22</v>
      </c>
      <c r="U4" s="70" t="s">
        <v>23</v>
      </c>
    </row>
    <row r="5" s="1" customFormat="1" ht="27.9" customHeight="1" spans="1:21">
      <c r="A5" s="9" t="s">
        <v>24</v>
      </c>
      <c r="B5" s="14" t="s">
        <v>25</v>
      </c>
      <c r="C5" s="15"/>
      <c r="D5" s="15"/>
      <c r="E5" s="15"/>
      <c r="F5" s="16"/>
      <c r="G5" s="17" t="s">
        <v>26</v>
      </c>
      <c r="H5" s="14" t="s">
        <v>25</v>
      </c>
      <c r="I5" s="15"/>
      <c r="J5" s="16"/>
      <c r="K5" s="14" t="s">
        <v>27</v>
      </c>
      <c r="L5" s="15"/>
      <c r="M5" s="14" t="s">
        <v>28</v>
      </c>
      <c r="N5" s="16"/>
      <c r="O5" s="14" t="s">
        <v>29</v>
      </c>
      <c r="P5" s="16"/>
      <c r="Q5" s="71" t="s">
        <v>30</v>
      </c>
      <c r="R5" s="72"/>
      <c r="S5" s="72"/>
      <c r="T5" s="69" t="s">
        <v>31</v>
      </c>
      <c r="U5" s="73" t="s">
        <v>32</v>
      </c>
    </row>
    <row r="6" s="1" customFormat="1" ht="27.9" customHeight="1" spans="1:21">
      <c r="A6" s="9"/>
      <c r="B6" s="18" t="s">
        <v>33</v>
      </c>
      <c r="C6" s="19"/>
      <c r="D6" s="19"/>
      <c r="E6" s="19"/>
      <c r="F6" s="20"/>
      <c r="G6" s="9"/>
      <c r="H6" s="18" t="s">
        <v>34</v>
      </c>
      <c r="I6" s="19"/>
      <c r="J6" s="20"/>
      <c r="K6" s="18" t="s">
        <v>35</v>
      </c>
      <c r="L6" s="19"/>
      <c r="M6" s="18" t="s">
        <v>36</v>
      </c>
      <c r="N6" s="20"/>
      <c r="O6" s="18" t="s">
        <v>37</v>
      </c>
      <c r="P6" s="20"/>
      <c r="Q6" s="74" t="s">
        <v>38</v>
      </c>
      <c r="R6" s="75"/>
      <c r="S6" s="75"/>
      <c r="T6" s="69"/>
      <c r="U6" s="73"/>
    </row>
    <row r="7" s="1" customFormat="1" ht="27.9" customHeight="1" spans="1:21">
      <c r="A7" s="9"/>
      <c r="B7" s="21" t="s">
        <v>39</v>
      </c>
      <c r="C7" s="9" t="s">
        <v>40</v>
      </c>
      <c r="D7" s="9" t="s">
        <v>41</v>
      </c>
      <c r="E7" s="12" t="s">
        <v>42</v>
      </c>
      <c r="F7" s="12" t="s">
        <v>43</v>
      </c>
      <c r="G7" s="21" t="s">
        <v>44</v>
      </c>
      <c r="H7" s="9" t="s">
        <v>45</v>
      </c>
      <c r="I7" s="12" t="s">
        <v>46</v>
      </c>
      <c r="J7" s="12" t="s">
        <v>47</v>
      </c>
      <c r="K7" s="50" t="s">
        <v>46</v>
      </c>
      <c r="L7" s="50" t="s">
        <v>47</v>
      </c>
      <c r="M7" s="12" t="s">
        <v>46</v>
      </c>
      <c r="N7" s="9" t="s">
        <v>47</v>
      </c>
      <c r="O7" s="9" t="s">
        <v>46</v>
      </c>
      <c r="P7" s="9" t="s">
        <v>47</v>
      </c>
      <c r="Q7" s="12" t="s">
        <v>48</v>
      </c>
      <c r="R7" s="12" t="s">
        <v>49</v>
      </c>
      <c r="S7" s="12" t="s">
        <v>50</v>
      </c>
      <c r="T7" s="69"/>
      <c r="U7" s="73"/>
    </row>
    <row r="8" s="1" customFormat="1" ht="45" customHeight="1" spans="1:21">
      <c r="A8" s="22">
        <v>1</v>
      </c>
      <c r="B8" s="23">
        <v>44785</v>
      </c>
      <c r="C8" s="24"/>
      <c r="D8" s="25">
        <v>27690</v>
      </c>
      <c r="E8" s="26" t="s">
        <v>51</v>
      </c>
      <c r="F8" s="27" t="s">
        <v>52</v>
      </c>
      <c r="G8" s="28"/>
      <c r="H8" s="29"/>
      <c r="I8" s="28"/>
      <c r="J8" s="41"/>
      <c r="K8" s="35"/>
      <c r="L8" s="35"/>
      <c r="M8" s="28"/>
      <c r="N8" s="51" t="s">
        <v>53</v>
      </c>
      <c r="O8" s="52"/>
      <c r="P8" s="12"/>
      <c r="Q8" s="76" t="s">
        <v>54</v>
      </c>
      <c r="R8" s="12"/>
      <c r="S8" s="12"/>
      <c r="T8" s="25">
        <v>16000</v>
      </c>
      <c r="U8" s="78"/>
    </row>
    <row r="9" s="1" customFormat="1" ht="45" customHeight="1" spans="1:21">
      <c r="A9" s="22"/>
      <c r="B9" s="23"/>
      <c r="C9" s="30"/>
      <c r="D9" s="31"/>
      <c r="E9" s="26"/>
      <c r="F9" s="26"/>
      <c r="G9" s="32"/>
      <c r="H9" s="29"/>
      <c r="I9" s="28"/>
      <c r="J9" s="41"/>
      <c r="K9" s="53"/>
      <c r="L9" s="35"/>
      <c r="M9" s="28"/>
      <c r="N9" s="51"/>
      <c r="O9" s="52"/>
      <c r="P9" s="12"/>
      <c r="Q9" s="76" t="s">
        <v>55</v>
      </c>
      <c r="R9" s="12"/>
      <c r="S9" s="12"/>
      <c r="T9" s="25">
        <v>11690</v>
      </c>
      <c r="U9" s="53"/>
    </row>
    <row r="10" s="1" customFormat="1" ht="56" customHeight="1" spans="1:21">
      <c r="A10" s="22">
        <v>2</v>
      </c>
      <c r="B10" s="23">
        <v>44799</v>
      </c>
      <c r="C10" s="24"/>
      <c r="D10" s="31">
        <v>94900</v>
      </c>
      <c r="E10" s="26" t="s">
        <v>51</v>
      </c>
      <c r="F10" s="27" t="s">
        <v>52</v>
      </c>
      <c r="G10" s="32"/>
      <c r="H10" s="29"/>
      <c r="I10" s="28"/>
      <c r="J10" s="34"/>
      <c r="K10" s="35"/>
      <c r="L10" s="35"/>
      <c r="M10" s="28"/>
      <c r="N10" s="51" t="s">
        <v>53</v>
      </c>
      <c r="O10" s="52"/>
      <c r="P10" s="12"/>
      <c r="Q10" s="76" t="s">
        <v>66</v>
      </c>
      <c r="R10" s="12">
        <v>94900</v>
      </c>
      <c r="S10" s="12"/>
      <c r="T10" s="25">
        <v>94900</v>
      </c>
      <c r="U10" s="53"/>
    </row>
    <row r="11" s="1" customFormat="1" ht="45" customHeight="1" spans="1:21">
      <c r="A11" s="22">
        <v>3</v>
      </c>
      <c r="B11" s="23">
        <v>44803</v>
      </c>
      <c r="C11" s="33">
        <v>503474</v>
      </c>
      <c r="D11" s="31"/>
      <c r="E11" s="26" t="s">
        <v>82</v>
      </c>
      <c r="F11" s="27" t="s">
        <v>83</v>
      </c>
      <c r="G11" s="34"/>
      <c r="H11" s="29">
        <v>0.01</v>
      </c>
      <c r="I11" s="28">
        <v>75521.12</v>
      </c>
      <c r="J11" s="41" t="s">
        <v>69</v>
      </c>
      <c r="K11" s="53">
        <v>25173.7</v>
      </c>
      <c r="L11" s="53" t="s">
        <v>70</v>
      </c>
      <c r="M11" s="28">
        <v>550</v>
      </c>
      <c r="N11" s="51" t="s">
        <v>71</v>
      </c>
      <c r="O11" s="54"/>
      <c r="P11" s="55"/>
      <c r="Q11" s="76" t="s">
        <v>72</v>
      </c>
      <c r="R11" s="12">
        <v>60000</v>
      </c>
      <c r="S11" s="12"/>
      <c r="T11" s="25">
        <v>60000</v>
      </c>
      <c r="U11" s="53"/>
    </row>
    <row r="12" s="1" customFormat="1" ht="43" customHeight="1" spans="1:21">
      <c r="A12" s="35"/>
      <c r="B12" s="23"/>
      <c r="C12" s="33">
        <v>2013896</v>
      </c>
      <c r="D12" s="31"/>
      <c r="E12" s="27" t="s">
        <v>67</v>
      </c>
      <c r="F12" s="26" t="s">
        <v>68</v>
      </c>
      <c r="G12" s="34"/>
      <c r="H12" s="29"/>
      <c r="I12" s="28"/>
      <c r="J12" s="34"/>
      <c r="K12" s="35">
        <v>339.2</v>
      </c>
      <c r="L12" s="35" t="s">
        <v>73</v>
      </c>
      <c r="M12" s="28">
        <v>1000</v>
      </c>
      <c r="N12" s="51" t="s">
        <v>74</v>
      </c>
      <c r="O12" s="52"/>
      <c r="P12" s="12"/>
      <c r="Q12" s="76" t="s">
        <v>75</v>
      </c>
      <c r="R12" s="12">
        <v>172442.15</v>
      </c>
      <c r="S12" s="12"/>
      <c r="T12" s="25">
        <v>172442.15</v>
      </c>
      <c r="U12" s="53"/>
    </row>
    <row r="13" s="1" customFormat="1" ht="42" customHeight="1" spans="1:21">
      <c r="A13" s="35"/>
      <c r="B13" s="23"/>
      <c r="C13" s="33"/>
      <c r="D13" s="31"/>
      <c r="E13" s="26"/>
      <c r="F13" s="26"/>
      <c r="G13" s="34"/>
      <c r="H13" s="29"/>
      <c r="I13" s="28"/>
      <c r="J13" s="34"/>
      <c r="K13" s="53">
        <v>22613.39</v>
      </c>
      <c r="L13" s="53" t="s">
        <v>76</v>
      </c>
      <c r="M13" s="28">
        <v>500</v>
      </c>
      <c r="N13" s="51" t="s">
        <v>77</v>
      </c>
      <c r="O13" s="56"/>
      <c r="P13" s="55"/>
      <c r="Q13" s="76" t="s">
        <v>78</v>
      </c>
      <c r="R13" s="12">
        <v>76532.22</v>
      </c>
      <c r="S13" s="12"/>
      <c r="T13" s="25">
        <v>76532.22</v>
      </c>
      <c r="U13" s="53"/>
    </row>
    <row r="14" s="1" customFormat="1" ht="42" customHeight="1" spans="1:21">
      <c r="A14" s="35"/>
      <c r="B14" s="36"/>
      <c r="C14" s="24"/>
      <c r="D14" s="31"/>
      <c r="E14" s="26"/>
      <c r="F14" s="26"/>
      <c r="G14" s="34"/>
      <c r="H14" s="29"/>
      <c r="I14" s="28"/>
      <c r="J14" s="34"/>
      <c r="K14" s="35"/>
      <c r="L14" s="35"/>
      <c r="M14" s="28">
        <v>1000</v>
      </c>
      <c r="N14" s="51" t="s">
        <v>79</v>
      </c>
      <c r="O14" s="52"/>
      <c r="P14" s="12"/>
      <c r="Q14" s="79" t="s">
        <v>80</v>
      </c>
      <c r="R14" s="12">
        <v>682392</v>
      </c>
      <c r="S14" s="12"/>
      <c r="T14" s="25">
        <v>682392</v>
      </c>
      <c r="U14" s="80"/>
    </row>
    <row r="15" s="1" customFormat="1" ht="42" customHeight="1" spans="1:21">
      <c r="A15" s="35"/>
      <c r="B15" s="37"/>
      <c r="C15" s="24"/>
      <c r="D15" s="38"/>
      <c r="E15" s="26"/>
      <c r="F15" s="26"/>
      <c r="G15" s="34"/>
      <c r="H15" s="29"/>
      <c r="I15" s="28"/>
      <c r="J15" s="34"/>
      <c r="K15" s="53"/>
      <c r="L15" s="53"/>
      <c r="M15" s="28"/>
      <c r="N15" s="51"/>
      <c r="O15" s="52"/>
      <c r="P15" s="12"/>
      <c r="Q15" s="76" t="s">
        <v>81</v>
      </c>
      <c r="R15" s="12">
        <v>107705.7</v>
      </c>
      <c r="S15" s="12"/>
      <c r="T15" s="25">
        <v>107705.7</v>
      </c>
      <c r="U15" s="80"/>
    </row>
    <row r="16" s="1" customFormat="1" ht="47" customHeight="1" spans="1:21">
      <c r="A16" s="22">
        <v>4</v>
      </c>
      <c r="B16" s="36">
        <v>44812</v>
      </c>
      <c r="C16" s="24"/>
      <c r="D16" s="39"/>
      <c r="E16" s="26"/>
      <c r="F16" s="26"/>
      <c r="G16" s="32"/>
      <c r="H16" s="29"/>
      <c r="I16" s="28"/>
      <c r="J16" s="28"/>
      <c r="K16" s="35"/>
      <c r="L16" s="35"/>
      <c r="M16" s="28">
        <v>100</v>
      </c>
      <c r="N16" s="51" t="s">
        <v>71</v>
      </c>
      <c r="O16" s="28"/>
      <c r="P16" s="51"/>
      <c r="Q16" s="79" t="s">
        <v>84</v>
      </c>
      <c r="R16" s="12">
        <v>4872424.2</v>
      </c>
      <c r="S16" s="12"/>
      <c r="T16" s="141">
        <v>283179.95</v>
      </c>
      <c r="U16" s="80"/>
    </row>
    <row r="17" s="1" customFormat="1" ht="46" customHeight="1" spans="1:21">
      <c r="A17" s="35"/>
      <c r="B17" s="40"/>
      <c r="C17" s="24"/>
      <c r="D17" s="39"/>
      <c r="E17" s="41"/>
      <c r="F17" s="42"/>
      <c r="G17" s="43"/>
      <c r="H17" s="44"/>
      <c r="I17" s="28"/>
      <c r="J17" s="28"/>
      <c r="K17" s="28"/>
      <c r="L17" s="28"/>
      <c r="M17" s="28"/>
      <c r="N17" s="51"/>
      <c r="O17" s="28"/>
      <c r="P17" s="51"/>
      <c r="Q17" s="79" t="s">
        <v>85</v>
      </c>
      <c r="R17" s="12">
        <v>303118.37</v>
      </c>
      <c r="S17" s="12"/>
      <c r="T17" s="141">
        <v>303118.37</v>
      </c>
      <c r="U17" s="80"/>
    </row>
    <row r="18" s="1" customFormat="1" ht="45" customHeight="1" spans="1:21">
      <c r="A18" s="22">
        <v>5</v>
      </c>
      <c r="B18" s="37">
        <v>44824</v>
      </c>
      <c r="C18" s="24"/>
      <c r="D18" s="39"/>
      <c r="E18" s="26"/>
      <c r="F18" s="26"/>
      <c r="G18" s="43"/>
      <c r="H18" s="45"/>
      <c r="I18" s="28"/>
      <c r="J18" s="28"/>
      <c r="K18" s="41"/>
      <c r="L18" s="41"/>
      <c r="M18" s="28">
        <v>200</v>
      </c>
      <c r="N18" s="51" t="s">
        <v>71</v>
      </c>
      <c r="O18" s="28"/>
      <c r="P18" s="51"/>
      <c r="Q18" s="79" t="s">
        <v>86</v>
      </c>
      <c r="R18" s="12">
        <v>31243.86</v>
      </c>
      <c r="S18" s="12"/>
      <c r="T18" s="141">
        <v>31243.86</v>
      </c>
      <c r="U18" s="80"/>
    </row>
    <row r="19" s="1" customFormat="1" ht="45" customHeight="1" spans="1:21">
      <c r="A19" s="35"/>
      <c r="B19" s="40"/>
      <c r="C19" s="46"/>
      <c r="D19" s="39"/>
      <c r="E19" s="41"/>
      <c r="F19" s="42"/>
      <c r="G19" s="43"/>
      <c r="H19" s="44"/>
      <c r="I19" s="28"/>
      <c r="J19" s="28"/>
      <c r="K19" s="28"/>
      <c r="L19" s="28"/>
      <c r="M19" s="28"/>
      <c r="N19" s="51"/>
      <c r="O19" s="28"/>
      <c r="P19" s="51"/>
      <c r="Q19" s="79" t="s">
        <v>87</v>
      </c>
      <c r="R19" s="12">
        <v>75635</v>
      </c>
      <c r="S19" s="12"/>
      <c r="T19" s="141">
        <v>75635</v>
      </c>
      <c r="U19" s="82"/>
    </row>
    <row r="20" s="1" customFormat="1" ht="42" customHeight="1" spans="1:21">
      <c r="A20" s="47"/>
      <c r="B20" s="40"/>
      <c r="C20" s="24"/>
      <c r="D20" s="39"/>
      <c r="E20" s="26"/>
      <c r="F20" s="26"/>
      <c r="G20" s="43"/>
      <c r="H20" s="45"/>
      <c r="I20" s="28"/>
      <c r="J20" s="28"/>
      <c r="K20" s="28"/>
      <c r="L20" s="28"/>
      <c r="M20" s="28">
        <v>50</v>
      </c>
      <c r="N20" s="51" t="s">
        <v>71</v>
      </c>
      <c r="O20" s="28"/>
      <c r="P20" s="51"/>
      <c r="Q20" s="79" t="s">
        <v>88</v>
      </c>
      <c r="R20" s="12">
        <v>87399</v>
      </c>
      <c r="S20" s="12"/>
      <c r="T20" s="141">
        <v>87399</v>
      </c>
      <c r="U20" s="82"/>
    </row>
    <row r="21" s="1" customFormat="1" ht="43" customHeight="1" spans="1:21">
      <c r="A21" s="22">
        <v>6</v>
      </c>
      <c r="B21" s="37">
        <v>44834</v>
      </c>
      <c r="C21" s="33">
        <v>2812952</v>
      </c>
      <c r="D21" s="39"/>
      <c r="E21" s="27" t="s">
        <v>67</v>
      </c>
      <c r="F21" s="26" t="s">
        <v>68</v>
      </c>
      <c r="G21" s="43"/>
      <c r="H21" s="45">
        <v>0.01</v>
      </c>
      <c r="I21" s="28">
        <v>75521.12</v>
      </c>
      <c r="J21" s="57" t="s">
        <v>69</v>
      </c>
      <c r="K21" s="28">
        <v>1054.86</v>
      </c>
      <c r="L21" s="57" t="s">
        <v>90</v>
      </c>
      <c r="M21" s="28">
        <v>600</v>
      </c>
      <c r="N21" s="51" t="s">
        <v>71</v>
      </c>
      <c r="O21" s="28"/>
      <c r="P21" s="51"/>
      <c r="Q21" s="79" t="s">
        <v>91</v>
      </c>
      <c r="R21" s="12">
        <v>98995.52</v>
      </c>
      <c r="S21" s="12"/>
      <c r="T21" s="141">
        <v>98995.52</v>
      </c>
      <c r="U21" s="82"/>
    </row>
    <row r="22" s="1" customFormat="1" ht="43" customHeight="1" spans="1:21">
      <c r="A22" s="35"/>
      <c r="B22" s="37">
        <v>44831</v>
      </c>
      <c r="C22" s="33">
        <v>703238</v>
      </c>
      <c r="D22" s="39"/>
      <c r="E22" s="26" t="s">
        <v>82</v>
      </c>
      <c r="F22" s="27" t="s">
        <v>83</v>
      </c>
      <c r="G22" s="43"/>
      <c r="H22" s="45"/>
      <c r="I22" s="28"/>
      <c r="J22" s="28"/>
      <c r="K22" s="28">
        <v>35161.9</v>
      </c>
      <c r="L22" s="57" t="s">
        <v>70</v>
      </c>
      <c r="M22" s="28"/>
      <c r="N22" s="51"/>
      <c r="O22" s="28"/>
      <c r="P22" s="51"/>
      <c r="Q22" s="79" t="s">
        <v>92</v>
      </c>
      <c r="R22" s="12">
        <v>295428.92</v>
      </c>
      <c r="S22" s="12"/>
      <c r="T22" s="141">
        <v>100000</v>
      </c>
      <c r="U22" s="82"/>
    </row>
    <row r="23" s="1" customFormat="1" ht="43" customHeight="1" spans="1:21">
      <c r="A23" s="35"/>
      <c r="B23" s="40"/>
      <c r="C23" s="24"/>
      <c r="D23" s="39"/>
      <c r="E23" s="26"/>
      <c r="F23" s="26"/>
      <c r="G23" s="43"/>
      <c r="H23" s="45"/>
      <c r="I23" s="28"/>
      <c r="J23" s="28"/>
      <c r="K23" s="28"/>
      <c r="L23" s="28"/>
      <c r="M23" s="28"/>
      <c r="N23" s="51"/>
      <c r="O23" s="28"/>
      <c r="P23" s="51"/>
      <c r="Q23" s="79" t="s">
        <v>75</v>
      </c>
      <c r="R23" s="12">
        <v>506493</v>
      </c>
      <c r="S23" s="12"/>
      <c r="T23" s="141">
        <v>506493</v>
      </c>
      <c r="U23" s="82"/>
    </row>
    <row r="24" s="1" customFormat="1" ht="42" customHeight="1" spans="1:21">
      <c r="A24" s="35"/>
      <c r="B24" s="40"/>
      <c r="C24" s="24"/>
      <c r="D24" s="39"/>
      <c r="E24" s="26"/>
      <c r="F24" s="26"/>
      <c r="G24" s="43"/>
      <c r="H24" s="45"/>
      <c r="I24" s="28"/>
      <c r="J24" s="28"/>
      <c r="K24" s="28"/>
      <c r="L24" s="28"/>
      <c r="M24" s="28"/>
      <c r="N24" s="51"/>
      <c r="O24" s="28"/>
      <c r="P24" s="51"/>
      <c r="Q24" s="79" t="s">
        <v>93</v>
      </c>
      <c r="R24" s="12">
        <v>741000</v>
      </c>
      <c r="S24" s="12"/>
      <c r="T24" s="141">
        <v>741000</v>
      </c>
      <c r="U24" s="82"/>
    </row>
    <row r="25" s="1" customFormat="1" ht="43" customHeight="1" spans="1:21">
      <c r="A25" s="35"/>
      <c r="B25" s="40"/>
      <c r="C25" s="24"/>
      <c r="D25" s="39"/>
      <c r="E25" s="26"/>
      <c r="F25" s="26"/>
      <c r="G25" s="43"/>
      <c r="H25" s="45"/>
      <c r="I25" s="28"/>
      <c r="J25" s="28"/>
      <c r="K25" s="28"/>
      <c r="L25" s="28"/>
      <c r="M25" s="28"/>
      <c r="N25" s="51"/>
      <c r="O25" s="28"/>
      <c r="P25" s="51"/>
      <c r="Q25" s="79" t="s">
        <v>94</v>
      </c>
      <c r="R25" s="12">
        <v>1896441</v>
      </c>
      <c r="S25" s="12"/>
      <c r="T25" s="141">
        <v>601830</v>
      </c>
      <c r="U25" s="82"/>
    </row>
    <row r="26" s="1" customFormat="1" ht="42" customHeight="1" spans="1:21">
      <c r="A26" s="35"/>
      <c r="B26" s="40"/>
      <c r="C26" s="24"/>
      <c r="D26" s="39"/>
      <c r="E26" s="26"/>
      <c r="F26" s="26"/>
      <c r="G26" s="43"/>
      <c r="H26" s="45"/>
      <c r="I26" s="28"/>
      <c r="J26" s="28"/>
      <c r="K26" s="28"/>
      <c r="L26" s="28"/>
      <c r="M26" s="28"/>
      <c r="N26" s="51"/>
      <c r="O26" s="28"/>
      <c r="P26" s="51"/>
      <c r="Q26" s="79" t="s">
        <v>78</v>
      </c>
      <c r="R26" s="12">
        <v>88744.56</v>
      </c>
      <c r="S26" s="12"/>
      <c r="T26" s="141">
        <v>88744.56</v>
      </c>
      <c r="U26" s="82"/>
    </row>
    <row r="27" s="1" customFormat="1" ht="42" customHeight="1" spans="1:21">
      <c r="A27" s="35"/>
      <c r="B27" s="40"/>
      <c r="C27" s="24"/>
      <c r="D27" s="39"/>
      <c r="E27" s="26"/>
      <c r="F27" s="26"/>
      <c r="G27" s="43"/>
      <c r="H27" s="45"/>
      <c r="I27" s="28"/>
      <c r="J27" s="28"/>
      <c r="K27" s="28"/>
      <c r="L27" s="28"/>
      <c r="M27" s="28"/>
      <c r="N27" s="51"/>
      <c r="O27" s="28"/>
      <c r="P27" s="51"/>
      <c r="Q27" s="79" t="s">
        <v>81</v>
      </c>
      <c r="R27" s="12">
        <v>118098</v>
      </c>
      <c r="S27" s="12"/>
      <c r="T27" s="141">
        <v>118098</v>
      </c>
      <c r="U27" s="82"/>
    </row>
    <row r="28" s="1" customFormat="1" ht="42" customHeight="1" spans="1:21">
      <c r="A28" s="22">
        <v>7</v>
      </c>
      <c r="B28" s="37">
        <v>44859</v>
      </c>
      <c r="C28" s="24"/>
      <c r="D28" s="39"/>
      <c r="E28" s="26"/>
      <c r="F28" s="26"/>
      <c r="G28" s="43"/>
      <c r="H28" s="45"/>
      <c r="I28" s="28"/>
      <c r="J28" s="28"/>
      <c r="K28" s="28"/>
      <c r="L28" s="28"/>
      <c r="M28" s="28">
        <v>150</v>
      </c>
      <c r="N28" s="51" t="s">
        <v>71</v>
      </c>
      <c r="O28" s="28"/>
      <c r="P28" s="51"/>
      <c r="Q28" s="79" t="s">
        <v>94</v>
      </c>
      <c r="R28" s="12">
        <v>1896441</v>
      </c>
      <c r="S28" s="12"/>
      <c r="T28" s="141">
        <v>531720</v>
      </c>
      <c r="U28" s="82"/>
    </row>
    <row r="29" s="1" customFormat="1" ht="42" customHeight="1" spans="1:21">
      <c r="A29" s="35"/>
      <c r="B29" s="40"/>
      <c r="C29" s="24"/>
      <c r="D29" s="39"/>
      <c r="E29" s="26"/>
      <c r="F29" s="26"/>
      <c r="G29" s="43"/>
      <c r="H29" s="45"/>
      <c r="I29" s="28"/>
      <c r="J29" s="28"/>
      <c r="K29" s="28"/>
      <c r="L29" s="28"/>
      <c r="M29" s="28"/>
      <c r="N29" s="51"/>
      <c r="O29" s="28"/>
      <c r="P29" s="51"/>
      <c r="Q29" s="79" t="s">
        <v>95</v>
      </c>
      <c r="R29" s="12">
        <v>80340</v>
      </c>
      <c r="S29" s="12"/>
      <c r="T29" s="141">
        <v>80340</v>
      </c>
      <c r="U29" s="82"/>
    </row>
    <row r="30" s="1" customFormat="1" ht="42" customHeight="1" spans="1:21">
      <c r="A30" s="22">
        <v>8</v>
      </c>
      <c r="B30" s="37">
        <v>44859</v>
      </c>
      <c r="C30" s="33">
        <v>301614.4</v>
      </c>
      <c r="D30" s="39"/>
      <c r="E30" s="26" t="s">
        <v>82</v>
      </c>
      <c r="F30" s="27" t="s">
        <v>83</v>
      </c>
      <c r="G30" s="43"/>
      <c r="H30" s="45">
        <v>0.01</v>
      </c>
      <c r="I30" s="28">
        <v>3016.14</v>
      </c>
      <c r="J30" s="28"/>
      <c r="K30" s="28"/>
      <c r="L30" s="58"/>
      <c r="M30" s="28"/>
      <c r="N30" s="51"/>
      <c r="O30" s="28"/>
      <c r="P30" s="51"/>
      <c r="Q30" s="79" t="s">
        <v>84</v>
      </c>
      <c r="R30" s="12">
        <v>4872424.2</v>
      </c>
      <c r="S30" s="12"/>
      <c r="T30" s="141">
        <v>692969.4</v>
      </c>
      <c r="U30" s="82"/>
    </row>
    <row r="31" s="1" customFormat="1" ht="42" customHeight="1" spans="1:21">
      <c r="A31" s="22">
        <v>9</v>
      </c>
      <c r="B31" s="37">
        <v>44859</v>
      </c>
      <c r="C31" s="33">
        <v>1206457.6</v>
      </c>
      <c r="D31" s="39"/>
      <c r="E31" s="27" t="s">
        <v>67</v>
      </c>
      <c r="F31" s="26" t="s">
        <v>68</v>
      </c>
      <c r="G31" s="43"/>
      <c r="H31" s="45">
        <v>0.01</v>
      </c>
      <c r="I31" s="28">
        <v>12064.58</v>
      </c>
      <c r="J31" s="28"/>
      <c r="K31" s="28">
        <v>15080.72</v>
      </c>
      <c r="L31" s="57" t="s">
        <v>96</v>
      </c>
      <c r="M31" s="28">
        <v>150</v>
      </c>
      <c r="N31" s="51" t="s">
        <v>71</v>
      </c>
      <c r="O31" s="28"/>
      <c r="P31" s="51"/>
      <c r="Q31" s="79" t="s">
        <v>97</v>
      </c>
      <c r="R31" s="12">
        <v>182400.5</v>
      </c>
      <c r="S31" s="12"/>
      <c r="T31" s="141">
        <v>182400.5</v>
      </c>
      <c r="U31" s="82"/>
    </row>
    <row r="32" s="1" customFormat="1" ht="42" customHeight="1" spans="1:21">
      <c r="A32" s="22"/>
      <c r="B32" s="37"/>
      <c r="C32" s="33"/>
      <c r="D32" s="39"/>
      <c r="E32" s="26"/>
      <c r="F32" s="27"/>
      <c r="G32" s="43"/>
      <c r="H32" s="45"/>
      <c r="I32" s="28"/>
      <c r="J32" s="28"/>
      <c r="K32" s="28">
        <f>7883.14+452.42+118.25</f>
        <v>8453.81</v>
      </c>
      <c r="L32" s="41" t="s">
        <v>98</v>
      </c>
      <c r="M32" s="28"/>
      <c r="N32" s="51"/>
      <c r="O32" s="28"/>
      <c r="P32" s="51"/>
      <c r="Q32" s="79" t="s">
        <v>72</v>
      </c>
      <c r="R32" s="12">
        <v>1041300</v>
      </c>
      <c r="S32" s="12"/>
      <c r="T32" s="141">
        <v>67020</v>
      </c>
      <c r="U32" s="82"/>
    </row>
    <row r="33" s="1" customFormat="1" ht="42" customHeight="1" spans="1:21">
      <c r="A33" s="22">
        <v>10</v>
      </c>
      <c r="B33" s="37">
        <v>44876</v>
      </c>
      <c r="C33" s="33">
        <v>946195.8</v>
      </c>
      <c r="D33" s="39"/>
      <c r="E33" s="26" t="s">
        <v>82</v>
      </c>
      <c r="F33" s="27" t="s">
        <v>83</v>
      </c>
      <c r="G33" s="43"/>
      <c r="H33" s="45">
        <v>0.01</v>
      </c>
      <c r="I33" s="28">
        <v>85614.09</v>
      </c>
      <c r="J33" s="57" t="s">
        <v>99</v>
      </c>
      <c r="K33" s="28">
        <v>176320.73</v>
      </c>
      <c r="L33" s="57" t="s">
        <v>96</v>
      </c>
      <c r="M33" s="28">
        <v>200</v>
      </c>
      <c r="N33" s="51" t="s">
        <v>71</v>
      </c>
      <c r="O33" s="28"/>
      <c r="P33" s="51"/>
      <c r="Q33" s="79" t="s">
        <v>75</v>
      </c>
      <c r="R33" s="12">
        <v>338820.5</v>
      </c>
      <c r="S33" s="12"/>
      <c r="T33" s="141">
        <v>338820.5</v>
      </c>
      <c r="U33" s="82"/>
    </row>
    <row r="34" s="1" customFormat="1" ht="42" customHeight="1" spans="1:21">
      <c r="A34" s="22"/>
      <c r="B34" s="37"/>
      <c r="C34" s="33">
        <v>3784783.2</v>
      </c>
      <c r="D34" s="39"/>
      <c r="E34" s="27" t="s">
        <v>67</v>
      </c>
      <c r="F34" s="26" t="s">
        <v>68</v>
      </c>
      <c r="G34" s="43"/>
      <c r="H34" s="45"/>
      <c r="I34" s="28"/>
      <c r="J34" s="28"/>
      <c r="K34" s="28"/>
      <c r="L34" s="28"/>
      <c r="M34" s="28"/>
      <c r="N34" s="51"/>
      <c r="O34" s="28"/>
      <c r="P34" s="51"/>
      <c r="Q34" s="79" t="s">
        <v>100</v>
      </c>
      <c r="R34" s="12">
        <v>954870</v>
      </c>
      <c r="S34" s="12"/>
      <c r="T34" s="141">
        <v>740710</v>
      </c>
      <c r="U34" s="82"/>
    </row>
    <row r="35" s="1" customFormat="1" ht="42" customHeight="1" spans="1:21">
      <c r="A35" s="22">
        <v>11</v>
      </c>
      <c r="B35" s="37">
        <v>44886</v>
      </c>
      <c r="C35" s="33"/>
      <c r="D35" s="39"/>
      <c r="E35" s="27"/>
      <c r="F35" s="26"/>
      <c r="G35" s="43"/>
      <c r="H35" s="45"/>
      <c r="I35" s="28"/>
      <c r="J35" s="28"/>
      <c r="K35" s="28"/>
      <c r="L35" s="28"/>
      <c r="M35" s="28"/>
      <c r="N35" s="51"/>
      <c r="O35" s="28"/>
      <c r="P35" s="51"/>
      <c r="Q35" s="79" t="s">
        <v>84</v>
      </c>
      <c r="R35" s="12">
        <v>4872424.2</v>
      </c>
      <c r="S35" s="12"/>
      <c r="T35" s="141">
        <v>678281.6</v>
      </c>
      <c r="U35" s="82"/>
    </row>
    <row r="36" s="1" customFormat="1" ht="42" customHeight="1" spans="1:21">
      <c r="A36" s="93">
        <v>12</v>
      </c>
      <c r="B36" s="94">
        <v>44889</v>
      </c>
      <c r="C36" s="143"/>
      <c r="D36" s="96"/>
      <c r="E36" s="144"/>
      <c r="F36" s="97"/>
      <c r="G36" s="98"/>
      <c r="H36" s="99"/>
      <c r="I36" s="58"/>
      <c r="J36" s="58"/>
      <c r="K36" s="58"/>
      <c r="L36" s="58"/>
      <c r="M36" s="58">
        <v>300</v>
      </c>
      <c r="N36" s="117" t="s">
        <v>71</v>
      </c>
      <c r="O36" s="58"/>
      <c r="P36" s="117"/>
      <c r="Q36" s="131" t="s">
        <v>101</v>
      </c>
      <c r="R36" s="132">
        <v>297840</v>
      </c>
      <c r="S36" s="132"/>
      <c r="T36" s="142">
        <v>297840</v>
      </c>
      <c r="U36" s="82"/>
    </row>
    <row r="37" s="1" customFormat="1" ht="42" customHeight="1" spans="1:21">
      <c r="A37" s="93"/>
      <c r="B37" s="94"/>
      <c r="C37" s="143"/>
      <c r="D37" s="96"/>
      <c r="E37" s="144"/>
      <c r="F37" s="97"/>
      <c r="G37" s="98"/>
      <c r="H37" s="99"/>
      <c r="I37" s="58"/>
      <c r="J37" s="58"/>
      <c r="K37" s="58"/>
      <c r="L37" s="58"/>
      <c r="M37" s="58"/>
      <c r="N37" s="117"/>
      <c r="O37" s="58"/>
      <c r="P37" s="117"/>
      <c r="Q37" s="131" t="s">
        <v>102</v>
      </c>
      <c r="R37" s="132">
        <v>6258428</v>
      </c>
      <c r="S37" s="132"/>
      <c r="T37" s="142">
        <v>2028000</v>
      </c>
      <c r="U37" s="82"/>
    </row>
    <row r="38" s="1" customFormat="1" ht="31" customHeight="1" spans="1:21">
      <c r="A38" s="47"/>
      <c r="B38" s="139"/>
      <c r="C38" s="100"/>
      <c r="D38" s="96"/>
      <c r="E38" s="97"/>
      <c r="F38" s="97"/>
      <c r="G38" s="98"/>
      <c r="H38" s="99"/>
      <c r="I38" s="58"/>
      <c r="J38" s="58"/>
      <c r="K38" s="58"/>
      <c r="L38" s="58"/>
      <c r="M38" s="58"/>
      <c r="N38" s="117"/>
      <c r="O38" s="58"/>
      <c r="P38" s="117"/>
      <c r="Q38" s="131"/>
      <c r="R38" s="132"/>
      <c r="S38" s="132"/>
      <c r="T38" s="142"/>
      <c r="U38" s="82"/>
    </row>
    <row r="39" s="1" customFormat="1" ht="31" customHeight="1" spans="1:21">
      <c r="A39" s="47"/>
      <c r="B39" s="139"/>
      <c r="C39" s="100"/>
      <c r="D39" s="96"/>
      <c r="E39" s="97"/>
      <c r="F39" s="97"/>
      <c r="G39" s="98"/>
      <c r="H39" s="99"/>
      <c r="I39" s="58"/>
      <c r="J39" s="58"/>
      <c r="K39" s="58"/>
      <c r="L39" s="58"/>
      <c r="M39" s="58"/>
      <c r="N39" s="117"/>
      <c r="O39" s="58"/>
      <c r="P39" s="117"/>
      <c r="Q39" s="131"/>
      <c r="R39" s="132"/>
      <c r="S39" s="132"/>
      <c r="T39" s="142"/>
      <c r="U39" s="82"/>
    </row>
    <row r="40" s="1" customFormat="1" ht="30" customHeight="1" spans="1:21">
      <c r="A40" s="9" t="s">
        <v>56</v>
      </c>
      <c r="B40" s="9"/>
      <c r="C40" s="101">
        <f>SUM(C8:C39)</f>
        <v>12272611</v>
      </c>
      <c r="D40" s="102">
        <f>SUM(D8:D39)</f>
        <v>122590</v>
      </c>
      <c r="E40" s="103"/>
      <c r="F40" s="103"/>
      <c r="G40" s="103"/>
      <c r="H40" s="101" t="s">
        <v>57</v>
      </c>
      <c r="I40" s="52">
        <f t="shared" ref="I40:M40" si="0">SUM(I8:I39)</f>
        <v>251737.05</v>
      </c>
      <c r="J40" s="103"/>
      <c r="K40" s="52">
        <f t="shared" si="0"/>
        <v>284198.31</v>
      </c>
      <c r="L40" s="52"/>
      <c r="M40" s="52">
        <f t="shared" si="0"/>
        <v>4800</v>
      </c>
      <c r="N40" s="101" t="s">
        <v>57</v>
      </c>
      <c r="O40" s="52">
        <f>SUM(O8:O39)</f>
        <v>0</v>
      </c>
      <c r="P40" s="101" t="s">
        <v>57</v>
      </c>
      <c r="Q40" s="101" t="s">
        <v>57</v>
      </c>
      <c r="R40" s="101"/>
      <c r="S40" s="101"/>
      <c r="T40" s="52">
        <f>SUM(T8:T39)</f>
        <v>9895501.33</v>
      </c>
      <c r="U40" s="134">
        <f>D40+C40-T40-I40-K40-M40-O40</f>
        <v>1958964.31</v>
      </c>
    </row>
    <row r="41" s="1" customFormat="1" ht="30" customHeight="1" spans="1:21">
      <c r="A41" s="104" t="s">
        <v>58</v>
      </c>
      <c r="B41" s="104"/>
      <c r="C41" s="104" t="s">
        <v>59</v>
      </c>
      <c r="D41" s="104"/>
      <c r="E41" s="104"/>
      <c r="F41" s="105">
        <f>O41</f>
        <v>2325840</v>
      </c>
      <c r="G41" s="106"/>
      <c r="H41" s="107" t="s">
        <v>60</v>
      </c>
      <c r="I41" s="118"/>
      <c r="J41" s="118"/>
      <c r="K41" s="118"/>
      <c r="L41" s="118"/>
      <c r="M41" s="119"/>
      <c r="N41" s="104" t="s">
        <v>61</v>
      </c>
      <c r="O41" s="120">
        <f>T36+T37</f>
        <v>2325840</v>
      </c>
      <c r="P41" s="121"/>
      <c r="Q41" s="121"/>
      <c r="R41" s="121"/>
      <c r="S41" s="121"/>
      <c r="T41" s="121"/>
      <c r="U41" s="135"/>
    </row>
    <row r="42" s="1" customFormat="1" ht="30" customHeight="1" spans="1:21">
      <c r="A42" s="104"/>
      <c r="B42" s="104"/>
      <c r="C42" s="104" t="s">
        <v>62</v>
      </c>
      <c r="D42" s="104"/>
      <c r="E42" s="104"/>
      <c r="F42" s="105">
        <v>0</v>
      </c>
      <c r="G42" s="106"/>
      <c r="H42" s="108"/>
      <c r="I42" s="122"/>
      <c r="J42" s="122"/>
      <c r="K42" s="122"/>
      <c r="L42" s="122"/>
      <c r="M42" s="123"/>
      <c r="N42" s="104" t="s">
        <v>63</v>
      </c>
      <c r="O42" s="124">
        <f>O41</f>
        <v>2325840</v>
      </c>
      <c r="P42" s="125"/>
      <c r="Q42" s="125"/>
      <c r="R42" s="125"/>
      <c r="S42" s="125"/>
      <c r="T42" s="125"/>
      <c r="U42" s="136"/>
    </row>
    <row r="43" s="1" customFormat="1" ht="11.25" spans="2:20">
      <c r="B43" s="4"/>
      <c r="E43" s="5"/>
      <c r="F43" s="5"/>
      <c r="G43" s="5"/>
      <c r="I43" s="5"/>
      <c r="J43" s="5"/>
      <c r="M43" s="5"/>
      <c r="T43" s="5"/>
    </row>
    <row r="44" s="1" customFormat="1" ht="11.25" spans="2:20">
      <c r="B44" s="4"/>
      <c r="E44" s="5"/>
      <c r="F44" s="5"/>
      <c r="G44" s="5"/>
      <c r="I44" s="5"/>
      <c r="J44" s="5"/>
      <c r="M44" s="5"/>
      <c r="T44" s="5"/>
    </row>
    <row r="45" s="1" customFormat="1" ht="11.25" spans="2:20">
      <c r="B45" s="4"/>
      <c r="E45" s="5"/>
      <c r="F45" s="5"/>
      <c r="G45" s="5"/>
      <c r="I45" s="5"/>
      <c r="J45" s="5"/>
      <c r="M45" s="5"/>
      <c r="T45" s="5"/>
    </row>
    <row r="46" s="1" customFormat="1" ht="11.25" spans="2:20">
      <c r="B46" s="4"/>
      <c r="E46" s="5"/>
      <c r="F46" s="5"/>
      <c r="G46" s="5"/>
      <c r="I46" s="5"/>
      <c r="J46" s="5"/>
      <c r="M46" s="5"/>
      <c r="T46" s="5"/>
    </row>
    <row r="47" s="1" customFormat="1" ht="11.25" spans="2:20">
      <c r="B47" s="4"/>
      <c r="E47" s="5"/>
      <c r="F47" s="5"/>
      <c r="G47" s="5"/>
      <c r="I47" s="5"/>
      <c r="J47" s="5"/>
      <c r="M47" s="5"/>
      <c r="T47" s="5"/>
    </row>
    <row r="48" s="1" customFormat="1" spans="2:20">
      <c r="B48" s="109"/>
      <c r="E48" s="5"/>
      <c r="F48" s="5"/>
      <c r="G48" s="5"/>
      <c r="I48" s="5"/>
      <c r="J48" s="5"/>
      <c r="M48" s="5"/>
      <c r="T48" s="5"/>
    </row>
  </sheetData>
  <autoFilter xmlns:etc="http://www.wps.cn/officeDocument/2017/etCustomData" ref="A7:XFD42" etc:filterBottomFollowUsedRange="0">
    <extLst/>
  </autoFilter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40:B40"/>
    <mergeCell ref="C41:E41"/>
    <mergeCell ref="F41:G41"/>
    <mergeCell ref="O41:U41"/>
    <mergeCell ref="C42:E42"/>
    <mergeCell ref="F42:G42"/>
    <mergeCell ref="O42:U42"/>
    <mergeCell ref="A5:A7"/>
    <mergeCell ref="T5:T7"/>
    <mergeCell ref="U5:U7"/>
    <mergeCell ref="A41:B42"/>
    <mergeCell ref="H41:M42"/>
  </mergeCells>
  <pageMargins left="0.75" right="0.75" top="1" bottom="1" header="0.5" footer="0.5"/>
  <pageSetup paperSize="9" orientation="portrait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51"/>
  <sheetViews>
    <sheetView topLeftCell="A31" workbookViewId="0">
      <selection activeCell="A31" sqref="$A1:$XFD1048576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6.1916666666667" style="1" customWidth="1"/>
    <col min="4" max="4" width="15.3833333333333" style="1" customWidth="1"/>
    <col min="5" max="5" width="18.7833333333333" style="5" customWidth="1"/>
    <col min="6" max="6" width="19.1083333333333" style="5" customWidth="1"/>
    <col min="7" max="7" width="17.4416666666667" style="5" customWidth="1"/>
    <col min="8" max="8" width="4.89166666666667" style="1" customWidth="1"/>
    <col min="9" max="9" width="10.3333333333333" style="5" customWidth="1"/>
    <col min="10" max="10" width="10" style="5" customWidth="1"/>
    <col min="11" max="12" width="9.33333333333333" style="1" customWidth="1"/>
    <col min="13" max="13" width="9.66666666666667" style="5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4.8" style="1" customWidth="1"/>
    <col min="19" max="19" width="14.5333333333333" style="1" customWidth="1"/>
    <col min="20" max="20" width="15.5333333333333" style="5" customWidth="1"/>
    <col min="21" max="21" width="15.4416666666667" style="1" customWidth="1"/>
    <col min="22" max="16362" width="9" style="1" customWidth="1"/>
    <col min="16363" max="16384" width="9" style="7"/>
  </cols>
  <sheetData>
    <row r="1" s="1" customFormat="1" ht="24.9" customHeight="1" spans="1:2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7.9" customHeight="1" spans="1:21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48"/>
      <c r="J2" s="10"/>
      <c r="K2" s="10"/>
      <c r="L2" s="10"/>
      <c r="M2" s="10"/>
      <c r="N2" s="10"/>
      <c r="O2" s="49" t="s">
        <v>4</v>
      </c>
      <c r="P2" s="49"/>
      <c r="Q2" s="62">
        <v>15801</v>
      </c>
      <c r="R2" s="50" t="s">
        <v>5</v>
      </c>
      <c r="S2" s="50"/>
      <c r="T2" s="140"/>
      <c r="U2" s="64"/>
    </row>
    <row r="3" s="1" customFormat="1" ht="27.9" customHeight="1" spans="1:21">
      <c r="A3" s="9" t="s">
        <v>6</v>
      </c>
      <c r="B3" s="9"/>
      <c r="C3" s="12">
        <v>25173705</v>
      </c>
      <c r="D3" s="12"/>
      <c r="E3" s="12"/>
      <c r="F3" s="12" t="s">
        <v>7</v>
      </c>
      <c r="G3" s="13">
        <v>44757</v>
      </c>
      <c r="H3" s="9" t="s">
        <v>8</v>
      </c>
      <c r="I3" s="9"/>
      <c r="J3" s="35" t="s">
        <v>64</v>
      </c>
      <c r="K3" s="35"/>
      <c r="L3" s="35"/>
      <c r="M3" s="35"/>
      <c r="N3" s="35"/>
      <c r="O3" s="9" t="s">
        <v>10</v>
      </c>
      <c r="P3" s="9"/>
      <c r="Q3" s="35" t="s">
        <v>11</v>
      </c>
      <c r="R3" s="65" t="s">
        <v>12</v>
      </c>
      <c r="S3" s="66"/>
      <c r="T3" s="68" t="s">
        <v>13</v>
      </c>
      <c r="U3" s="68"/>
    </row>
    <row r="4" s="1" customFormat="1" ht="27.9" customHeight="1" spans="1:21">
      <c r="A4" s="9" t="s">
        <v>14</v>
      </c>
      <c r="B4" s="9"/>
      <c r="C4" s="12"/>
      <c r="D4" s="12"/>
      <c r="E4" s="12"/>
      <c r="F4" s="12" t="s">
        <v>15</v>
      </c>
      <c r="G4" s="138"/>
      <c r="H4" s="9" t="s">
        <v>16</v>
      </c>
      <c r="I4" s="9"/>
      <c r="J4" s="35" t="s">
        <v>65</v>
      </c>
      <c r="K4" s="35"/>
      <c r="L4" s="35"/>
      <c r="M4" s="35"/>
      <c r="N4" s="35"/>
      <c r="O4" s="9" t="s">
        <v>18</v>
      </c>
      <c r="P4" s="9"/>
      <c r="Q4" s="51" t="s">
        <v>19</v>
      </c>
      <c r="R4" s="12" t="s">
        <v>20</v>
      </c>
      <c r="S4" s="51" t="s">
        <v>21</v>
      </c>
      <c r="T4" s="69" t="s">
        <v>22</v>
      </c>
      <c r="U4" s="70" t="s">
        <v>23</v>
      </c>
    </row>
    <row r="5" s="1" customFormat="1" ht="27.9" customHeight="1" spans="1:21">
      <c r="A5" s="9" t="s">
        <v>24</v>
      </c>
      <c r="B5" s="14" t="s">
        <v>25</v>
      </c>
      <c r="C5" s="15"/>
      <c r="D5" s="15"/>
      <c r="E5" s="15"/>
      <c r="F5" s="16"/>
      <c r="G5" s="17" t="s">
        <v>26</v>
      </c>
      <c r="H5" s="14" t="s">
        <v>25</v>
      </c>
      <c r="I5" s="15"/>
      <c r="J5" s="16"/>
      <c r="K5" s="14" t="s">
        <v>27</v>
      </c>
      <c r="L5" s="15"/>
      <c r="M5" s="14" t="s">
        <v>28</v>
      </c>
      <c r="N5" s="16"/>
      <c r="O5" s="14" t="s">
        <v>29</v>
      </c>
      <c r="P5" s="16"/>
      <c r="Q5" s="71" t="s">
        <v>30</v>
      </c>
      <c r="R5" s="72"/>
      <c r="S5" s="72"/>
      <c r="T5" s="69" t="s">
        <v>31</v>
      </c>
      <c r="U5" s="73" t="s">
        <v>32</v>
      </c>
    </row>
    <row r="6" s="1" customFormat="1" ht="27.9" customHeight="1" spans="1:21">
      <c r="A6" s="9"/>
      <c r="B6" s="18" t="s">
        <v>33</v>
      </c>
      <c r="C6" s="19"/>
      <c r="D6" s="19"/>
      <c r="E6" s="19"/>
      <c r="F6" s="20"/>
      <c r="G6" s="9"/>
      <c r="H6" s="18" t="s">
        <v>34</v>
      </c>
      <c r="I6" s="19"/>
      <c r="J6" s="20"/>
      <c r="K6" s="18" t="s">
        <v>35</v>
      </c>
      <c r="L6" s="19"/>
      <c r="M6" s="18" t="s">
        <v>36</v>
      </c>
      <c r="N6" s="20"/>
      <c r="O6" s="18" t="s">
        <v>37</v>
      </c>
      <c r="P6" s="20"/>
      <c r="Q6" s="74" t="s">
        <v>38</v>
      </c>
      <c r="R6" s="75"/>
      <c r="S6" s="75"/>
      <c r="T6" s="69"/>
      <c r="U6" s="73"/>
    </row>
    <row r="7" s="1" customFormat="1" ht="27.9" customHeight="1" spans="1:21">
      <c r="A7" s="9"/>
      <c r="B7" s="21" t="s">
        <v>39</v>
      </c>
      <c r="C7" s="9" t="s">
        <v>40</v>
      </c>
      <c r="D7" s="9" t="s">
        <v>41</v>
      </c>
      <c r="E7" s="12" t="s">
        <v>42</v>
      </c>
      <c r="F7" s="12" t="s">
        <v>43</v>
      </c>
      <c r="G7" s="21" t="s">
        <v>44</v>
      </c>
      <c r="H7" s="9" t="s">
        <v>45</v>
      </c>
      <c r="I7" s="12" t="s">
        <v>46</v>
      </c>
      <c r="J7" s="12" t="s">
        <v>47</v>
      </c>
      <c r="K7" s="50" t="s">
        <v>46</v>
      </c>
      <c r="L7" s="50" t="s">
        <v>47</v>
      </c>
      <c r="M7" s="12" t="s">
        <v>46</v>
      </c>
      <c r="N7" s="9" t="s">
        <v>47</v>
      </c>
      <c r="O7" s="9" t="s">
        <v>46</v>
      </c>
      <c r="P7" s="9" t="s">
        <v>47</v>
      </c>
      <c r="Q7" s="12" t="s">
        <v>48</v>
      </c>
      <c r="R7" s="12" t="s">
        <v>49</v>
      </c>
      <c r="S7" s="12" t="s">
        <v>50</v>
      </c>
      <c r="T7" s="69"/>
      <c r="U7" s="73"/>
    </row>
    <row r="8" s="1" customFormat="1" ht="45" customHeight="1" spans="1:21">
      <c r="A8" s="22">
        <v>1</v>
      </c>
      <c r="B8" s="23">
        <v>44785</v>
      </c>
      <c r="C8" s="24"/>
      <c r="D8" s="25">
        <v>27690</v>
      </c>
      <c r="E8" s="26" t="s">
        <v>51</v>
      </c>
      <c r="F8" s="27" t="s">
        <v>52</v>
      </c>
      <c r="G8" s="28"/>
      <c r="H8" s="29"/>
      <c r="I8" s="28"/>
      <c r="J8" s="41"/>
      <c r="K8" s="35"/>
      <c r="L8" s="35"/>
      <c r="M8" s="28"/>
      <c r="N8" s="51" t="s">
        <v>53</v>
      </c>
      <c r="O8" s="52"/>
      <c r="P8" s="12"/>
      <c r="Q8" s="76" t="s">
        <v>54</v>
      </c>
      <c r="R8" s="12"/>
      <c r="S8" s="12"/>
      <c r="T8" s="25">
        <v>16000</v>
      </c>
      <c r="U8" s="78"/>
    </row>
    <row r="9" s="1" customFormat="1" ht="45" customHeight="1" spans="1:21">
      <c r="A9" s="22"/>
      <c r="B9" s="23"/>
      <c r="C9" s="30"/>
      <c r="D9" s="31"/>
      <c r="E9" s="26"/>
      <c r="F9" s="26"/>
      <c r="G9" s="32"/>
      <c r="H9" s="29"/>
      <c r="I9" s="28"/>
      <c r="J9" s="41"/>
      <c r="K9" s="53"/>
      <c r="L9" s="35"/>
      <c r="M9" s="28"/>
      <c r="N9" s="51"/>
      <c r="O9" s="52"/>
      <c r="P9" s="12"/>
      <c r="Q9" s="76" t="s">
        <v>55</v>
      </c>
      <c r="R9" s="12"/>
      <c r="S9" s="12"/>
      <c r="T9" s="25">
        <v>11690</v>
      </c>
      <c r="U9" s="53"/>
    </row>
    <row r="10" s="1" customFormat="1" ht="56" customHeight="1" spans="1:21">
      <c r="A10" s="22">
        <v>2</v>
      </c>
      <c r="B10" s="23">
        <v>44799</v>
      </c>
      <c r="C10" s="24"/>
      <c r="D10" s="31">
        <v>94900</v>
      </c>
      <c r="E10" s="26" t="s">
        <v>51</v>
      </c>
      <c r="F10" s="27" t="s">
        <v>52</v>
      </c>
      <c r="G10" s="32"/>
      <c r="H10" s="29"/>
      <c r="I10" s="28"/>
      <c r="J10" s="34"/>
      <c r="K10" s="35"/>
      <c r="L10" s="35"/>
      <c r="M10" s="28"/>
      <c r="N10" s="51" t="s">
        <v>53</v>
      </c>
      <c r="O10" s="52"/>
      <c r="P10" s="12"/>
      <c r="Q10" s="76" t="s">
        <v>66</v>
      </c>
      <c r="R10" s="12">
        <v>94900</v>
      </c>
      <c r="S10" s="12"/>
      <c r="T10" s="25">
        <v>94900</v>
      </c>
      <c r="U10" s="53"/>
    </row>
    <row r="11" s="1" customFormat="1" ht="45" customHeight="1" spans="1:21">
      <c r="A11" s="22">
        <v>3</v>
      </c>
      <c r="B11" s="23">
        <v>44803</v>
      </c>
      <c r="C11" s="33">
        <v>503474</v>
      </c>
      <c r="D11" s="31"/>
      <c r="E11" s="26" t="s">
        <v>82</v>
      </c>
      <c r="F11" s="27" t="s">
        <v>83</v>
      </c>
      <c r="G11" s="34"/>
      <c r="H11" s="29">
        <v>0.01</v>
      </c>
      <c r="I11" s="28">
        <v>75521.12</v>
      </c>
      <c r="J11" s="41" t="s">
        <v>69</v>
      </c>
      <c r="K11" s="53">
        <v>25173.7</v>
      </c>
      <c r="L11" s="53" t="s">
        <v>70</v>
      </c>
      <c r="M11" s="28">
        <v>550</v>
      </c>
      <c r="N11" s="51" t="s">
        <v>71</v>
      </c>
      <c r="O11" s="54"/>
      <c r="P11" s="55"/>
      <c r="Q11" s="76" t="s">
        <v>72</v>
      </c>
      <c r="R11" s="12">
        <v>60000</v>
      </c>
      <c r="S11" s="12"/>
      <c r="T11" s="25">
        <v>60000</v>
      </c>
      <c r="U11" s="53"/>
    </row>
    <row r="12" s="1" customFormat="1" ht="43" customHeight="1" spans="1:21">
      <c r="A12" s="35"/>
      <c r="B12" s="23"/>
      <c r="C12" s="33">
        <v>2013896</v>
      </c>
      <c r="D12" s="31"/>
      <c r="E12" s="27" t="s">
        <v>67</v>
      </c>
      <c r="F12" s="26" t="s">
        <v>68</v>
      </c>
      <c r="G12" s="34"/>
      <c r="H12" s="29"/>
      <c r="I12" s="28"/>
      <c r="J12" s="34"/>
      <c r="K12" s="35">
        <v>339.2</v>
      </c>
      <c r="L12" s="35" t="s">
        <v>73</v>
      </c>
      <c r="M12" s="28">
        <v>1000</v>
      </c>
      <c r="N12" s="51" t="s">
        <v>74</v>
      </c>
      <c r="O12" s="52"/>
      <c r="P12" s="12"/>
      <c r="Q12" s="76" t="s">
        <v>75</v>
      </c>
      <c r="R12" s="12">
        <v>172442.15</v>
      </c>
      <c r="S12" s="12"/>
      <c r="T12" s="25">
        <v>172442.15</v>
      </c>
      <c r="U12" s="53"/>
    </row>
    <row r="13" s="1" customFormat="1" ht="42" customHeight="1" spans="1:21">
      <c r="A13" s="35"/>
      <c r="B13" s="23"/>
      <c r="C13" s="33"/>
      <c r="D13" s="31"/>
      <c r="E13" s="26"/>
      <c r="F13" s="26"/>
      <c r="G13" s="34"/>
      <c r="H13" s="29"/>
      <c r="I13" s="28"/>
      <c r="J13" s="34"/>
      <c r="K13" s="53">
        <v>22613.39</v>
      </c>
      <c r="L13" s="53" t="s">
        <v>76</v>
      </c>
      <c r="M13" s="28">
        <v>500</v>
      </c>
      <c r="N13" s="51" t="s">
        <v>77</v>
      </c>
      <c r="O13" s="56"/>
      <c r="P13" s="55"/>
      <c r="Q13" s="76" t="s">
        <v>78</v>
      </c>
      <c r="R13" s="12">
        <v>76532.22</v>
      </c>
      <c r="S13" s="12"/>
      <c r="T13" s="25">
        <v>76532.22</v>
      </c>
      <c r="U13" s="53"/>
    </row>
    <row r="14" s="1" customFormat="1" ht="42" customHeight="1" spans="1:21">
      <c r="A14" s="35"/>
      <c r="B14" s="36"/>
      <c r="C14" s="24"/>
      <c r="D14" s="31"/>
      <c r="E14" s="26"/>
      <c r="F14" s="26"/>
      <c r="G14" s="34"/>
      <c r="H14" s="29"/>
      <c r="I14" s="28"/>
      <c r="J14" s="34"/>
      <c r="K14" s="35"/>
      <c r="L14" s="35"/>
      <c r="M14" s="28">
        <v>1000</v>
      </c>
      <c r="N14" s="51" t="s">
        <v>79</v>
      </c>
      <c r="O14" s="52"/>
      <c r="P14" s="12"/>
      <c r="Q14" s="79" t="s">
        <v>80</v>
      </c>
      <c r="R14" s="12">
        <v>682392</v>
      </c>
      <c r="S14" s="12"/>
      <c r="T14" s="25">
        <v>682392</v>
      </c>
      <c r="U14" s="80"/>
    </row>
    <row r="15" s="1" customFormat="1" ht="42" customHeight="1" spans="1:21">
      <c r="A15" s="35"/>
      <c r="B15" s="37"/>
      <c r="C15" s="24"/>
      <c r="D15" s="38"/>
      <c r="E15" s="26"/>
      <c r="F15" s="26"/>
      <c r="G15" s="34"/>
      <c r="H15" s="29"/>
      <c r="I15" s="28"/>
      <c r="J15" s="34"/>
      <c r="K15" s="53"/>
      <c r="L15" s="53"/>
      <c r="M15" s="28"/>
      <c r="N15" s="51"/>
      <c r="O15" s="52"/>
      <c r="P15" s="12"/>
      <c r="Q15" s="76" t="s">
        <v>81</v>
      </c>
      <c r="R15" s="12">
        <v>107705.7</v>
      </c>
      <c r="S15" s="12"/>
      <c r="T15" s="25">
        <v>107705.7</v>
      </c>
      <c r="U15" s="80"/>
    </row>
    <row r="16" s="1" customFormat="1" ht="47" customHeight="1" spans="1:21">
      <c r="A16" s="22">
        <v>4</v>
      </c>
      <c r="B16" s="36">
        <v>44812</v>
      </c>
      <c r="C16" s="24"/>
      <c r="D16" s="39"/>
      <c r="E16" s="26"/>
      <c r="F16" s="26"/>
      <c r="G16" s="32"/>
      <c r="H16" s="29"/>
      <c r="I16" s="28"/>
      <c r="J16" s="28"/>
      <c r="K16" s="35"/>
      <c r="L16" s="35"/>
      <c r="M16" s="28">
        <v>100</v>
      </c>
      <c r="N16" s="51" t="s">
        <v>71</v>
      </c>
      <c r="O16" s="28"/>
      <c r="P16" s="51"/>
      <c r="Q16" s="79" t="s">
        <v>84</v>
      </c>
      <c r="R16" s="12">
        <v>4872424.2</v>
      </c>
      <c r="S16" s="12"/>
      <c r="T16" s="141">
        <v>283179.95</v>
      </c>
      <c r="U16" s="80"/>
    </row>
    <row r="17" s="1" customFormat="1" ht="46" customHeight="1" spans="1:21">
      <c r="A17" s="35"/>
      <c r="B17" s="40"/>
      <c r="C17" s="24"/>
      <c r="D17" s="39"/>
      <c r="E17" s="41"/>
      <c r="F17" s="42"/>
      <c r="G17" s="43"/>
      <c r="H17" s="44"/>
      <c r="I17" s="28"/>
      <c r="J17" s="28"/>
      <c r="K17" s="28"/>
      <c r="L17" s="28"/>
      <c r="M17" s="28"/>
      <c r="N17" s="51"/>
      <c r="O17" s="28"/>
      <c r="P17" s="51"/>
      <c r="Q17" s="79" t="s">
        <v>85</v>
      </c>
      <c r="R17" s="12">
        <v>303118.37</v>
      </c>
      <c r="S17" s="12"/>
      <c r="T17" s="141">
        <v>303118.37</v>
      </c>
      <c r="U17" s="80"/>
    </row>
    <row r="18" s="1" customFormat="1" ht="45" customHeight="1" spans="1:21">
      <c r="A18" s="22">
        <v>5</v>
      </c>
      <c r="B18" s="37">
        <v>44824</v>
      </c>
      <c r="C18" s="24"/>
      <c r="D18" s="39"/>
      <c r="E18" s="26"/>
      <c r="F18" s="26"/>
      <c r="G18" s="43"/>
      <c r="H18" s="45"/>
      <c r="I18" s="28"/>
      <c r="J18" s="28"/>
      <c r="K18" s="41"/>
      <c r="L18" s="41"/>
      <c r="M18" s="28">
        <v>200</v>
      </c>
      <c r="N18" s="51" t="s">
        <v>71</v>
      </c>
      <c r="O18" s="28"/>
      <c r="P18" s="51"/>
      <c r="Q18" s="79" t="s">
        <v>86</v>
      </c>
      <c r="R18" s="12">
        <v>31243.86</v>
      </c>
      <c r="S18" s="12"/>
      <c r="T18" s="141">
        <v>31243.86</v>
      </c>
      <c r="U18" s="80"/>
    </row>
    <row r="19" s="1" customFormat="1" ht="45" customHeight="1" spans="1:21">
      <c r="A19" s="35"/>
      <c r="B19" s="40"/>
      <c r="C19" s="46"/>
      <c r="D19" s="39"/>
      <c r="E19" s="41"/>
      <c r="F19" s="42"/>
      <c r="G19" s="43"/>
      <c r="H19" s="44"/>
      <c r="I19" s="28"/>
      <c r="J19" s="28"/>
      <c r="K19" s="28"/>
      <c r="L19" s="28"/>
      <c r="M19" s="28"/>
      <c r="N19" s="51"/>
      <c r="O19" s="28"/>
      <c r="P19" s="51"/>
      <c r="Q19" s="79" t="s">
        <v>87</v>
      </c>
      <c r="R19" s="12">
        <v>75635</v>
      </c>
      <c r="S19" s="12"/>
      <c r="T19" s="141">
        <v>75635</v>
      </c>
      <c r="U19" s="82"/>
    </row>
    <row r="20" s="1" customFormat="1" ht="42" customHeight="1" spans="1:21">
      <c r="A20" s="47"/>
      <c r="B20" s="40"/>
      <c r="C20" s="24"/>
      <c r="D20" s="39"/>
      <c r="E20" s="26"/>
      <c r="F20" s="26"/>
      <c r="G20" s="43"/>
      <c r="H20" s="45"/>
      <c r="I20" s="28"/>
      <c r="J20" s="28"/>
      <c r="K20" s="28"/>
      <c r="L20" s="28"/>
      <c r="M20" s="28">
        <v>50</v>
      </c>
      <c r="N20" s="51" t="s">
        <v>71</v>
      </c>
      <c r="O20" s="28"/>
      <c r="P20" s="51"/>
      <c r="Q20" s="79" t="s">
        <v>88</v>
      </c>
      <c r="R20" s="12">
        <v>87399</v>
      </c>
      <c r="S20" s="12"/>
      <c r="T20" s="141">
        <v>87399</v>
      </c>
      <c r="U20" s="82"/>
    </row>
    <row r="21" s="1" customFormat="1" ht="43" customHeight="1" spans="1:21">
      <c r="A21" s="22">
        <v>6</v>
      </c>
      <c r="B21" s="37">
        <v>44834</v>
      </c>
      <c r="C21" s="33">
        <v>2812952</v>
      </c>
      <c r="D21" s="39"/>
      <c r="E21" s="27" t="s">
        <v>67</v>
      </c>
      <c r="F21" s="26" t="s">
        <v>68</v>
      </c>
      <c r="G21" s="43"/>
      <c r="H21" s="45">
        <v>0.01</v>
      </c>
      <c r="I21" s="28">
        <v>75521.12</v>
      </c>
      <c r="J21" s="57" t="s">
        <v>69</v>
      </c>
      <c r="K21" s="28">
        <v>1054.86</v>
      </c>
      <c r="L21" s="57" t="s">
        <v>90</v>
      </c>
      <c r="M21" s="28">
        <v>600</v>
      </c>
      <c r="N21" s="51" t="s">
        <v>71</v>
      </c>
      <c r="O21" s="28"/>
      <c r="P21" s="51"/>
      <c r="Q21" s="79" t="s">
        <v>91</v>
      </c>
      <c r="R21" s="12">
        <v>98995.52</v>
      </c>
      <c r="S21" s="12"/>
      <c r="T21" s="141">
        <v>98995.52</v>
      </c>
      <c r="U21" s="82"/>
    </row>
    <row r="22" s="1" customFormat="1" ht="43" customHeight="1" spans="1:21">
      <c r="A22" s="35"/>
      <c r="B22" s="37">
        <v>44831</v>
      </c>
      <c r="C22" s="33">
        <v>703238</v>
      </c>
      <c r="D22" s="39"/>
      <c r="E22" s="26" t="s">
        <v>82</v>
      </c>
      <c r="F22" s="27" t="s">
        <v>83</v>
      </c>
      <c r="G22" s="43"/>
      <c r="H22" s="45"/>
      <c r="I22" s="28"/>
      <c r="J22" s="28"/>
      <c r="K22" s="28">
        <v>35161.9</v>
      </c>
      <c r="L22" s="57" t="s">
        <v>70</v>
      </c>
      <c r="M22" s="28"/>
      <c r="N22" s="51"/>
      <c r="O22" s="28"/>
      <c r="P22" s="51"/>
      <c r="Q22" s="79" t="s">
        <v>92</v>
      </c>
      <c r="R22" s="12">
        <v>295428.92</v>
      </c>
      <c r="S22" s="12"/>
      <c r="T22" s="141">
        <v>100000</v>
      </c>
      <c r="U22" s="82"/>
    </row>
    <row r="23" s="1" customFormat="1" ht="43" customHeight="1" spans="1:21">
      <c r="A23" s="35"/>
      <c r="B23" s="40"/>
      <c r="C23" s="24"/>
      <c r="D23" s="39"/>
      <c r="E23" s="26"/>
      <c r="F23" s="26"/>
      <c r="G23" s="43"/>
      <c r="H23" s="45"/>
      <c r="I23" s="28"/>
      <c r="J23" s="28"/>
      <c r="K23" s="28"/>
      <c r="L23" s="28"/>
      <c r="M23" s="28"/>
      <c r="N23" s="51"/>
      <c r="O23" s="28"/>
      <c r="P23" s="51"/>
      <c r="Q23" s="79" t="s">
        <v>75</v>
      </c>
      <c r="R23" s="12">
        <v>506493</v>
      </c>
      <c r="S23" s="12"/>
      <c r="T23" s="141">
        <v>506493</v>
      </c>
      <c r="U23" s="82"/>
    </row>
    <row r="24" s="1" customFormat="1" ht="42" customHeight="1" spans="1:21">
      <c r="A24" s="35"/>
      <c r="B24" s="40"/>
      <c r="C24" s="24"/>
      <c r="D24" s="39"/>
      <c r="E24" s="26"/>
      <c r="F24" s="26"/>
      <c r="G24" s="43"/>
      <c r="H24" s="45"/>
      <c r="I24" s="28"/>
      <c r="J24" s="28"/>
      <c r="K24" s="28"/>
      <c r="L24" s="28"/>
      <c r="M24" s="28"/>
      <c r="N24" s="51"/>
      <c r="O24" s="28"/>
      <c r="P24" s="51"/>
      <c r="Q24" s="79" t="s">
        <v>93</v>
      </c>
      <c r="R24" s="12">
        <v>741000</v>
      </c>
      <c r="S24" s="12"/>
      <c r="T24" s="141">
        <v>741000</v>
      </c>
      <c r="U24" s="82"/>
    </row>
    <row r="25" s="1" customFormat="1" ht="43" customHeight="1" spans="1:21">
      <c r="A25" s="35"/>
      <c r="B25" s="40"/>
      <c r="C25" s="24"/>
      <c r="D25" s="39"/>
      <c r="E25" s="26"/>
      <c r="F25" s="26"/>
      <c r="G25" s="43"/>
      <c r="H25" s="45"/>
      <c r="I25" s="28"/>
      <c r="J25" s="28"/>
      <c r="K25" s="28"/>
      <c r="L25" s="28"/>
      <c r="M25" s="28"/>
      <c r="N25" s="51"/>
      <c r="O25" s="28"/>
      <c r="P25" s="51"/>
      <c r="Q25" s="79" t="s">
        <v>94</v>
      </c>
      <c r="R25" s="12">
        <v>1896441</v>
      </c>
      <c r="S25" s="12"/>
      <c r="T25" s="141">
        <v>601830</v>
      </c>
      <c r="U25" s="82"/>
    </row>
    <row r="26" s="1" customFormat="1" ht="42" customHeight="1" spans="1:21">
      <c r="A26" s="35"/>
      <c r="B26" s="40"/>
      <c r="C26" s="24"/>
      <c r="D26" s="39"/>
      <c r="E26" s="26"/>
      <c r="F26" s="26"/>
      <c r="G26" s="43"/>
      <c r="H26" s="45"/>
      <c r="I26" s="28"/>
      <c r="J26" s="28"/>
      <c r="K26" s="28"/>
      <c r="L26" s="28"/>
      <c r="M26" s="28"/>
      <c r="N26" s="51"/>
      <c r="O26" s="28"/>
      <c r="P26" s="51"/>
      <c r="Q26" s="79" t="s">
        <v>78</v>
      </c>
      <c r="R26" s="12">
        <v>88744.56</v>
      </c>
      <c r="S26" s="12"/>
      <c r="T26" s="141">
        <v>88744.56</v>
      </c>
      <c r="U26" s="82"/>
    </row>
    <row r="27" s="1" customFormat="1" ht="42" customHeight="1" spans="1:21">
      <c r="A27" s="35"/>
      <c r="B27" s="40"/>
      <c r="C27" s="24"/>
      <c r="D27" s="39"/>
      <c r="E27" s="26"/>
      <c r="F27" s="26"/>
      <c r="G27" s="43"/>
      <c r="H27" s="45"/>
      <c r="I27" s="28"/>
      <c r="J27" s="28"/>
      <c r="K27" s="28"/>
      <c r="L27" s="28"/>
      <c r="M27" s="28"/>
      <c r="N27" s="51"/>
      <c r="O27" s="28"/>
      <c r="P27" s="51"/>
      <c r="Q27" s="79" t="s">
        <v>81</v>
      </c>
      <c r="R27" s="12">
        <v>118098</v>
      </c>
      <c r="S27" s="12"/>
      <c r="T27" s="141">
        <v>118098</v>
      </c>
      <c r="U27" s="82"/>
    </row>
    <row r="28" s="1" customFormat="1" ht="42" customHeight="1" spans="1:21">
      <c r="A28" s="22">
        <v>7</v>
      </c>
      <c r="B28" s="37">
        <v>44859</v>
      </c>
      <c r="C28" s="24"/>
      <c r="D28" s="39"/>
      <c r="E28" s="26"/>
      <c r="F28" s="26"/>
      <c r="G28" s="43"/>
      <c r="H28" s="45"/>
      <c r="I28" s="28"/>
      <c r="J28" s="28"/>
      <c r="K28" s="28"/>
      <c r="L28" s="28"/>
      <c r="M28" s="28">
        <v>150</v>
      </c>
      <c r="N28" s="51" t="s">
        <v>71</v>
      </c>
      <c r="O28" s="28"/>
      <c r="P28" s="51"/>
      <c r="Q28" s="79" t="s">
        <v>94</v>
      </c>
      <c r="R28" s="12">
        <v>1896441</v>
      </c>
      <c r="S28" s="12"/>
      <c r="T28" s="141">
        <v>531720</v>
      </c>
      <c r="U28" s="82"/>
    </row>
    <row r="29" s="1" customFormat="1" ht="42" customHeight="1" spans="1:21">
      <c r="A29" s="35"/>
      <c r="B29" s="40"/>
      <c r="C29" s="24"/>
      <c r="D29" s="39"/>
      <c r="E29" s="26"/>
      <c r="F29" s="26"/>
      <c r="G29" s="43"/>
      <c r="H29" s="45"/>
      <c r="I29" s="28"/>
      <c r="J29" s="28"/>
      <c r="K29" s="28"/>
      <c r="L29" s="28"/>
      <c r="M29" s="28"/>
      <c r="N29" s="51"/>
      <c r="O29" s="28"/>
      <c r="P29" s="51"/>
      <c r="Q29" s="79" t="s">
        <v>95</v>
      </c>
      <c r="R29" s="12">
        <v>80340</v>
      </c>
      <c r="S29" s="12"/>
      <c r="T29" s="141">
        <v>80340</v>
      </c>
      <c r="U29" s="82"/>
    </row>
    <row r="30" s="1" customFormat="1" ht="42" customHeight="1" spans="1:21">
      <c r="A30" s="22">
        <v>8</v>
      </c>
      <c r="B30" s="37">
        <v>44859</v>
      </c>
      <c r="C30" s="33">
        <v>301614.4</v>
      </c>
      <c r="D30" s="39"/>
      <c r="E30" s="26" t="s">
        <v>82</v>
      </c>
      <c r="F30" s="27" t="s">
        <v>83</v>
      </c>
      <c r="G30" s="43"/>
      <c r="H30" s="45">
        <v>0.01</v>
      </c>
      <c r="I30" s="28">
        <v>3016.14</v>
      </c>
      <c r="J30" s="28"/>
      <c r="K30" s="28"/>
      <c r="L30" s="58"/>
      <c r="M30" s="28"/>
      <c r="N30" s="51"/>
      <c r="O30" s="28"/>
      <c r="P30" s="51"/>
      <c r="Q30" s="79" t="s">
        <v>84</v>
      </c>
      <c r="R30" s="12">
        <v>4872424.2</v>
      </c>
      <c r="S30" s="12"/>
      <c r="T30" s="141">
        <v>692969.4</v>
      </c>
      <c r="U30" s="82"/>
    </row>
    <row r="31" s="1" customFormat="1" ht="42" customHeight="1" spans="1:21">
      <c r="A31" s="22">
        <v>9</v>
      </c>
      <c r="B31" s="37">
        <v>44859</v>
      </c>
      <c r="C31" s="33">
        <v>1206457.6</v>
      </c>
      <c r="D31" s="39"/>
      <c r="E31" s="27" t="s">
        <v>67</v>
      </c>
      <c r="F31" s="26" t="s">
        <v>68</v>
      </c>
      <c r="G31" s="43"/>
      <c r="H31" s="45">
        <v>0.01</v>
      </c>
      <c r="I31" s="28">
        <v>12064.58</v>
      </c>
      <c r="J31" s="28"/>
      <c r="K31" s="28">
        <v>15080.72</v>
      </c>
      <c r="L31" s="57" t="s">
        <v>96</v>
      </c>
      <c r="M31" s="28">
        <v>150</v>
      </c>
      <c r="N31" s="51" t="s">
        <v>71</v>
      </c>
      <c r="O31" s="28"/>
      <c r="P31" s="51"/>
      <c r="Q31" s="79" t="s">
        <v>97</v>
      </c>
      <c r="R31" s="12">
        <v>182400.5</v>
      </c>
      <c r="S31" s="12"/>
      <c r="T31" s="141">
        <v>182400.5</v>
      </c>
      <c r="U31" s="82"/>
    </row>
    <row r="32" s="1" customFormat="1" ht="42" customHeight="1" spans="1:21">
      <c r="A32" s="22"/>
      <c r="B32" s="37"/>
      <c r="C32" s="33"/>
      <c r="D32" s="39"/>
      <c r="E32" s="26"/>
      <c r="F32" s="27"/>
      <c r="G32" s="43"/>
      <c r="H32" s="45"/>
      <c r="I32" s="28"/>
      <c r="J32" s="28"/>
      <c r="K32" s="28">
        <f>7883.14+452.42+118.25</f>
        <v>8453.81</v>
      </c>
      <c r="L32" s="41" t="s">
        <v>98</v>
      </c>
      <c r="M32" s="28"/>
      <c r="N32" s="51"/>
      <c r="O32" s="28"/>
      <c r="P32" s="51"/>
      <c r="Q32" s="79" t="s">
        <v>72</v>
      </c>
      <c r="R32" s="12">
        <v>1041300</v>
      </c>
      <c r="S32" s="12"/>
      <c r="T32" s="141">
        <v>67020</v>
      </c>
      <c r="U32" s="82"/>
    </row>
    <row r="33" s="1" customFormat="1" ht="42" customHeight="1" spans="1:21">
      <c r="A33" s="22">
        <v>10</v>
      </c>
      <c r="B33" s="37">
        <v>44876</v>
      </c>
      <c r="C33" s="33">
        <v>946195.8</v>
      </c>
      <c r="D33" s="39"/>
      <c r="E33" s="26" t="s">
        <v>82</v>
      </c>
      <c r="F33" s="27" t="s">
        <v>83</v>
      </c>
      <c r="G33" s="43"/>
      <c r="H33" s="45">
        <v>0.01</v>
      </c>
      <c r="I33" s="28">
        <v>85614.09</v>
      </c>
      <c r="J33" s="57" t="s">
        <v>99</v>
      </c>
      <c r="K33" s="28">
        <v>176320.73</v>
      </c>
      <c r="L33" s="57" t="s">
        <v>96</v>
      </c>
      <c r="M33" s="28">
        <v>200</v>
      </c>
      <c r="N33" s="51" t="s">
        <v>71</v>
      </c>
      <c r="O33" s="28"/>
      <c r="P33" s="51"/>
      <c r="Q33" s="79" t="s">
        <v>75</v>
      </c>
      <c r="R33" s="12">
        <v>338820.5</v>
      </c>
      <c r="S33" s="12"/>
      <c r="T33" s="141">
        <v>338820.5</v>
      </c>
      <c r="U33" s="82"/>
    </row>
    <row r="34" s="1" customFormat="1" ht="42" customHeight="1" spans="1:21">
      <c r="A34" s="22"/>
      <c r="B34" s="37"/>
      <c r="C34" s="33">
        <v>3784783.2</v>
      </c>
      <c r="D34" s="39"/>
      <c r="E34" s="27" t="s">
        <v>67</v>
      </c>
      <c r="F34" s="26" t="s">
        <v>68</v>
      </c>
      <c r="G34" s="43"/>
      <c r="H34" s="45"/>
      <c r="I34" s="28"/>
      <c r="J34" s="28"/>
      <c r="K34" s="28"/>
      <c r="L34" s="28"/>
      <c r="M34" s="28"/>
      <c r="N34" s="51"/>
      <c r="O34" s="28"/>
      <c r="P34" s="51"/>
      <c r="Q34" s="79" t="s">
        <v>100</v>
      </c>
      <c r="R34" s="12">
        <v>954870</v>
      </c>
      <c r="S34" s="12"/>
      <c r="T34" s="141">
        <v>740710</v>
      </c>
      <c r="U34" s="82"/>
    </row>
    <row r="35" s="1" customFormat="1" ht="42" customHeight="1" spans="1:21">
      <c r="A35" s="22">
        <v>11</v>
      </c>
      <c r="B35" s="37">
        <v>44886</v>
      </c>
      <c r="C35" s="33"/>
      <c r="D35" s="39"/>
      <c r="E35" s="27"/>
      <c r="F35" s="26"/>
      <c r="G35" s="43"/>
      <c r="H35" s="45"/>
      <c r="I35" s="28"/>
      <c r="J35" s="28"/>
      <c r="K35" s="28"/>
      <c r="L35" s="28"/>
      <c r="M35" s="28"/>
      <c r="N35" s="51"/>
      <c r="O35" s="28"/>
      <c r="P35" s="51"/>
      <c r="Q35" s="79" t="s">
        <v>84</v>
      </c>
      <c r="R35" s="12">
        <v>4872424.2</v>
      </c>
      <c r="S35" s="12"/>
      <c r="T35" s="141">
        <v>678281.6</v>
      </c>
      <c r="U35" s="82"/>
    </row>
    <row r="36" s="1" customFormat="1" ht="42" customHeight="1" spans="1:21">
      <c r="A36" s="22">
        <v>12</v>
      </c>
      <c r="B36" s="37">
        <v>44889</v>
      </c>
      <c r="C36" s="33"/>
      <c r="D36" s="39"/>
      <c r="E36" s="27"/>
      <c r="F36" s="26"/>
      <c r="G36" s="43"/>
      <c r="H36" s="45"/>
      <c r="I36" s="28"/>
      <c r="J36" s="28"/>
      <c r="K36" s="28"/>
      <c r="L36" s="28"/>
      <c r="M36" s="28">
        <v>300</v>
      </c>
      <c r="N36" s="51" t="s">
        <v>71</v>
      </c>
      <c r="O36" s="28"/>
      <c r="P36" s="51"/>
      <c r="Q36" s="79" t="s">
        <v>101</v>
      </c>
      <c r="R36" s="12">
        <v>297840</v>
      </c>
      <c r="S36" s="12"/>
      <c r="T36" s="141">
        <v>297840</v>
      </c>
      <c r="U36" s="82"/>
    </row>
    <row r="37" s="1" customFormat="1" ht="42" customHeight="1" spans="1:21">
      <c r="A37" s="22"/>
      <c r="B37" s="37"/>
      <c r="C37" s="33"/>
      <c r="D37" s="39"/>
      <c r="E37" s="27"/>
      <c r="F37" s="26"/>
      <c r="G37" s="43"/>
      <c r="H37" s="45"/>
      <c r="I37" s="28"/>
      <c r="J37" s="28"/>
      <c r="K37" s="28"/>
      <c r="L37" s="28"/>
      <c r="M37" s="28"/>
      <c r="N37" s="51"/>
      <c r="O37" s="28"/>
      <c r="P37" s="51"/>
      <c r="Q37" s="79" t="s">
        <v>102</v>
      </c>
      <c r="R37" s="12">
        <v>6258428</v>
      </c>
      <c r="S37" s="12"/>
      <c r="T37" s="141">
        <v>2028000</v>
      </c>
      <c r="U37" s="82"/>
    </row>
    <row r="38" s="1" customFormat="1" ht="42" customHeight="1" spans="1:21">
      <c r="A38" s="93">
        <v>13</v>
      </c>
      <c r="B38" s="94">
        <v>44893</v>
      </c>
      <c r="C38" s="143"/>
      <c r="D38" s="96"/>
      <c r="E38" s="144"/>
      <c r="F38" s="97"/>
      <c r="G38" s="98"/>
      <c r="H38" s="99"/>
      <c r="I38" s="58"/>
      <c r="J38" s="58"/>
      <c r="K38" s="58"/>
      <c r="L38" s="58"/>
      <c r="M38" s="58">
        <v>100</v>
      </c>
      <c r="N38" s="117" t="s">
        <v>71</v>
      </c>
      <c r="O38" s="58"/>
      <c r="P38" s="117"/>
      <c r="Q38" s="131" t="s">
        <v>103</v>
      </c>
      <c r="R38" s="132">
        <v>212000</v>
      </c>
      <c r="S38" s="132"/>
      <c r="T38" s="142">
        <v>100000</v>
      </c>
      <c r="U38" s="82"/>
    </row>
    <row r="39" s="1" customFormat="1" ht="42" customHeight="1" spans="1:21">
      <c r="A39" s="22"/>
      <c r="B39" s="37"/>
      <c r="C39" s="33"/>
      <c r="D39" s="39"/>
      <c r="E39" s="27"/>
      <c r="F39" s="26"/>
      <c r="G39" s="43"/>
      <c r="H39" s="45"/>
      <c r="I39" s="28"/>
      <c r="J39" s="28"/>
      <c r="K39" s="28"/>
      <c r="L39" s="28"/>
      <c r="M39" s="28"/>
      <c r="N39" s="51"/>
      <c r="O39" s="28"/>
      <c r="P39" s="51"/>
      <c r="Q39" s="79"/>
      <c r="R39" s="12"/>
      <c r="S39" s="12"/>
      <c r="T39" s="141"/>
      <c r="U39" s="82"/>
    </row>
    <row r="40" s="1" customFormat="1" ht="42" customHeight="1" spans="1:21">
      <c r="A40" s="22"/>
      <c r="B40" s="37"/>
      <c r="C40" s="33"/>
      <c r="D40" s="39"/>
      <c r="E40" s="27"/>
      <c r="F40" s="26"/>
      <c r="G40" s="43"/>
      <c r="H40" s="45"/>
      <c r="I40" s="28"/>
      <c r="J40" s="28"/>
      <c r="K40" s="28"/>
      <c r="L40" s="28"/>
      <c r="M40" s="28"/>
      <c r="N40" s="51"/>
      <c r="O40" s="28"/>
      <c r="P40" s="51"/>
      <c r="Q40" s="79"/>
      <c r="R40" s="12"/>
      <c r="S40" s="12"/>
      <c r="T40" s="141"/>
      <c r="U40" s="82"/>
    </row>
    <row r="41" s="1" customFormat="1" ht="31" customHeight="1" spans="1:21">
      <c r="A41" s="47"/>
      <c r="B41" s="139"/>
      <c r="C41" s="100"/>
      <c r="D41" s="96"/>
      <c r="E41" s="97"/>
      <c r="F41" s="97"/>
      <c r="G41" s="98"/>
      <c r="H41" s="99"/>
      <c r="I41" s="58"/>
      <c r="J41" s="58"/>
      <c r="K41" s="58"/>
      <c r="L41" s="58"/>
      <c r="M41" s="58"/>
      <c r="N41" s="117"/>
      <c r="O41" s="58"/>
      <c r="P41" s="117"/>
      <c r="Q41" s="131"/>
      <c r="R41" s="132"/>
      <c r="S41" s="132"/>
      <c r="T41" s="142"/>
      <c r="U41" s="82"/>
    </row>
    <row r="42" s="1" customFormat="1" ht="31" customHeight="1" spans="1:21">
      <c r="A42" s="47"/>
      <c r="B42" s="139"/>
      <c r="C42" s="100"/>
      <c r="D42" s="96"/>
      <c r="E42" s="97"/>
      <c r="F42" s="97"/>
      <c r="G42" s="98"/>
      <c r="H42" s="99"/>
      <c r="I42" s="58"/>
      <c r="J42" s="58"/>
      <c r="K42" s="58"/>
      <c r="L42" s="58"/>
      <c r="M42" s="58"/>
      <c r="N42" s="117"/>
      <c r="O42" s="58"/>
      <c r="P42" s="117"/>
      <c r="Q42" s="131"/>
      <c r="R42" s="132"/>
      <c r="S42" s="132"/>
      <c r="T42" s="142"/>
      <c r="U42" s="82"/>
    </row>
    <row r="43" s="1" customFormat="1" ht="30" customHeight="1" spans="1:21">
      <c r="A43" s="9" t="s">
        <v>56</v>
      </c>
      <c r="B43" s="9"/>
      <c r="C43" s="101">
        <f>SUM(C8:C42)</f>
        <v>12272611</v>
      </c>
      <c r="D43" s="102">
        <f>SUM(D8:D42)</f>
        <v>122590</v>
      </c>
      <c r="E43" s="103"/>
      <c r="F43" s="103"/>
      <c r="G43" s="103"/>
      <c r="H43" s="101" t="s">
        <v>57</v>
      </c>
      <c r="I43" s="52">
        <f>SUM(I8:I42)</f>
        <v>251737.05</v>
      </c>
      <c r="J43" s="103"/>
      <c r="K43" s="52">
        <f>SUM(K8:K42)</f>
        <v>284198.31</v>
      </c>
      <c r="L43" s="52"/>
      <c r="M43" s="52">
        <f>SUM(M8:M42)</f>
        <v>4900</v>
      </c>
      <c r="N43" s="101" t="s">
        <v>57</v>
      </c>
      <c r="O43" s="52">
        <f>SUM(O8:O42)</f>
        <v>0</v>
      </c>
      <c r="P43" s="101" t="s">
        <v>57</v>
      </c>
      <c r="Q43" s="101" t="s">
        <v>57</v>
      </c>
      <c r="R43" s="101"/>
      <c r="S43" s="101"/>
      <c r="T43" s="52">
        <f>SUM(T8:T42)</f>
        <v>9995501.33</v>
      </c>
      <c r="U43" s="134">
        <f>D43+C43-T43-I43-K43-M43-O43</f>
        <v>1858864.31</v>
      </c>
    </row>
    <row r="44" s="1" customFormat="1" ht="30" customHeight="1" spans="1:21">
      <c r="A44" s="104" t="s">
        <v>58</v>
      </c>
      <c r="B44" s="104"/>
      <c r="C44" s="104" t="s">
        <v>59</v>
      </c>
      <c r="D44" s="104"/>
      <c r="E44" s="104"/>
      <c r="F44" s="105">
        <f>O44</f>
        <v>100000</v>
      </c>
      <c r="G44" s="106"/>
      <c r="H44" s="107" t="s">
        <v>60</v>
      </c>
      <c r="I44" s="118"/>
      <c r="J44" s="118"/>
      <c r="K44" s="118"/>
      <c r="L44" s="118"/>
      <c r="M44" s="119"/>
      <c r="N44" s="104" t="s">
        <v>61</v>
      </c>
      <c r="O44" s="120">
        <v>100000</v>
      </c>
      <c r="P44" s="121"/>
      <c r="Q44" s="121"/>
      <c r="R44" s="121"/>
      <c r="S44" s="121"/>
      <c r="T44" s="121"/>
      <c r="U44" s="135"/>
    </row>
    <row r="45" s="1" customFormat="1" ht="30" customHeight="1" spans="1:21">
      <c r="A45" s="104"/>
      <c r="B45" s="104"/>
      <c r="C45" s="104" t="s">
        <v>62</v>
      </c>
      <c r="D45" s="104"/>
      <c r="E45" s="104"/>
      <c r="F45" s="105">
        <v>0</v>
      </c>
      <c r="G45" s="106"/>
      <c r="H45" s="108"/>
      <c r="I45" s="122"/>
      <c r="J45" s="122"/>
      <c r="K45" s="122"/>
      <c r="L45" s="122"/>
      <c r="M45" s="123"/>
      <c r="N45" s="104" t="s">
        <v>63</v>
      </c>
      <c r="O45" s="124">
        <f>O44</f>
        <v>100000</v>
      </c>
      <c r="P45" s="125"/>
      <c r="Q45" s="125"/>
      <c r="R45" s="125"/>
      <c r="S45" s="125"/>
      <c r="T45" s="125"/>
      <c r="U45" s="136"/>
    </row>
    <row r="46" s="1" customFormat="1" ht="11.25" spans="2:20">
      <c r="B46" s="4"/>
      <c r="E46" s="5"/>
      <c r="F46" s="5"/>
      <c r="G46" s="5"/>
      <c r="I46" s="5"/>
      <c r="J46" s="5"/>
      <c r="M46" s="5"/>
      <c r="T46" s="5"/>
    </row>
    <row r="47" s="1" customFormat="1" ht="11.25" spans="2:20">
      <c r="B47" s="4"/>
      <c r="E47" s="5"/>
      <c r="F47" s="5"/>
      <c r="G47" s="5"/>
      <c r="I47" s="5"/>
      <c r="J47" s="5"/>
      <c r="M47" s="5"/>
      <c r="T47" s="5"/>
    </row>
    <row r="48" s="1" customFormat="1" ht="11.25" spans="2:20">
      <c r="B48" s="4"/>
      <c r="E48" s="5"/>
      <c r="F48" s="5"/>
      <c r="G48" s="5"/>
      <c r="I48" s="5"/>
      <c r="J48" s="5"/>
      <c r="M48" s="5"/>
      <c r="T48" s="5"/>
    </row>
    <row r="49" s="1" customFormat="1" ht="11.25" spans="2:20">
      <c r="B49" s="4"/>
      <c r="E49" s="5"/>
      <c r="F49" s="5"/>
      <c r="G49" s="5"/>
      <c r="I49" s="5"/>
      <c r="J49" s="5"/>
      <c r="M49" s="5"/>
      <c r="T49" s="5"/>
    </row>
    <row r="50" s="1" customFormat="1" ht="11.25" spans="2:20">
      <c r="B50" s="4"/>
      <c r="E50" s="5"/>
      <c r="F50" s="5"/>
      <c r="G50" s="5"/>
      <c r="I50" s="5"/>
      <c r="J50" s="5"/>
      <c r="M50" s="5"/>
      <c r="T50" s="5"/>
    </row>
    <row r="51" s="1" customFormat="1" spans="2:20">
      <c r="B51" s="109"/>
      <c r="E51" s="5"/>
      <c r="F51" s="5"/>
      <c r="G51" s="5"/>
      <c r="I51" s="5"/>
      <c r="J51" s="5"/>
      <c r="M51" s="5"/>
      <c r="T51" s="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43:B43"/>
    <mergeCell ref="C44:E44"/>
    <mergeCell ref="F44:G44"/>
    <mergeCell ref="O44:U44"/>
    <mergeCell ref="C45:E45"/>
    <mergeCell ref="F45:G45"/>
    <mergeCell ref="O45:U45"/>
    <mergeCell ref="A5:A7"/>
    <mergeCell ref="T5:T7"/>
    <mergeCell ref="U5:U7"/>
    <mergeCell ref="A44:B45"/>
    <mergeCell ref="H44:M45"/>
  </mergeCells>
  <pageMargins left="0.75" right="0.75" top="1" bottom="1" header="0.5" footer="0.5"/>
  <pageSetup paperSize="9" orientation="portrait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54"/>
  <sheetViews>
    <sheetView topLeftCell="A34" workbookViewId="0">
      <selection activeCell="A34" sqref="$A1:$XFD1048576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6.1916666666667" style="1" customWidth="1"/>
    <col min="4" max="4" width="15.3833333333333" style="1" customWidth="1"/>
    <col min="5" max="5" width="18.7833333333333" style="5" customWidth="1"/>
    <col min="6" max="6" width="19.1083333333333" style="5" customWidth="1"/>
    <col min="7" max="7" width="17.4416666666667" style="5" customWidth="1"/>
    <col min="8" max="8" width="4.89166666666667" style="1" customWidth="1"/>
    <col min="9" max="9" width="10.3333333333333" style="5" customWidth="1"/>
    <col min="10" max="10" width="10" style="5" customWidth="1"/>
    <col min="11" max="12" width="9.33333333333333" style="1" customWidth="1"/>
    <col min="13" max="13" width="9.66666666666667" style="5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4.8" style="1" customWidth="1"/>
    <col min="19" max="19" width="14.5333333333333" style="1" customWidth="1"/>
    <col min="20" max="20" width="15.5333333333333" style="5" customWidth="1"/>
    <col min="21" max="21" width="15.4416666666667" style="1" customWidth="1"/>
    <col min="22" max="16362" width="9" style="1" customWidth="1"/>
    <col min="16363" max="16384" width="9" style="7"/>
  </cols>
  <sheetData>
    <row r="1" s="1" customFormat="1" ht="24.9" customHeight="1" spans="1:2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7.9" customHeight="1" spans="1:21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48"/>
      <c r="J2" s="10"/>
      <c r="K2" s="10"/>
      <c r="L2" s="10"/>
      <c r="M2" s="10"/>
      <c r="N2" s="10"/>
      <c r="O2" s="49" t="s">
        <v>4</v>
      </c>
      <c r="P2" s="49"/>
      <c r="Q2" s="62">
        <v>15801</v>
      </c>
      <c r="R2" s="50" t="s">
        <v>5</v>
      </c>
      <c r="S2" s="50"/>
      <c r="T2" s="140"/>
      <c r="U2" s="64"/>
    </row>
    <row r="3" s="1" customFormat="1" ht="27.9" customHeight="1" spans="1:21">
      <c r="A3" s="9" t="s">
        <v>6</v>
      </c>
      <c r="B3" s="9"/>
      <c r="C3" s="12">
        <v>25173705</v>
      </c>
      <c r="D3" s="12"/>
      <c r="E3" s="12"/>
      <c r="F3" s="12" t="s">
        <v>7</v>
      </c>
      <c r="G3" s="13">
        <v>44757</v>
      </c>
      <c r="H3" s="9" t="s">
        <v>8</v>
      </c>
      <c r="I3" s="9"/>
      <c r="J3" s="35" t="s">
        <v>64</v>
      </c>
      <c r="K3" s="35"/>
      <c r="L3" s="35"/>
      <c r="M3" s="35"/>
      <c r="N3" s="35"/>
      <c r="O3" s="9" t="s">
        <v>10</v>
      </c>
      <c r="P3" s="9"/>
      <c r="Q3" s="35" t="s">
        <v>11</v>
      </c>
      <c r="R3" s="65" t="s">
        <v>12</v>
      </c>
      <c r="S3" s="66"/>
      <c r="T3" s="68" t="s">
        <v>13</v>
      </c>
      <c r="U3" s="68"/>
    </row>
    <row r="4" s="1" customFormat="1" ht="27.9" customHeight="1" spans="1:21">
      <c r="A4" s="9" t="s">
        <v>14</v>
      </c>
      <c r="B4" s="9"/>
      <c r="C4" s="12"/>
      <c r="D4" s="12"/>
      <c r="E4" s="12"/>
      <c r="F4" s="12" t="s">
        <v>15</v>
      </c>
      <c r="G4" s="138"/>
      <c r="H4" s="9" t="s">
        <v>16</v>
      </c>
      <c r="I4" s="9"/>
      <c r="J4" s="35" t="s">
        <v>65</v>
      </c>
      <c r="K4" s="35"/>
      <c r="L4" s="35"/>
      <c r="M4" s="35"/>
      <c r="N4" s="35"/>
      <c r="O4" s="9" t="s">
        <v>18</v>
      </c>
      <c r="P4" s="9"/>
      <c r="Q4" s="51" t="s">
        <v>19</v>
      </c>
      <c r="R4" s="12" t="s">
        <v>20</v>
      </c>
      <c r="S4" s="51" t="s">
        <v>21</v>
      </c>
      <c r="T4" s="69" t="s">
        <v>22</v>
      </c>
      <c r="U4" s="70" t="s">
        <v>23</v>
      </c>
    </row>
    <row r="5" s="1" customFormat="1" ht="27.9" customHeight="1" spans="1:21">
      <c r="A5" s="9" t="s">
        <v>24</v>
      </c>
      <c r="B5" s="14" t="s">
        <v>25</v>
      </c>
      <c r="C5" s="15"/>
      <c r="D5" s="15"/>
      <c r="E5" s="15"/>
      <c r="F5" s="16"/>
      <c r="G5" s="17" t="s">
        <v>26</v>
      </c>
      <c r="H5" s="14" t="s">
        <v>25</v>
      </c>
      <c r="I5" s="15"/>
      <c r="J5" s="16"/>
      <c r="K5" s="14" t="s">
        <v>27</v>
      </c>
      <c r="L5" s="15"/>
      <c r="M5" s="14" t="s">
        <v>28</v>
      </c>
      <c r="N5" s="16"/>
      <c r="O5" s="14" t="s">
        <v>29</v>
      </c>
      <c r="P5" s="16"/>
      <c r="Q5" s="71" t="s">
        <v>30</v>
      </c>
      <c r="R5" s="72"/>
      <c r="S5" s="72"/>
      <c r="T5" s="69" t="s">
        <v>31</v>
      </c>
      <c r="U5" s="73" t="s">
        <v>32</v>
      </c>
    </row>
    <row r="6" s="1" customFormat="1" ht="27.9" customHeight="1" spans="1:21">
      <c r="A6" s="9"/>
      <c r="B6" s="18" t="s">
        <v>33</v>
      </c>
      <c r="C6" s="19"/>
      <c r="D6" s="19"/>
      <c r="E6" s="19"/>
      <c r="F6" s="20"/>
      <c r="G6" s="9"/>
      <c r="H6" s="18" t="s">
        <v>34</v>
      </c>
      <c r="I6" s="19"/>
      <c r="J6" s="20"/>
      <c r="K6" s="18" t="s">
        <v>35</v>
      </c>
      <c r="L6" s="19"/>
      <c r="M6" s="18" t="s">
        <v>36</v>
      </c>
      <c r="N6" s="20"/>
      <c r="O6" s="18" t="s">
        <v>37</v>
      </c>
      <c r="P6" s="20"/>
      <c r="Q6" s="74" t="s">
        <v>38</v>
      </c>
      <c r="R6" s="75"/>
      <c r="S6" s="75"/>
      <c r="T6" s="69"/>
      <c r="U6" s="73"/>
    </row>
    <row r="7" s="1" customFormat="1" ht="27.9" customHeight="1" spans="1:21">
      <c r="A7" s="9"/>
      <c r="B7" s="21" t="s">
        <v>39</v>
      </c>
      <c r="C7" s="9" t="s">
        <v>40</v>
      </c>
      <c r="D7" s="9" t="s">
        <v>41</v>
      </c>
      <c r="E7" s="12" t="s">
        <v>42</v>
      </c>
      <c r="F7" s="12" t="s">
        <v>43</v>
      </c>
      <c r="G7" s="21" t="s">
        <v>44</v>
      </c>
      <c r="H7" s="9" t="s">
        <v>45</v>
      </c>
      <c r="I7" s="12" t="s">
        <v>46</v>
      </c>
      <c r="J7" s="12" t="s">
        <v>47</v>
      </c>
      <c r="K7" s="50" t="s">
        <v>46</v>
      </c>
      <c r="L7" s="50" t="s">
        <v>47</v>
      </c>
      <c r="M7" s="12" t="s">
        <v>46</v>
      </c>
      <c r="N7" s="9" t="s">
        <v>47</v>
      </c>
      <c r="O7" s="9" t="s">
        <v>46</v>
      </c>
      <c r="P7" s="9" t="s">
        <v>47</v>
      </c>
      <c r="Q7" s="12" t="s">
        <v>48</v>
      </c>
      <c r="R7" s="12" t="s">
        <v>49</v>
      </c>
      <c r="S7" s="12" t="s">
        <v>50</v>
      </c>
      <c r="T7" s="69"/>
      <c r="U7" s="73"/>
    </row>
    <row r="8" s="1" customFormat="1" ht="45" customHeight="1" spans="1:21">
      <c r="A8" s="22">
        <v>1</v>
      </c>
      <c r="B8" s="23">
        <v>44785</v>
      </c>
      <c r="C8" s="24"/>
      <c r="D8" s="25">
        <v>27690</v>
      </c>
      <c r="E8" s="26" t="s">
        <v>51</v>
      </c>
      <c r="F8" s="27" t="s">
        <v>52</v>
      </c>
      <c r="G8" s="28"/>
      <c r="H8" s="29"/>
      <c r="I8" s="28"/>
      <c r="J8" s="41"/>
      <c r="K8" s="35"/>
      <c r="L8" s="35"/>
      <c r="M8" s="28"/>
      <c r="N8" s="51" t="s">
        <v>53</v>
      </c>
      <c r="O8" s="52"/>
      <c r="P8" s="12"/>
      <c r="Q8" s="76" t="s">
        <v>54</v>
      </c>
      <c r="R8" s="12"/>
      <c r="S8" s="12"/>
      <c r="T8" s="25">
        <v>16000</v>
      </c>
      <c r="U8" s="78"/>
    </row>
    <row r="9" s="1" customFormat="1" ht="45" customHeight="1" spans="1:21">
      <c r="A9" s="22"/>
      <c r="B9" s="23"/>
      <c r="C9" s="30"/>
      <c r="D9" s="31"/>
      <c r="E9" s="26"/>
      <c r="F9" s="26"/>
      <c r="G9" s="32"/>
      <c r="H9" s="29"/>
      <c r="I9" s="28"/>
      <c r="J9" s="41"/>
      <c r="K9" s="53"/>
      <c r="L9" s="35"/>
      <c r="M9" s="28"/>
      <c r="N9" s="51"/>
      <c r="O9" s="52"/>
      <c r="P9" s="12"/>
      <c r="Q9" s="76" t="s">
        <v>55</v>
      </c>
      <c r="R9" s="12"/>
      <c r="S9" s="12"/>
      <c r="T9" s="25">
        <v>11690</v>
      </c>
      <c r="U9" s="53"/>
    </row>
    <row r="10" s="1" customFormat="1" ht="56" customHeight="1" spans="1:21">
      <c r="A10" s="22">
        <v>2</v>
      </c>
      <c r="B10" s="23">
        <v>44799</v>
      </c>
      <c r="C10" s="24"/>
      <c r="D10" s="31">
        <v>94900</v>
      </c>
      <c r="E10" s="26" t="s">
        <v>51</v>
      </c>
      <c r="F10" s="27" t="s">
        <v>52</v>
      </c>
      <c r="G10" s="32"/>
      <c r="H10" s="29"/>
      <c r="I10" s="28"/>
      <c r="J10" s="34"/>
      <c r="K10" s="35"/>
      <c r="L10" s="35"/>
      <c r="M10" s="28"/>
      <c r="N10" s="51" t="s">
        <v>53</v>
      </c>
      <c r="O10" s="52"/>
      <c r="P10" s="12"/>
      <c r="Q10" s="76" t="s">
        <v>66</v>
      </c>
      <c r="R10" s="12">
        <v>94900</v>
      </c>
      <c r="S10" s="12"/>
      <c r="T10" s="25">
        <v>94900</v>
      </c>
      <c r="U10" s="53"/>
    </row>
    <row r="11" s="1" customFormat="1" ht="45" customHeight="1" spans="1:21">
      <c r="A11" s="22">
        <v>3</v>
      </c>
      <c r="B11" s="23">
        <v>44803</v>
      </c>
      <c r="C11" s="33">
        <v>503474</v>
      </c>
      <c r="D11" s="31"/>
      <c r="E11" s="26" t="s">
        <v>82</v>
      </c>
      <c r="F11" s="27" t="s">
        <v>83</v>
      </c>
      <c r="G11" s="34"/>
      <c r="H11" s="29">
        <v>0.01</v>
      </c>
      <c r="I11" s="28">
        <v>75521.12</v>
      </c>
      <c r="J11" s="41" t="s">
        <v>69</v>
      </c>
      <c r="K11" s="53">
        <v>25173.7</v>
      </c>
      <c r="L11" s="53" t="s">
        <v>70</v>
      </c>
      <c r="M11" s="28">
        <v>550</v>
      </c>
      <c r="N11" s="51" t="s">
        <v>71</v>
      </c>
      <c r="O11" s="54"/>
      <c r="P11" s="55"/>
      <c r="Q11" s="76" t="s">
        <v>72</v>
      </c>
      <c r="R11" s="12">
        <v>60000</v>
      </c>
      <c r="S11" s="12"/>
      <c r="T11" s="25">
        <v>60000</v>
      </c>
      <c r="U11" s="53"/>
    </row>
    <row r="12" s="1" customFormat="1" ht="43" customHeight="1" spans="1:21">
      <c r="A12" s="35"/>
      <c r="B12" s="23"/>
      <c r="C12" s="33">
        <v>2013896</v>
      </c>
      <c r="D12" s="31"/>
      <c r="E12" s="27" t="s">
        <v>67</v>
      </c>
      <c r="F12" s="26" t="s">
        <v>68</v>
      </c>
      <c r="G12" s="34"/>
      <c r="H12" s="29"/>
      <c r="I12" s="28"/>
      <c r="J12" s="34"/>
      <c r="K12" s="35">
        <v>339.2</v>
      </c>
      <c r="L12" s="35" t="s">
        <v>73</v>
      </c>
      <c r="M12" s="28">
        <v>1000</v>
      </c>
      <c r="N12" s="51" t="s">
        <v>74</v>
      </c>
      <c r="O12" s="52"/>
      <c r="P12" s="12"/>
      <c r="Q12" s="76" t="s">
        <v>75</v>
      </c>
      <c r="R12" s="12">
        <v>172442.15</v>
      </c>
      <c r="S12" s="12"/>
      <c r="T12" s="25">
        <v>172442.15</v>
      </c>
      <c r="U12" s="53"/>
    </row>
    <row r="13" s="1" customFormat="1" ht="42" customHeight="1" spans="1:21">
      <c r="A13" s="35"/>
      <c r="B13" s="23"/>
      <c r="C13" s="33"/>
      <c r="D13" s="31"/>
      <c r="E13" s="26"/>
      <c r="F13" s="26"/>
      <c r="G13" s="34"/>
      <c r="H13" s="29"/>
      <c r="I13" s="28"/>
      <c r="J13" s="34"/>
      <c r="K13" s="53">
        <v>22613.39</v>
      </c>
      <c r="L13" s="53" t="s">
        <v>76</v>
      </c>
      <c r="M13" s="28">
        <v>500</v>
      </c>
      <c r="N13" s="51" t="s">
        <v>77</v>
      </c>
      <c r="O13" s="56"/>
      <c r="P13" s="55"/>
      <c r="Q13" s="76" t="s">
        <v>78</v>
      </c>
      <c r="R13" s="12">
        <v>76532.22</v>
      </c>
      <c r="S13" s="12"/>
      <c r="T13" s="25">
        <v>76532.22</v>
      </c>
      <c r="U13" s="53"/>
    </row>
    <row r="14" s="1" customFormat="1" ht="42" customHeight="1" spans="1:21">
      <c r="A14" s="35"/>
      <c r="B14" s="36"/>
      <c r="C14" s="24"/>
      <c r="D14" s="31"/>
      <c r="E14" s="26"/>
      <c r="F14" s="26"/>
      <c r="G14" s="34"/>
      <c r="H14" s="29"/>
      <c r="I14" s="28"/>
      <c r="J14" s="34"/>
      <c r="K14" s="35"/>
      <c r="L14" s="35"/>
      <c r="M14" s="28">
        <v>1000</v>
      </c>
      <c r="N14" s="51" t="s">
        <v>79</v>
      </c>
      <c r="O14" s="52"/>
      <c r="P14" s="12"/>
      <c r="Q14" s="79" t="s">
        <v>80</v>
      </c>
      <c r="R14" s="12">
        <v>682392</v>
      </c>
      <c r="S14" s="12"/>
      <c r="T14" s="25">
        <v>682392</v>
      </c>
      <c r="U14" s="80"/>
    </row>
    <row r="15" s="1" customFormat="1" ht="42" customHeight="1" spans="1:21">
      <c r="A15" s="35"/>
      <c r="B15" s="37"/>
      <c r="C15" s="24"/>
      <c r="D15" s="38"/>
      <c r="E15" s="26"/>
      <c r="F15" s="26"/>
      <c r="G15" s="34"/>
      <c r="H15" s="29"/>
      <c r="I15" s="28"/>
      <c r="J15" s="34"/>
      <c r="K15" s="53"/>
      <c r="L15" s="53"/>
      <c r="M15" s="28"/>
      <c r="N15" s="51"/>
      <c r="O15" s="52"/>
      <c r="P15" s="12"/>
      <c r="Q15" s="76" t="s">
        <v>81</v>
      </c>
      <c r="R15" s="12">
        <v>107705.7</v>
      </c>
      <c r="S15" s="12"/>
      <c r="T15" s="25">
        <v>107705.7</v>
      </c>
      <c r="U15" s="80"/>
    </row>
    <row r="16" s="1" customFormat="1" ht="47" customHeight="1" spans="1:21">
      <c r="A16" s="22">
        <v>4</v>
      </c>
      <c r="B16" s="36">
        <v>44812</v>
      </c>
      <c r="C16" s="24"/>
      <c r="D16" s="39"/>
      <c r="E16" s="26"/>
      <c r="F16" s="26"/>
      <c r="G16" s="32"/>
      <c r="H16" s="29"/>
      <c r="I16" s="28"/>
      <c r="J16" s="28"/>
      <c r="K16" s="35"/>
      <c r="L16" s="35"/>
      <c r="M16" s="28">
        <v>100</v>
      </c>
      <c r="N16" s="51" t="s">
        <v>71</v>
      </c>
      <c r="O16" s="28"/>
      <c r="P16" s="51"/>
      <c r="Q16" s="79" t="s">
        <v>84</v>
      </c>
      <c r="R16" s="12">
        <v>4872424.2</v>
      </c>
      <c r="S16" s="12"/>
      <c r="T16" s="141">
        <v>283179.95</v>
      </c>
      <c r="U16" s="80"/>
    </row>
    <row r="17" s="1" customFormat="1" ht="46" customHeight="1" spans="1:21">
      <c r="A17" s="35"/>
      <c r="B17" s="40"/>
      <c r="C17" s="24"/>
      <c r="D17" s="39"/>
      <c r="E17" s="41"/>
      <c r="F17" s="42"/>
      <c r="G17" s="43"/>
      <c r="H17" s="44"/>
      <c r="I17" s="28"/>
      <c r="J17" s="28"/>
      <c r="K17" s="28"/>
      <c r="L17" s="28"/>
      <c r="M17" s="28"/>
      <c r="N17" s="51"/>
      <c r="O17" s="28"/>
      <c r="P17" s="51"/>
      <c r="Q17" s="79" t="s">
        <v>85</v>
      </c>
      <c r="R17" s="12">
        <v>303118.37</v>
      </c>
      <c r="S17" s="12"/>
      <c r="T17" s="141">
        <v>303118.37</v>
      </c>
      <c r="U17" s="80"/>
    </row>
    <row r="18" s="1" customFormat="1" ht="45" customHeight="1" spans="1:21">
      <c r="A18" s="22">
        <v>5</v>
      </c>
      <c r="B18" s="37">
        <v>44824</v>
      </c>
      <c r="C18" s="24"/>
      <c r="D18" s="39"/>
      <c r="E18" s="26"/>
      <c r="F18" s="26"/>
      <c r="G18" s="43"/>
      <c r="H18" s="45"/>
      <c r="I18" s="28"/>
      <c r="J18" s="28"/>
      <c r="K18" s="41"/>
      <c r="L18" s="41"/>
      <c r="M18" s="28">
        <v>200</v>
      </c>
      <c r="N18" s="51" t="s">
        <v>71</v>
      </c>
      <c r="O18" s="28"/>
      <c r="P18" s="51"/>
      <c r="Q18" s="79" t="s">
        <v>86</v>
      </c>
      <c r="R18" s="12">
        <v>31243.86</v>
      </c>
      <c r="S18" s="12"/>
      <c r="T18" s="141">
        <v>31243.86</v>
      </c>
      <c r="U18" s="80"/>
    </row>
    <row r="19" s="1" customFormat="1" ht="45" customHeight="1" spans="1:21">
      <c r="A19" s="35"/>
      <c r="B19" s="40"/>
      <c r="C19" s="46"/>
      <c r="D19" s="39"/>
      <c r="E19" s="41"/>
      <c r="F19" s="42"/>
      <c r="G19" s="43"/>
      <c r="H19" s="44"/>
      <c r="I19" s="28"/>
      <c r="J19" s="28"/>
      <c r="K19" s="28"/>
      <c r="L19" s="28"/>
      <c r="M19" s="28"/>
      <c r="N19" s="51"/>
      <c r="O19" s="28"/>
      <c r="P19" s="51"/>
      <c r="Q19" s="79" t="s">
        <v>87</v>
      </c>
      <c r="R19" s="12">
        <v>75635</v>
      </c>
      <c r="S19" s="12"/>
      <c r="T19" s="141">
        <v>75635</v>
      </c>
      <c r="U19" s="82"/>
    </row>
    <row r="20" s="1" customFormat="1" ht="42" customHeight="1" spans="1:21">
      <c r="A20" s="47"/>
      <c r="B20" s="40"/>
      <c r="C20" s="24"/>
      <c r="D20" s="39"/>
      <c r="E20" s="26"/>
      <c r="F20" s="26"/>
      <c r="G20" s="43"/>
      <c r="H20" s="45"/>
      <c r="I20" s="28"/>
      <c r="J20" s="28"/>
      <c r="K20" s="28"/>
      <c r="L20" s="28"/>
      <c r="M20" s="28">
        <v>50</v>
      </c>
      <c r="N20" s="51" t="s">
        <v>71</v>
      </c>
      <c r="O20" s="28"/>
      <c r="P20" s="51"/>
      <c r="Q20" s="79" t="s">
        <v>88</v>
      </c>
      <c r="R20" s="12">
        <v>87399</v>
      </c>
      <c r="S20" s="12"/>
      <c r="T20" s="141">
        <v>87399</v>
      </c>
      <c r="U20" s="82"/>
    </row>
    <row r="21" s="1" customFormat="1" ht="43" customHeight="1" spans="1:21">
      <c r="A21" s="22">
        <v>6</v>
      </c>
      <c r="B21" s="37">
        <v>44834</v>
      </c>
      <c r="C21" s="33">
        <v>2812952</v>
      </c>
      <c r="D21" s="39"/>
      <c r="E21" s="27" t="s">
        <v>67</v>
      </c>
      <c r="F21" s="26" t="s">
        <v>68</v>
      </c>
      <c r="G21" s="43"/>
      <c r="H21" s="45">
        <v>0.01</v>
      </c>
      <c r="I21" s="28">
        <v>75521.12</v>
      </c>
      <c r="J21" s="57" t="s">
        <v>69</v>
      </c>
      <c r="K21" s="28">
        <v>1054.86</v>
      </c>
      <c r="L21" s="57" t="s">
        <v>90</v>
      </c>
      <c r="M21" s="28">
        <v>600</v>
      </c>
      <c r="N21" s="51" t="s">
        <v>71</v>
      </c>
      <c r="O21" s="28"/>
      <c r="P21" s="51"/>
      <c r="Q21" s="79" t="s">
        <v>91</v>
      </c>
      <c r="R21" s="12">
        <v>98995.52</v>
      </c>
      <c r="S21" s="12"/>
      <c r="T21" s="141">
        <v>98995.52</v>
      </c>
      <c r="U21" s="82"/>
    </row>
    <row r="22" s="1" customFormat="1" ht="43" customHeight="1" spans="1:21">
      <c r="A22" s="35"/>
      <c r="B22" s="37">
        <v>44831</v>
      </c>
      <c r="C22" s="33">
        <v>703238</v>
      </c>
      <c r="D22" s="39"/>
      <c r="E22" s="26" t="s">
        <v>82</v>
      </c>
      <c r="F22" s="27" t="s">
        <v>83</v>
      </c>
      <c r="G22" s="43"/>
      <c r="H22" s="45"/>
      <c r="I22" s="28"/>
      <c r="J22" s="28"/>
      <c r="K22" s="28">
        <v>35161.9</v>
      </c>
      <c r="L22" s="57" t="s">
        <v>70</v>
      </c>
      <c r="M22" s="28"/>
      <c r="N22" s="51"/>
      <c r="O22" s="28"/>
      <c r="P22" s="51"/>
      <c r="Q22" s="79" t="s">
        <v>92</v>
      </c>
      <c r="R22" s="12">
        <v>295428.92</v>
      </c>
      <c r="S22" s="12"/>
      <c r="T22" s="141">
        <v>100000</v>
      </c>
      <c r="U22" s="82"/>
    </row>
    <row r="23" s="1" customFormat="1" ht="43" customHeight="1" spans="1:21">
      <c r="A23" s="35"/>
      <c r="B23" s="40"/>
      <c r="C23" s="24"/>
      <c r="D23" s="39"/>
      <c r="E23" s="26"/>
      <c r="F23" s="26"/>
      <c r="G23" s="43"/>
      <c r="H23" s="45"/>
      <c r="I23" s="28"/>
      <c r="J23" s="28"/>
      <c r="K23" s="28"/>
      <c r="L23" s="28"/>
      <c r="M23" s="28"/>
      <c r="N23" s="51"/>
      <c r="O23" s="28"/>
      <c r="P23" s="51"/>
      <c r="Q23" s="79" t="s">
        <v>75</v>
      </c>
      <c r="R23" s="12">
        <v>506493</v>
      </c>
      <c r="S23" s="12"/>
      <c r="T23" s="141">
        <v>506493</v>
      </c>
      <c r="U23" s="82"/>
    </row>
    <row r="24" s="1" customFormat="1" ht="42" customHeight="1" spans="1:21">
      <c r="A24" s="35"/>
      <c r="B24" s="40"/>
      <c r="C24" s="24"/>
      <c r="D24" s="39"/>
      <c r="E24" s="26"/>
      <c r="F24" s="26"/>
      <c r="G24" s="43"/>
      <c r="H24" s="45"/>
      <c r="I24" s="28"/>
      <c r="J24" s="28"/>
      <c r="K24" s="28"/>
      <c r="L24" s="28"/>
      <c r="M24" s="28"/>
      <c r="N24" s="51"/>
      <c r="O24" s="28"/>
      <c r="P24" s="51"/>
      <c r="Q24" s="79" t="s">
        <v>93</v>
      </c>
      <c r="R24" s="12">
        <v>741000</v>
      </c>
      <c r="S24" s="12"/>
      <c r="T24" s="141">
        <v>741000</v>
      </c>
      <c r="U24" s="82"/>
    </row>
    <row r="25" s="1" customFormat="1" ht="43" customHeight="1" spans="1:21">
      <c r="A25" s="35"/>
      <c r="B25" s="40"/>
      <c r="C25" s="24"/>
      <c r="D25" s="39"/>
      <c r="E25" s="26"/>
      <c r="F25" s="26"/>
      <c r="G25" s="43"/>
      <c r="H25" s="45"/>
      <c r="I25" s="28"/>
      <c r="J25" s="28"/>
      <c r="K25" s="28"/>
      <c r="L25" s="28"/>
      <c r="M25" s="28"/>
      <c r="N25" s="51"/>
      <c r="O25" s="28"/>
      <c r="P25" s="51"/>
      <c r="Q25" s="79" t="s">
        <v>94</v>
      </c>
      <c r="R25" s="12">
        <v>1896441</v>
      </c>
      <c r="S25" s="12"/>
      <c r="T25" s="141">
        <v>601830</v>
      </c>
      <c r="U25" s="82"/>
    </row>
    <row r="26" s="1" customFormat="1" ht="42" customHeight="1" spans="1:21">
      <c r="A26" s="35"/>
      <c r="B26" s="40"/>
      <c r="C26" s="24"/>
      <c r="D26" s="39"/>
      <c r="E26" s="26"/>
      <c r="F26" s="26"/>
      <c r="G26" s="43"/>
      <c r="H26" s="45"/>
      <c r="I26" s="28"/>
      <c r="J26" s="28"/>
      <c r="K26" s="28"/>
      <c r="L26" s="28"/>
      <c r="M26" s="28"/>
      <c r="N26" s="51"/>
      <c r="O26" s="28"/>
      <c r="P26" s="51"/>
      <c r="Q26" s="79" t="s">
        <v>78</v>
      </c>
      <c r="R26" s="12">
        <v>88744.56</v>
      </c>
      <c r="S26" s="12"/>
      <c r="T26" s="141">
        <v>88744.56</v>
      </c>
      <c r="U26" s="82"/>
    </row>
    <row r="27" s="1" customFormat="1" ht="42" customHeight="1" spans="1:21">
      <c r="A27" s="35"/>
      <c r="B27" s="40"/>
      <c r="C27" s="24"/>
      <c r="D27" s="39"/>
      <c r="E27" s="26"/>
      <c r="F27" s="26"/>
      <c r="G27" s="43"/>
      <c r="H27" s="45"/>
      <c r="I27" s="28"/>
      <c r="J27" s="28"/>
      <c r="K27" s="28"/>
      <c r="L27" s="28"/>
      <c r="M27" s="28"/>
      <c r="N27" s="51"/>
      <c r="O27" s="28"/>
      <c r="P27" s="51"/>
      <c r="Q27" s="79" t="s">
        <v>81</v>
      </c>
      <c r="R27" s="12">
        <v>118098</v>
      </c>
      <c r="S27" s="12"/>
      <c r="T27" s="141">
        <v>118098</v>
      </c>
      <c r="U27" s="82"/>
    </row>
    <row r="28" s="1" customFormat="1" ht="42" customHeight="1" spans="1:21">
      <c r="A28" s="22">
        <v>7</v>
      </c>
      <c r="B28" s="37">
        <v>44859</v>
      </c>
      <c r="C28" s="24"/>
      <c r="D28" s="39"/>
      <c r="E28" s="26"/>
      <c r="F28" s="26"/>
      <c r="G28" s="43"/>
      <c r="H28" s="45"/>
      <c r="I28" s="28"/>
      <c r="J28" s="28"/>
      <c r="K28" s="28"/>
      <c r="L28" s="28"/>
      <c r="M28" s="28">
        <v>150</v>
      </c>
      <c r="N28" s="51" t="s">
        <v>71</v>
      </c>
      <c r="O28" s="28"/>
      <c r="P28" s="51"/>
      <c r="Q28" s="79" t="s">
        <v>94</v>
      </c>
      <c r="R28" s="12">
        <v>1896441</v>
      </c>
      <c r="S28" s="12"/>
      <c r="T28" s="141">
        <v>531720</v>
      </c>
      <c r="U28" s="82"/>
    </row>
    <row r="29" s="1" customFormat="1" ht="42" customHeight="1" spans="1:21">
      <c r="A29" s="35"/>
      <c r="B29" s="40"/>
      <c r="C29" s="24"/>
      <c r="D29" s="39"/>
      <c r="E29" s="26"/>
      <c r="F29" s="26"/>
      <c r="G29" s="43"/>
      <c r="H29" s="45"/>
      <c r="I29" s="28"/>
      <c r="J29" s="28"/>
      <c r="K29" s="28"/>
      <c r="L29" s="28"/>
      <c r="M29" s="28"/>
      <c r="N29" s="51"/>
      <c r="O29" s="28"/>
      <c r="P29" s="51"/>
      <c r="Q29" s="79" t="s">
        <v>95</v>
      </c>
      <c r="R29" s="12">
        <v>80340</v>
      </c>
      <c r="S29" s="12"/>
      <c r="T29" s="141">
        <v>80340</v>
      </c>
      <c r="U29" s="82"/>
    </row>
    <row r="30" s="1" customFormat="1" ht="42" customHeight="1" spans="1:21">
      <c r="A30" s="22">
        <v>8</v>
      </c>
      <c r="B30" s="37">
        <v>44859</v>
      </c>
      <c r="C30" s="33">
        <v>301614.4</v>
      </c>
      <c r="D30" s="39"/>
      <c r="E30" s="26" t="s">
        <v>82</v>
      </c>
      <c r="F30" s="27" t="s">
        <v>83</v>
      </c>
      <c r="G30" s="43"/>
      <c r="H30" s="45">
        <v>0.01</v>
      </c>
      <c r="I30" s="28">
        <v>3016.14</v>
      </c>
      <c r="J30" s="28"/>
      <c r="K30" s="28"/>
      <c r="L30" s="58"/>
      <c r="M30" s="28"/>
      <c r="N30" s="51"/>
      <c r="O30" s="28"/>
      <c r="P30" s="51"/>
      <c r="Q30" s="79" t="s">
        <v>84</v>
      </c>
      <c r="R30" s="12">
        <v>4872424.2</v>
      </c>
      <c r="S30" s="12"/>
      <c r="T30" s="141">
        <v>692969.4</v>
      </c>
      <c r="U30" s="82"/>
    </row>
    <row r="31" s="1" customFormat="1" ht="42" customHeight="1" spans="1:21">
      <c r="A31" s="22">
        <v>9</v>
      </c>
      <c r="B31" s="37">
        <v>44859</v>
      </c>
      <c r="C31" s="33">
        <v>1206457.6</v>
      </c>
      <c r="D31" s="39"/>
      <c r="E31" s="27" t="s">
        <v>67</v>
      </c>
      <c r="F31" s="26" t="s">
        <v>68</v>
      </c>
      <c r="G31" s="43"/>
      <c r="H31" s="45">
        <v>0.01</v>
      </c>
      <c r="I31" s="28">
        <v>12064.58</v>
      </c>
      <c r="J31" s="28"/>
      <c r="K31" s="28">
        <v>15080.72</v>
      </c>
      <c r="L31" s="57" t="s">
        <v>96</v>
      </c>
      <c r="M31" s="28">
        <v>150</v>
      </c>
      <c r="N31" s="51" t="s">
        <v>71</v>
      </c>
      <c r="O31" s="28"/>
      <c r="P31" s="51"/>
      <c r="Q31" s="79" t="s">
        <v>97</v>
      </c>
      <c r="R31" s="12">
        <v>182400.5</v>
      </c>
      <c r="S31" s="12"/>
      <c r="T31" s="141">
        <v>182400.5</v>
      </c>
      <c r="U31" s="82"/>
    </row>
    <row r="32" s="1" customFormat="1" ht="42" customHeight="1" spans="1:21">
      <c r="A32" s="22"/>
      <c r="B32" s="37"/>
      <c r="C32" s="33"/>
      <c r="D32" s="39"/>
      <c r="E32" s="26"/>
      <c r="F32" s="27"/>
      <c r="G32" s="43"/>
      <c r="H32" s="45"/>
      <c r="I32" s="28"/>
      <c r="J32" s="28"/>
      <c r="K32" s="28">
        <f>7883.14+452.42+118.25</f>
        <v>8453.81</v>
      </c>
      <c r="L32" s="41" t="s">
        <v>98</v>
      </c>
      <c r="M32" s="28"/>
      <c r="N32" s="51"/>
      <c r="O32" s="28"/>
      <c r="P32" s="51"/>
      <c r="Q32" s="79" t="s">
        <v>72</v>
      </c>
      <c r="R32" s="12">
        <v>1041300</v>
      </c>
      <c r="S32" s="12"/>
      <c r="T32" s="141">
        <v>67020</v>
      </c>
      <c r="U32" s="82"/>
    </row>
    <row r="33" s="1" customFormat="1" ht="42" customHeight="1" spans="1:21">
      <c r="A33" s="22">
        <v>10</v>
      </c>
      <c r="B33" s="37">
        <v>44876</v>
      </c>
      <c r="C33" s="33">
        <v>946195.8</v>
      </c>
      <c r="D33" s="39"/>
      <c r="E33" s="26" t="s">
        <v>82</v>
      </c>
      <c r="F33" s="27" t="s">
        <v>83</v>
      </c>
      <c r="G33" s="43"/>
      <c r="H33" s="45">
        <v>0.01</v>
      </c>
      <c r="I33" s="28">
        <v>85614.09</v>
      </c>
      <c r="J33" s="57" t="s">
        <v>99</v>
      </c>
      <c r="K33" s="28">
        <v>176320.73</v>
      </c>
      <c r="L33" s="57" t="s">
        <v>96</v>
      </c>
      <c r="M33" s="28">
        <v>200</v>
      </c>
      <c r="N33" s="51" t="s">
        <v>71</v>
      </c>
      <c r="O33" s="28"/>
      <c r="P33" s="51"/>
      <c r="Q33" s="79" t="s">
        <v>75</v>
      </c>
      <c r="R33" s="12">
        <v>338820.5</v>
      </c>
      <c r="S33" s="12"/>
      <c r="T33" s="141">
        <v>338820.5</v>
      </c>
      <c r="U33" s="82"/>
    </row>
    <row r="34" s="1" customFormat="1" ht="42" customHeight="1" spans="1:21">
      <c r="A34" s="22"/>
      <c r="B34" s="37"/>
      <c r="C34" s="33">
        <v>3784783.2</v>
      </c>
      <c r="D34" s="39"/>
      <c r="E34" s="27" t="s">
        <v>67</v>
      </c>
      <c r="F34" s="26" t="s">
        <v>68</v>
      </c>
      <c r="G34" s="43"/>
      <c r="H34" s="45"/>
      <c r="I34" s="28"/>
      <c r="J34" s="28"/>
      <c r="K34" s="28"/>
      <c r="L34" s="28"/>
      <c r="M34" s="28"/>
      <c r="N34" s="51"/>
      <c r="O34" s="28"/>
      <c r="P34" s="51"/>
      <c r="Q34" s="79" t="s">
        <v>100</v>
      </c>
      <c r="R34" s="12">
        <v>954870</v>
      </c>
      <c r="S34" s="12"/>
      <c r="T34" s="141">
        <v>740710</v>
      </c>
      <c r="U34" s="82"/>
    </row>
    <row r="35" s="1" customFormat="1" ht="42" customHeight="1" spans="1:21">
      <c r="A35" s="22">
        <v>11</v>
      </c>
      <c r="B35" s="37">
        <v>44886</v>
      </c>
      <c r="C35" s="33"/>
      <c r="D35" s="39"/>
      <c r="E35" s="27"/>
      <c r="F35" s="26"/>
      <c r="G35" s="43"/>
      <c r="H35" s="45"/>
      <c r="I35" s="28"/>
      <c r="J35" s="28"/>
      <c r="K35" s="28"/>
      <c r="L35" s="28"/>
      <c r="M35" s="28"/>
      <c r="N35" s="51"/>
      <c r="O35" s="28"/>
      <c r="P35" s="51"/>
      <c r="Q35" s="79" t="s">
        <v>84</v>
      </c>
      <c r="R35" s="12">
        <v>4872424.2</v>
      </c>
      <c r="S35" s="12"/>
      <c r="T35" s="141">
        <v>678281.6</v>
      </c>
      <c r="U35" s="82"/>
    </row>
    <row r="36" s="1" customFormat="1" ht="42" customHeight="1" spans="1:21">
      <c r="A36" s="22">
        <v>12</v>
      </c>
      <c r="B36" s="37">
        <v>44889</v>
      </c>
      <c r="C36" s="33"/>
      <c r="D36" s="39"/>
      <c r="E36" s="27"/>
      <c r="F36" s="26"/>
      <c r="G36" s="43"/>
      <c r="H36" s="45"/>
      <c r="I36" s="28"/>
      <c r="J36" s="28"/>
      <c r="K36" s="28"/>
      <c r="L36" s="28"/>
      <c r="M36" s="28">
        <v>300</v>
      </c>
      <c r="N36" s="51" t="s">
        <v>71</v>
      </c>
      <c r="O36" s="28"/>
      <c r="P36" s="51"/>
      <c r="Q36" s="79" t="s">
        <v>101</v>
      </c>
      <c r="R36" s="12">
        <v>297840</v>
      </c>
      <c r="S36" s="12"/>
      <c r="T36" s="141">
        <v>297840</v>
      </c>
      <c r="U36" s="82"/>
    </row>
    <row r="37" s="1" customFormat="1" ht="42" customHeight="1" spans="1:21">
      <c r="A37" s="22"/>
      <c r="B37" s="37"/>
      <c r="C37" s="33"/>
      <c r="D37" s="39"/>
      <c r="E37" s="27"/>
      <c r="F37" s="26"/>
      <c r="G37" s="43"/>
      <c r="H37" s="45"/>
      <c r="I37" s="28"/>
      <c r="J37" s="28"/>
      <c r="K37" s="28"/>
      <c r="L37" s="28"/>
      <c r="M37" s="28"/>
      <c r="N37" s="51"/>
      <c r="O37" s="28"/>
      <c r="P37" s="51"/>
      <c r="Q37" s="79" t="s">
        <v>102</v>
      </c>
      <c r="R37" s="12">
        <v>6258428</v>
      </c>
      <c r="S37" s="12"/>
      <c r="T37" s="141">
        <v>2028000</v>
      </c>
      <c r="U37" s="82"/>
    </row>
    <row r="38" s="1" customFormat="1" ht="42" customHeight="1" spans="1:21">
      <c r="A38" s="22">
        <v>13</v>
      </c>
      <c r="B38" s="37">
        <v>44893</v>
      </c>
      <c r="C38" s="33"/>
      <c r="D38" s="39"/>
      <c r="E38" s="27"/>
      <c r="F38" s="26"/>
      <c r="G38" s="43"/>
      <c r="H38" s="45"/>
      <c r="I38" s="28"/>
      <c r="J38" s="28"/>
      <c r="K38" s="28"/>
      <c r="L38" s="28"/>
      <c r="M38" s="28">
        <v>100</v>
      </c>
      <c r="N38" s="51" t="s">
        <v>71</v>
      </c>
      <c r="O38" s="28"/>
      <c r="P38" s="51"/>
      <c r="Q38" s="79" t="s">
        <v>103</v>
      </c>
      <c r="R38" s="12">
        <v>212000</v>
      </c>
      <c r="S38" s="12"/>
      <c r="T38" s="141">
        <v>100000</v>
      </c>
      <c r="U38" s="82"/>
    </row>
    <row r="39" s="1" customFormat="1" ht="42" customHeight="1" spans="1:21">
      <c r="A39" s="93">
        <v>14</v>
      </c>
      <c r="B39" s="94">
        <v>44908</v>
      </c>
      <c r="C39" s="143"/>
      <c r="D39" s="96"/>
      <c r="E39" s="144"/>
      <c r="F39" s="97"/>
      <c r="G39" s="98"/>
      <c r="H39" s="99"/>
      <c r="I39" s="58"/>
      <c r="J39" s="58"/>
      <c r="K39" s="58"/>
      <c r="L39" s="58"/>
      <c r="M39" s="58">
        <v>350</v>
      </c>
      <c r="N39" s="117" t="s">
        <v>71</v>
      </c>
      <c r="O39" s="58"/>
      <c r="P39" s="117"/>
      <c r="Q39" s="131" t="s">
        <v>104</v>
      </c>
      <c r="R39" s="132">
        <v>98720</v>
      </c>
      <c r="S39" s="132"/>
      <c r="T39" s="142">
        <v>98720</v>
      </c>
      <c r="U39" s="82"/>
    </row>
    <row r="40" s="1" customFormat="1" ht="42" customHeight="1" spans="1:21">
      <c r="A40" s="93"/>
      <c r="B40" s="94"/>
      <c r="C40" s="143"/>
      <c r="D40" s="96"/>
      <c r="E40" s="144"/>
      <c r="F40" s="97"/>
      <c r="G40" s="98"/>
      <c r="H40" s="99"/>
      <c r="I40" s="58"/>
      <c r="J40" s="58"/>
      <c r="K40" s="58"/>
      <c r="L40" s="58"/>
      <c r="M40" s="58"/>
      <c r="N40" s="117"/>
      <c r="O40" s="58"/>
      <c r="P40" s="117"/>
      <c r="Q40" s="131" t="s">
        <v>105</v>
      </c>
      <c r="R40" s="132">
        <v>203979</v>
      </c>
      <c r="S40" s="132"/>
      <c r="T40" s="142">
        <v>203979</v>
      </c>
      <c r="U40" s="82"/>
    </row>
    <row r="41" s="1" customFormat="1" ht="42" customHeight="1" spans="1:21">
      <c r="A41" s="93"/>
      <c r="B41" s="94"/>
      <c r="C41" s="143"/>
      <c r="D41" s="96"/>
      <c r="E41" s="144"/>
      <c r="F41" s="97"/>
      <c r="G41" s="98"/>
      <c r="H41" s="99"/>
      <c r="I41" s="58"/>
      <c r="J41" s="58"/>
      <c r="K41" s="58"/>
      <c r="L41" s="58"/>
      <c r="M41" s="58"/>
      <c r="N41" s="117"/>
      <c r="O41" s="58"/>
      <c r="P41" s="117"/>
      <c r="Q41" s="131" t="s">
        <v>106</v>
      </c>
      <c r="R41" s="132">
        <v>262519.8</v>
      </c>
      <c r="S41" s="132"/>
      <c r="T41" s="142">
        <v>262519.8</v>
      </c>
      <c r="U41" s="82"/>
    </row>
    <row r="42" s="1" customFormat="1" ht="42" customHeight="1" spans="1:21">
      <c r="A42" s="93"/>
      <c r="B42" s="94"/>
      <c r="C42" s="143"/>
      <c r="D42" s="96"/>
      <c r="E42" s="144"/>
      <c r="F42" s="97"/>
      <c r="G42" s="98"/>
      <c r="H42" s="99"/>
      <c r="I42" s="58"/>
      <c r="J42" s="58"/>
      <c r="K42" s="58"/>
      <c r="L42" s="58"/>
      <c r="M42" s="58"/>
      <c r="N42" s="117"/>
      <c r="O42" s="58"/>
      <c r="P42" s="117"/>
      <c r="Q42" s="131" t="s">
        <v>107</v>
      </c>
      <c r="R42" s="132">
        <v>200000</v>
      </c>
      <c r="S42" s="132"/>
      <c r="T42" s="142">
        <v>100000</v>
      </c>
      <c r="U42" s="82"/>
    </row>
    <row r="43" s="1" customFormat="1" ht="42" customHeight="1" spans="1:21">
      <c r="A43" s="22"/>
      <c r="B43" s="37"/>
      <c r="C43" s="33"/>
      <c r="D43" s="39"/>
      <c r="E43" s="27"/>
      <c r="F43" s="26"/>
      <c r="G43" s="43"/>
      <c r="H43" s="45"/>
      <c r="I43" s="28"/>
      <c r="J43" s="28"/>
      <c r="K43" s="28"/>
      <c r="L43" s="28"/>
      <c r="M43" s="28"/>
      <c r="N43" s="51"/>
      <c r="O43" s="28"/>
      <c r="P43" s="51"/>
      <c r="Q43" s="131" t="s">
        <v>84</v>
      </c>
      <c r="R43" s="132">
        <v>4872424.2</v>
      </c>
      <c r="S43" s="132"/>
      <c r="T43" s="142">
        <v>903247.45</v>
      </c>
      <c r="U43" s="82"/>
    </row>
    <row r="44" s="1" customFormat="1" ht="31" customHeight="1" spans="1:21">
      <c r="A44" s="47"/>
      <c r="B44" s="139"/>
      <c r="C44" s="100"/>
      <c r="D44" s="96"/>
      <c r="E44" s="97"/>
      <c r="F44" s="97"/>
      <c r="G44" s="98"/>
      <c r="H44" s="99"/>
      <c r="I44" s="58"/>
      <c r="J44" s="58"/>
      <c r="K44" s="58"/>
      <c r="L44" s="58"/>
      <c r="M44" s="58"/>
      <c r="N44" s="117"/>
      <c r="O44" s="58"/>
      <c r="P44" s="117"/>
      <c r="Q44" s="131"/>
      <c r="R44" s="132"/>
      <c r="S44" s="132"/>
      <c r="T44" s="142"/>
      <c r="U44" s="82"/>
    </row>
    <row r="45" s="1" customFormat="1" ht="31" customHeight="1" spans="1:21">
      <c r="A45" s="47"/>
      <c r="B45" s="139"/>
      <c r="C45" s="100"/>
      <c r="D45" s="96"/>
      <c r="E45" s="97"/>
      <c r="F45" s="97"/>
      <c r="G45" s="98"/>
      <c r="H45" s="99"/>
      <c r="I45" s="58"/>
      <c r="J45" s="58"/>
      <c r="K45" s="58"/>
      <c r="L45" s="58"/>
      <c r="M45" s="58"/>
      <c r="N45" s="117"/>
      <c r="O45" s="58"/>
      <c r="P45" s="117"/>
      <c r="Q45" s="131"/>
      <c r="R45" s="132"/>
      <c r="S45" s="132"/>
      <c r="T45" s="142"/>
      <c r="U45" s="82"/>
    </row>
    <row r="46" s="1" customFormat="1" ht="30" customHeight="1" spans="1:21">
      <c r="A46" s="9" t="s">
        <v>56</v>
      </c>
      <c r="B46" s="9"/>
      <c r="C46" s="101">
        <f>SUM(C8:C45)</f>
        <v>12272611</v>
      </c>
      <c r="D46" s="102">
        <f>SUM(D8:D45)</f>
        <v>122590</v>
      </c>
      <c r="E46" s="103"/>
      <c r="F46" s="103"/>
      <c r="G46" s="103"/>
      <c r="H46" s="101" t="s">
        <v>57</v>
      </c>
      <c r="I46" s="52">
        <f>SUM(I8:I45)</f>
        <v>251737.05</v>
      </c>
      <c r="J46" s="103"/>
      <c r="K46" s="52">
        <f>SUM(K8:K45)</f>
        <v>284198.31</v>
      </c>
      <c r="L46" s="52"/>
      <c r="M46" s="52">
        <f>SUM(M8:M45)</f>
        <v>5250</v>
      </c>
      <c r="N46" s="101" t="s">
        <v>57</v>
      </c>
      <c r="O46" s="52">
        <f>SUM(O8:O45)</f>
        <v>0</v>
      </c>
      <c r="P46" s="101" t="s">
        <v>57</v>
      </c>
      <c r="Q46" s="101" t="s">
        <v>57</v>
      </c>
      <c r="R46" s="101"/>
      <c r="S46" s="101"/>
      <c r="T46" s="52">
        <f>SUM(T8:T45)</f>
        <v>11563967.58</v>
      </c>
      <c r="U46" s="134">
        <f>D46+C46-T46-I46-K46-M46-O46</f>
        <v>290048.06</v>
      </c>
    </row>
    <row r="47" s="1" customFormat="1" ht="30" customHeight="1" spans="1:21">
      <c r="A47" s="104" t="s">
        <v>58</v>
      </c>
      <c r="B47" s="104"/>
      <c r="C47" s="104" t="s">
        <v>59</v>
      </c>
      <c r="D47" s="104"/>
      <c r="E47" s="104"/>
      <c r="F47" s="105">
        <f>O47</f>
        <v>1568466.25</v>
      </c>
      <c r="G47" s="106"/>
      <c r="H47" s="107" t="s">
        <v>60</v>
      </c>
      <c r="I47" s="118"/>
      <c r="J47" s="118"/>
      <c r="K47" s="118"/>
      <c r="L47" s="118"/>
      <c r="M47" s="119"/>
      <c r="N47" s="104" t="s">
        <v>61</v>
      </c>
      <c r="O47" s="120">
        <f>T39+T40+T41+T42+T43</f>
        <v>1568466.25</v>
      </c>
      <c r="P47" s="121"/>
      <c r="Q47" s="121"/>
      <c r="R47" s="121"/>
      <c r="S47" s="121"/>
      <c r="T47" s="121"/>
      <c r="U47" s="135"/>
    </row>
    <row r="48" s="1" customFormat="1" ht="30" customHeight="1" spans="1:21">
      <c r="A48" s="104"/>
      <c r="B48" s="104"/>
      <c r="C48" s="104" t="s">
        <v>62</v>
      </c>
      <c r="D48" s="104"/>
      <c r="E48" s="104"/>
      <c r="F48" s="105">
        <v>0</v>
      </c>
      <c r="G48" s="106"/>
      <c r="H48" s="108"/>
      <c r="I48" s="122"/>
      <c r="J48" s="122"/>
      <c r="K48" s="122"/>
      <c r="L48" s="122"/>
      <c r="M48" s="123"/>
      <c r="N48" s="104" t="s">
        <v>63</v>
      </c>
      <c r="O48" s="124">
        <f>O47</f>
        <v>1568466.25</v>
      </c>
      <c r="P48" s="125"/>
      <c r="Q48" s="125"/>
      <c r="R48" s="125"/>
      <c r="S48" s="125"/>
      <c r="T48" s="125"/>
      <c r="U48" s="136"/>
    </row>
    <row r="49" s="1" customFormat="1" ht="11.25" spans="2:20">
      <c r="B49" s="4"/>
      <c r="E49" s="5"/>
      <c r="F49" s="5"/>
      <c r="G49" s="5"/>
      <c r="I49" s="5"/>
      <c r="J49" s="5"/>
      <c r="M49" s="5"/>
      <c r="T49" s="5"/>
    </row>
    <row r="50" s="1" customFormat="1" ht="11.25" spans="2:20">
      <c r="B50" s="4"/>
      <c r="E50" s="5"/>
      <c r="F50" s="5"/>
      <c r="G50" s="5"/>
      <c r="I50" s="5"/>
      <c r="J50" s="5"/>
      <c r="M50" s="5"/>
      <c r="T50" s="5"/>
    </row>
    <row r="51" s="1" customFormat="1" ht="11.25" spans="2:20">
      <c r="B51" s="4"/>
      <c r="E51" s="5"/>
      <c r="F51" s="5"/>
      <c r="G51" s="5"/>
      <c r="I51" s="5"/>
      <c r="J51" s="5"/>
      <c r="M51" s="5"/>
      <c r="T51" s="5"/>
    </row>
    <row r="52" s="1" customFormat="1" ht="11.25" spans="2:20">
      <c r="B52" s="4"/>
      <c r="E52" s="5"/>
      <c r="F52" s="5"/>
      <c r="G52" s="5"/>
      <c r="I52" s="5"/>
      <c r="J52" s="5"/>
      <c r="M52" s="5"/>
      <c r="T52" s="5"/>
    </row>
    <row r="53" s="1" customFormat="1" ht="11.25" spans="2:20">
      <c r="B53" s="4"/>
      <c r="E53" s="5"/>
      <c r="F53" s="5"/>
      <c r="G53" s="5"/>
      <c r="I53" s="5"/>
      <c r="J53" s="5"/>
      <c r="M53" s="5"/>
      <c r="T53" s="5"/>
    </row>
    <row r="54" s="1" customFormat="1" spans="2:20">
      <c r="B54" s="109"/>
      <c r="E54" s="5"/>
      <c r="F54" s="5"/>
      <c r="G54" s="5"/>
      <c r="I54" s="5"/>
      <c r="J54" s="5"/>
      <c r="M54" s="5"/>
      <c r="T54" s="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46:B46"/>
    <mergeCell ref="C47:E47"/>
    <mergeCell ref="F47:G47"/>
    <mergeCell ref="O47:U47"/>
    <mergeCell ref="C48:E48"/>
    <mergeCell ref="F48:G48"/>
    <mergeCell ref="O48:U48"/>
    <mergeCell ref="A5:A7"/>
    <mergeCell ref="T5:T7"/>
    <mergeCell ref="U5:U7"/>
    <mergeCell ref="A47:B48"/>
    <mergeCell ref="H47:M48"/>
  </mergeCells>
  <pageMargins left="0.75" right="0.75" top="1" bottom="1" header="0.5" footer="0.5"/>
  <pageSetup paperSize="9" orientation="portrait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58"/>
  <sheetViews>
    <sheetView topLeftCell="A37" workbookViewId="0">
      <selection activeCell="A37" sqref="$A1:$XFD1048576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6.1916666666667" style="1" customWidth="1"/>
    <col min="4" max="4" width="15.3833333333333" style="1" customWidth="1"/>
    <col min="5" max="5" width="18.7833333333333" style="5" customWidth="1"/>
    <col min="6" max="6" width="19.1083333333333" style="5" customWidth="1"/>
    <col min="7" max="7" width="17.4416666666667" style="5" customWidth="1"/>
    <col min="8" max="8" width="4.89166666666667" style="1" customWidth="1"/>
    <col min="9" max="9" width="10.3333333333333" style="5" customWidth="1"/>
    <col min="10" max="10" width="10" style="5" customWidth="1"/>
    <col min="11" max="12" width="9.33333333333333" style="1" customWidth="1"/>
    <col min="13" max="13" width="9.66666666666667" style="5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4.8" style="1" customWidth="1"/>
    <col min="19" max="19" width="14.5333333333333" style="1" customWidth="1"/>
    <col min="20" max="20" width="15.5333333333333" style="5" customWidth="1"/>
    <col min="21" max="21" width="15.4416666666667" style="1" customWidth="1"/>
    <col min="22" max="16362" width="9" style="1" customWidth="1"/>
    <col min="16363" max="16384" width="9" style="7"/>
  </cols>
  <sheetData>
    <row r="1" s="1" customFormat="1" ht="24.9" customHeight="1" spans="1:2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7.9" customHeight="1" spans="1:21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48"/>
      <c r="J2" s="10"/>
      <c r="K2" s="10"/>
      <c r="L2" s="10"/>
      <c r="M2" s="10"/>
      <c r="N2" s="10"/>
      <c r="O2" s="49" t="s">
        <v>4</v>
      </c>
      <c r="P2" s="49"/>
      <c r="Q2" s="62">
        <v>15801</v>
      </c>
      <c r="R2" s="50" t="s">
        <v>5</v>
      </c>
      <c r="S2" s="50"/>
      <c r="T2" s="140"/>
      <c r="U2" s="64"/>
    </row>
    <row r="3" s="1" customFormat="1" ht="27.9" customHeight="1" spans="1:21">
      <c r="A3" s="9" t="s">
        <v>6</v>
      </c>
      <c r="B3" s="9"/>
      <c r="C3" s="12">
        <v>25173705</v>
      </c>
      <c r="D3" s="12"/>
      <c r="E3" s="12"/>
      <c r="F3" s="12" t="s">
        <v>7</v>
      </c>
      <c r="G3" s="13">
        <v>44757</v>
      </c>
      <c r="H3" s="9" t="s">
        <v>8</v>
      </c>
      <c r="I3" s="9"/>
      <c r="J3" s="35" t="s">
        <v>64</v>
      </c>
      <c r="K3" s="35"/>
      <c r="L3" s="35"/>
      <c r="M3" s="35"/>
      <c r="N3" s="35"/>
      <c r="O3" s="9" t="s">
        <v>10</v>
      </c>
      <c r="P3" s="9"/>
      <c r="Q3" s="35" t="s">
        <v>11</v>
      </c>
      <c r="R3" s="65" t="s">
        <v>12</v>
      </c>
      <c r="S3" s="66"/>
      <c r="T3" s="68" t="s">
        <v>13</v>
      </c>
      <c r="U3" s="68"/>
    </row>
    <row r="4" s="1" customFormat="1" ht="27.9" customHeight="1" spans="1:21">
      <c r="A4" s="9" t="s">
        <v>14</v>
      </c>
      <c r="B4" s="9"/>
      <c r="C4" s="12"/>
      <c r="D4" s="12"/>
      <c r="E4" s="12"/>
      <c r="F4" s="12" t="s">
        <v>15</v>
      </c>
      <c r="G4" s="138"/>
      <c r="H4" s="9" t="s">
        <v>16</v>
      </c>
      <c r="I4" s="9"/>
      <c r="J4" s="35" t="s">
        <v>65</v>
      </c>
      <c r="K4" s="35"/>
      <c r="L4" s="35"/>
      <c r="M4" s="35"/>
      <c r="N4" s="35"/>
      <c r="O4" s="9" t="s">
        <v>18</v>
      </c>
      <c r="P4" s="9"/>
      <c r="Q4" s="51" t="s">
        <v>19</v>
      </c>
      <c r="R4" s="12" t="s">
        <v>20</v>
      </c>
      <c r="S4" s="51" t="s">
        <v>21</v>
      </c>
      <c r="T4" s="69" t="s">
        <v>22</v>
      </c>
      <c r="U4" s="70" t="s">
        <v>23</v>
      </c>
    </row>
    <row r="5" s="1" customFormat="1" ht="27.9" customHeight="1" spans="1:21">
      <c r="A5" s="9" t="s">
        <v>24</v>
      </c>
      <c r="B5" s="14" t="s">
        <v>25</v>
      </c>
      <c r="C5" s="15"/>
      <c r="D5" s="15"/>
      <c r="E5" s="15"/>
      <c r="F5" s="16"/>
      <c r="G5" s="17" t="s">
        <v>26</v>
      </c>
      <c r="H5" s="14" t="s">
        <v>25</v>
      </c>
      <c r="I5" s="15"/>
      <c r="J5" s="16"/>
      <c r="K5" s="14" t="s">
        <v>27</v>
      </c>
      <c r="L5" s="15"/>
      <c r="M5" s="14" t="s">
        <v>28</v>
      </c>
      <c r="N5" s="16"/>
      <c r="O5" s="14" t="s">
        <v>29</v>
      </c>
      <c r="P5" s="16"/>
      <c r="Q5" s="71" t="s">
        <v>30</v>
      </c>
      <c r="R5" s="72"/>
      <c r="S5" s="72"/>
      <c r="T5" s="69" t="s">
        <v>31</v>
      </c>
      <c r="U5" s="73" t="s">
        <v>32</v>
      </c>
    </row>
    <row r="6" s="1" customFormat="1" ht="27.9" customHeight="1" spans="1:21">
      <c r="A6" s="9"/>
      <c r="B6" s="18" t="s">
        <v>33</v>
      </c>
      <c r="C6" s="19"/>
      <c r="D6" s="19"/>
      <c r="E6" s="19"/>
      <c r="F6" s="20"/>
      <c r="G6" s="9"/>
      <c r="H6" s="18" t="s">
        <v>34</v>
      </c>
      <c r="I6" s="19"/>
      <c r="J6" s="20"/>
      <c r="K6" s="18" t="s">
        <v>35</v>
      </c>
      <c r="L6" s="19"/>
      <c r="M6" s="18" t="s">
        <v>36</v>
      </c>
      <c r="N6" s="20"/>
      <c r="O6" s="18" t="s">
        <v>37</v>
      </c>
      <c r="P6" s="20"/>
      <c r="Q6" s="74" t="s">
        <v>38</v>
      </c>
      <c r="R6" s="75"/>
      <c r="S6" s="75"/>
      <c r="T6" s="69"/>
      <c r="U6" s="73"/>
    </row>
    <row r="7" s="1" customFormat="1" ht="27.9" customHeight="1" spans="1:21">
      <c r="A7" s="9"/>
      <c r="B7" s="21" t="s">
        <v>39</v>
      </c>
      <c r="C7" s="9" t="s">
        <v>40</v>
      </c>
      <c r="D7" s="9" t="s">
        <v>41</v>
      </c>
      <c r="E7" s="12" t="s">
        <v>42</v>
      </c>
      <c r="F7" s="12" t="s">
        <v>43</v>
      </c>
      <c r="G7" s="21" t="s">
        <v>44</v>
      </c>
      <c r="H7" s="9" t="s">
        <v>45</v>
      </c>
      <c r="I7" s="12" t="s">
        <v>46</v>
      </c>
      <c r="J7" s="12" t="s">
        <v>47</v>
      </c>
      <c r="K7" s="50" t="s">
        <v>46</v>
      </c>
      <c r="L7" s="50" t="s">
        <v>47</v>
      </c>
      <c r="M7" s="12" t="s">
        <v>46</v>
      </c>
      <c r="N7" s="9" t="s">
        <v>47</v>
      </c>
      <c r="O7" s="9" t="s">
        <v>46</v>
      </c>
      <c r="P7" s="9" t="s">
        <v>47</v>
      </c>
      <c r="Q7" s="12" t="s">
        <v>48</v>
      </c>
      <c r="R7" s="12" t="s">
        <v>49</v>
      </c>
      <c r="S7" s="12" t="s">
        <v>50</v>
      </c>
      <c r="T7" s="69"/>
      <c r="U7" s="73"/>
    </row>
    <row r="8" s="1" customFormat="1" ht="45" customHeight="1" spans="1:21">
      <c r="A8" s="22">
        <v>1</v>
      </c>
      <c r="B8" s="23">
        <v>44785</v>
      </c>
      <c r="C8" s="24"/>
      <c r="D8" s="25">
        <v>27690</v>
      </c>
      <c r="E8" s="26" t="s">
        <v>51</v>
      </c>
      <c r="F8" s="27" t="s">
        <v>52</v>
      </c>
      <c r="G8" s="28"/>
      <c r="H8" s="29"/>
      <c r="I8" s="28"/>
      <c r="J8" s="41"/>
      <c r="K8" s="35"/>
      <c r="L8" s="35"/>
      <c r="M8" s="28"/>
      <c r="N8" s="51" t="s">
        <v>53</v>
      </c>
      <c r="O8" s="52"/>
      <c r="P8" s="12"/>
      <c r="Q8" s="76" t="s">
        <v>54</v>
      </c>
      <c r="R8" s="12"/>
      <c r="S8" s="12"/>
      <c r="T8" s="25">
        <v>16000</v>
      </c>
      <c r="U8" s="78"/>
    </row>
    <row r="9" s="1" customFormat="1" ht="45" customHeight="1" spans="1:21">
      <c r="A9" s="22"/>
      <c r="B9" s="23"/>
      <c r="C9" s="30"/>
      <c r="D9" s="31"/>
      <c r="E9" s="26"/>
      <c r="F9" s="26"/>
      <c r="G9" s="32"/>
      <c r="H9" s="29"/>
      <c r="I9" s="28"/>
      <c r="J9" s="41"/>
      <c r="K9" s="53"/>
      <c r="L9" s="35"/>
      <c r="M9" s="28"/>
      <c r="N9" s="51"/>
      <c r="O9" s="52"/>
      <c r="P9" s="12"/>
      <c r="Q9" s="76" t="s">
        <v>55</v>
      </c>
      <c r="R9" s="12"/>
      <c r="S9" s="12"/>
      <c r="T9" s="25">
        <v>11690</v>
      </c>
      <c r="U9" s="53"/>
    </row>
    <row r="10" s="1" customFormat="1" ht="56" customHeight="1" spans="1:21">
      <c r="A10" s="22">
        <v>2</v>
      </c>
      <c r="B10" s="23">
        <v>44799</v>
      </c>
      <c r="C10" s="24"/>
      <c r="D10" s="31">
        <v>94900</v>
      </c>
      <c r="E10" s="26" t="s">
        <v>51</v>
      </c>
      <c r="F10" s="27" t="s">
        <v>52</v>
      </c>
      <c r="G10" s="32"/>
      <c r="H10" s="29"/>
      <c r="I10" s="28"/>
      <c r="J10" s="34"/>
      <c r="K10" s="35"/>
      <c r="L10" s="35"/>
      <c r="M10" s="28"/>
      <c r="N10" s="51" t="s">
        <v>53</v>
      </c>
      <c r="O10" s="52"/>
      <c r="P10" s="12"/>
      <c r="Q10" s="76" t="s">
        <v>66</v>
      </c>
      <c r="R10" s="12">
        <v>94900</v>
      </c>
      <c r="S10" s="12"/>
      <c r="T10" s="25">
        <v>94900</v>
      </c>
      <c r="U10" s="53"/>
    </row>
    <row r="11" s="1" customFormat="1" ht="45" customHeight="1" spans="1:21">
      <c r="A11" s="22">
        <v>3</v>
      </c>
      <c r="B11" s="23">
        <v>44803</v>
      </c>
      <c r="C11" s="33">
        <v>503474</v>
      </c>
      <c r="D11" s="31"/>
      <c r="E11" s="26" t="s">
        <v>82</v>
      </c>
      <c r="F11" s="27" t="s">
        <v>83</v>
      </c>
      <c r="G11" s="34"/>
      <c r="H11" s="29">
        <v>0.01</v>
      </c>
      <c r="I11" s="28">
        <v>75521.12</v>
      </c>
      <c r="J11" s="41" t="s">
        <v>69</v>
      </c>
      <c r="K11" s="53">
        <v>25173.7</v>
      </c>
      <c r="L11" s="53" t="s">
        <v>70</v>
      </c>
      <c r="M11" s="28">
        <v>550</v>
      </c>
      <c r="N11" s="51" t="s">
        <v>71</v>
      </c>
      <c r="O11" s="54"/>
      <c r="P11" s="55"/>
      <c r="Q11" s="76" t="s">
        <v>72</v>
      </c>
      <c r="R11" s="12">
        <v>60000</v>
      </c>
      <c r="S11" s="12"/>
      <c r="T11" s="25">
        <v>60000</v>
      </c>
      <c r="U11" s="53"/>
    </row>
    <row r="12" s="1" customFormat="1" ht="43" customHeight="1" spans="1:21">
      <c r="A12" s="35"/>
      <c r="B12" s="23"/>
      <c r="C12" s="33">
        <v>2013896</v>
      </c>
      <c r="D12" s="31"/>
      <c r="E12" s="27" t="s">
        <v>67</v>
      </c>
      <c r="F12" s="26" t="s">
        <v>68</v>
      </c>
      <c r="G12" s="34"/>
      <c r="H12" s="29"/>
      <c r="I12" s="28"/>
      <c r="J12" s="34"/>
      <c r="K12" s="35">
        <v>339.2</v>
      </c>
      <c r="L12" s="35" t="s">
        <v>73</v>
      </c>
      <c r="M12" s="28">
        <v>1000</v>
      </c>
      <c r="N12" s="51" t="s">
        <v>74</v>
      </c>
      <c r="O12" s="52"/>
      <c r="P12" s="12"/>
      <c r="Q12" s="76" t="s">
        <v>75</v>
      </c>
      <c r="R12" s="12">
        <v>172442.15</v>
      </c>
      <c r="S12" s="12"/>
      <c r="T12" s="25">
        <v>172442.15</v>
      </c>
      <c r="U12" s="53"/>
    </row>
    <row r="13" s="1" customFormat="1" ht="42" customHeight="1" spans="1:21">
      <c r="A13" s="35"/>
      <c r="B13" s="23"/>
      <c r="C13" s="33"/>
      <c r="D13" s="31"/>
      <c r="E13" s="26"/>
      <c r="F13" s="26"/>
      <c r="G13" s="34"/>
      <c r="H13" s="29"/>
      <c r="I13" s="28"/>
      <c r="J13" s="34"/>
      <c r="K13" s="53">
        <v>22613.39</v>
      </c>
      <c r="L13" s="53" t="s">
        <v>76</v>
      </c>
      <c r="M13" s="28">
        <v>500</v>
      </c>
      <c r="N13" s="51" t="s">
        <v>77</v>
      </c>
      <c r="O13" s="56"/>
      <c r="P13" s="55"/>
      <c r="Q13" s="76" t="s">
        <v>78</v>
      </c>
      <c r="R13" s="12">
        <v>76532.22</v>
      </c>
      <c r="S13" s="12"/>
      <c r="T13" s="25">
        <v>76532.22</v>
      </c>
      <c r="U13" s="53"/>
    </row>
    <row r="14" s="1" customFormat="1" ht="42" customHeight="1" spans="1:21">
      <c r="A14" s="35"/>
      <c r="B14" s="36"/>
      <c r="C14" s="24"/>
      <c r="D14" s="31"/>
      <c r="E14" s="26"/>
      <c r="F14" s="26"/>
      <c r="G14" s="34"/>
      <c r="H14" s="29"/>
      <c r="I14" s="28"/>
      <c r="J14" s="34"/>
      <c r="K14" s="35"/>
      <c r="L14" s="35"/>
      <c r="M14" s="28">
        <v>1000</v>
      </c>
      <c r="N14" s="51" t="s">
        <v>79</v>
      </c>
      <c r="O14" s="52"/>
      <c r="P14" s="12"/>
      <c r="Q14" s="79" t="s">
        <v>80</v>
      </c>
      <c r="R14" s="12">
        <v>682392</v>
      </c>
      <c r="S14" s="12"/>
      <c r="T14" s="25">
        <v>682392</v>
      </c>
      <c r="U14" s="80"/>
    </row>
    <row r="15" s="1" customFormat="1" ht="42" customHeight="1" spans="1:21">
      <c r="A15" s="35"/>
      <c r="B15" s="37"/>
      <c r="C15" s="24"/>
      <c r="D15" s="38"/>
      <c r="E15" s="26"/>
      <c r="F15" s="26"/>
      <c r="G15" s="34"/>
      <c r="H15" s="29"/>
      <c r="I15" s="28"/>
      <c r="J15" s="34"/>
      <c r="K15" s="53"/>
      <c r="L15" s="53"/>
      <c r="M15" s="28"/>
      <c r="N15" s="51"/>
      <c r="O15" s="52"/>
      <c r="P15" s="12"/>
      <c r="Q15" s="76" t="s">
        <v>81</v>
      </c>
      <c r="R15" s="12">
        <v>107705.7</v>
      </c>
      <c r="S15" s="12"/>
      <c r="T15" s="25">
        <v>107705.7</v>
      </c>
      <c r="U15" s="80"/>
    </row>
    <row r="16" s="1" customFormat="1" ht="47" customHeight="1" spans="1:21">
      <c r="A16" s="22">
        <v>4</v>
      </c>
      <c r="B16" s="36">
        <v>44812</v>
      </c>
      <c r="C16" s="24"/>
      <c r="D16" s="39"/>
      <c r="E16" s="26"/>
      <c r="F16" s="26"/>
      <c r="G16" s="32"/>
      <c r="H16" s="29"/>
      <c r="I16" s="28"/>
      <c r="J16" s="28"/>
      <c r="K16" s="35"/>
      <c r="L16" s="35"/>
      <c r="M16" s="28">
        <v>100</v>
      </c>
      <c r="N16" s="51" t="s">
        <v>71</v>
      </c>
      <c r="O16" s="28"/>
      <c r="P16" s="51"/>
      <c r="Q16" s="79" t="s">
        <v>84</v>
      </c>
      <c r="R16" s="12">
        <v>4872424.2</v>
      </c>
      <c r="S16" s="12"/>
      <c r="T16" s="141">
        <v>283179.95</v>
      </c>
      <c r="U16" s="80"/>
    </row>
    <row r="17" s="1" customFormat="1" ht="46" customHeight="1" spans="1:21">
      <c r="A17" s="35"/>
      <c r="B17" s="40"/>
      <c r="C17" s="24"/>
      <c r="D17" s="39"/>
      <c r="E17" s="41"/>
      <c r="F17" s="42"/>
      <c r="G17" s="43"/>
      <c r="H17" s="44"/>
      <c r="I17" s="28"/>
      <c r="J17" s="28"/>
      <c r="K17" s="28"/>
      <c r="L17" s="28"/>
      <c r="M17" s="28"/>
      <c r="N17" s="51"/>
      <c r="O17" s="28"/>
      <c r="P17" s="51"/>
      <c r="Q17" s="79" t="s">
        <v>85</v>
      </c>
      <c r="R17" s="12">
        <v>303118.37</v>
      </c>
      <c r="S17" s="12"/>
      <c r="T17" s="141">
        <v>303118.37</v>
      </c>
      <c r="U17" s="80"/>
    </row>
    <row r="18" s="1" customFormat="1" ht="45" customHeight="1" spans="1:21">
      <c r="A18" s="22">
        <v>5</v>
      </c>
      <c r="B18" s="37">
        <v>44824</v>
      </c>
      <c r="C18" s="24"/>
      <c r="D18" s="39"/>
      <c r="E18" s="26"/>
      <c r="F18" s="26"/>
      <c r="G18" s="43"/>
      <c r="H18" s="45"/>
      <c r="I18" s="28"/>
      <c r="J18" s="28"/>
      <c r="K18" s="41"/>
      <c r="L18" s="41"/>
      <c r="M18" s="28">
        <v>200</v>
      </c>
      <c r="N18" s="51" t="s">
        <v>71</v>
      </c>
      <c r="O18" s="28"/>
      <c r="P18" s="51"/>
      <c r="Q18" s="79" t="s">
        <v>86</v>
      </c>
      <c r="R18" s="12">
        <v>31243.86</v>
      </c>
      <c r="S18" s="12"/>
      <c r="T18" s="141">
        <v>31243.86</v>
      </c>
      <c r="U18" s="80"/>
    </row>
    <row r="19" s="1" customFormat="1" ht="45" customHeight="1" spans="1:21">
      <c r="A19" s="35"/>
      <c r="B19" s="40"/>
      <c r="C19" s="46"/>
      <c r="D19" s="39"/>
      <c r="E19" s="41"/>
      <c r="F19" s="42"/>
      <c r="G19" s="43"/>
      <c r="H19" s="44"/>
      <c r="I19" s="28"/>
      <c r="J19" s="28"/>
      <c r="K19" s="28"/>
      <c r="L19" s="28"/>
      <c r="M19" s="28"/>
      <c r="N19" s="51"/>
      <c r="O19" s="28"/>
      <c r="P19" s="51"/>
      <c r="Q19" s="79" t="s">
        <v>87</v>
      </c>
      <c r="R19" s="12">
        <v>75635</v>
      </c>
      <c r="S19" s="12"/>
      <c r="T19" s="141">
        <v>75635</v>
      </c>
      <c r="U19" s="82"/>
    </row>
    <row r="20" s="1" customFormat="1" ht="42" customHeight="1" spans="1:21">
      <c r="A20" s="47"/>
      <c r="B20" s="40"/>
      <c r="C20" s="24"/>
      <c r="D20" s="39"/>
      <c r="E20" s="26"/>
      <c r="F20" s="26"/>
      <c r="G20" s="43"/>
      <c r="H20" s="45"/>
      <c r="I20" s="28"/>
      <c r="J20" s="28"/>
      <c r="K20" s="28"/>
      <c r="L20" s="28"/>
      <c r="M20" s="28">
        <v>50</v>
      </c>
      <c r="N20" s="51" t="s">
        <v>71</v>
      </c>
      <c r="O20" s="28"/>
      <c r="P20" s="51"/>
      <c r="Q20" s="79" t="s">
        <v>88</v>
      </c>
      <c r="R20" s="12">
        <v>87399</v>
      </c>
      <c r="S20" s="12"/>
      <c r="T20" s="141">
        <v>87399</v>
      </c>
      <c r="U20" s="82"/>
    </row>
    <row r="21" s="1" customFormat="1" ht="43" customHeight="1" spans="1:21">
      <c r="A21" s="22">
        <v>6</v>
      </c>
      <c r="B21" s="37">
        <v>44834</v>
      </c>
      <c r="C21" s="33">
        <v>2812952</v>
      </c>
      <c r="D21" s="39"/>
      <c r="E21" s="27" t="s">
        <v>67</v>
      </c>
      <c r="F21" s="26" t="s">
        <v>68</v>
      </c>
      <c r="G21" s="43"/>
      <c r="H21" s="45">
        <v>0.01</v>
      </c>
      <c r="I21" s="28">
        <v>75521.12</v>
      </c>
      <c r="J21" s="57" t="s">
        <v>69</v>
      </c>
      <c r="K21" s="28">
        <v>1054.86</v>
      </c>
      <c r="L21" s="57" t="s">
        <v>90</v>
      </c>
      <c r="M21" s="28">
        <v>600</v>
      </c>
      <c r="N21" s="51" t="s">
        <v>71</v>
      </c>
      <c r="O21" s="28"/>
      <c r="P21" s="51"/>
      <c r="Q21" s="79" t="s">
        <v>91</v>
      </c>
      <c r="R21" s="12">
        <v>98995.52</v>
      </c>
      <c r="S21" s="12"/>
      <c r="T21" s="141">
        <v>98995.52</v>
      </c>
      <c r="U21" s="82"/>
    </row>
    <row r="22" s="1" customFormat="1" ht="43" customHeight="1" spans="1:21">
      <c r="A22" s="35"/>
      <c r="B22" s="37">
        <v>44831</v>
      </c>
      <c r="C22" s="33">
        <v>703238</v>
      </c>
      <c r="D22" s="39"/>
      <c r="E22" s="26" t="s">
        <v>82</v>
      </c>
      <c r="F22" s="27" t="s">
        <v>83</v>
      </c>
      <c r="G22" s="43"/>
      <c r="H22" s="45"/>
      <c r="I22" s="28"/>
      <c r="J22" s="28"/>
      <c r="K22" s="28">
        <v>35161.9</v>
      </c>
      <c r="L22" s="57" t="s">
        <v>70</v>
      </c>
      <c r="M22" s="28"/>
      <c r="N22" s="51"/>
      <c r="O22" s="28"/>
      <c r="P22" s="51"/>
      <c r="Q22" s="79" t="s">
        <v>92</v>
      </c>
      <c r="R22" s="12">
        <v>295428.92</v>
      </c>
      <c r="S22" s="12"/>
      <c r="T22" s="141">
        <v>100000</v>
      </c>
      <c r="U22" s="82"/>
    </row>
    <row r="23" s="1" customFormat="1" ht="43" customHeight="1" spans="1:21">
      <c r="A23" s="35"/>
      <c r="B23" s="40"/>
      <c r="C23" s="24"/>
      <c r="D23" s="39"/>
      <c r="E23" s="26"/>
      <c r="F23" s="26"/>
      <c r="G23" s="43"/>
      <c r="H23" s="45"/>
      <c r="I23" s="28"/>
      <c r="J23" s="28"/>
      <c r="K23" s="28"/>
      <c r="L23" s="28"/>
      <c r="M23" s="28"/>
      <c r="N23" s="51"/>
      <c r="O23" s="28"/>
      <c r="P23" s="51"/>
      <c r="Q23" s="79" t="s">
        <v>75</v>
      </c>
      <c r="R23" s="12">
        <v>506493</v>
      </c>
      <c r="S23" s="12"/>
      <c r="T23" s="141">
        <v>506493</v>
      </c>
      <c r="U23" s="82"/>
    </row>
    <row r="24" s="1" customFormat="1" ht="42" customHeight="1" spans="1:21">
      <c r="A24" s="35"/>
      <c r="B24" s="40"/>
      <c r="C24" s="24"/>
      <c r="D24" s="39"/>
      <c r="E24" s="26"/>
      <c r="F24" s="26"/>
      <c r="G24" s="43"/>
      <c r="H24" s="45"/>
      <c r="I24" s="28"/>
      <c r="J24" s="28"/>
      <c r="K24" s="28"/>
      <c r="L24" s="28"/>
      <c r="M24" s="28"/>
      <c r="N24" s="51"/>
      <c r="O24" s="28"/>
      <c r="P24" s="51"/>
      <c r="Q24" s="79" t="s">
        <v>93</v>
      </c>
      <c r="R24" s="12">
        <v>741000</v>
      </c>
      <c r="S24" s="12"/>
      <c r="T24" s="141">
        <v>741000</v>
      </c>
      <c r="U24" s="82"/>
    </row>
    <row r="25" s="1" customFormat="1" ht="43" customHeight="1" spans="1:21">
      <c r="A25" s="35"/>
      <c r="B25" s="40"/>
      <c r="C25" s="24"/>
      <c r="D25" s="39"/>
      <c r="E25" s="26"/>
      <c r="F25" s="26"/>
      <c r="G25" s="43"/>
      <c r="H25" s="45"/>
      <c r="I25" s="28"/>
      <c r="J25" s="28"/>
      <c r="K25" s="28"/>
      <c r="L25" s="28"/>
      <c r="M25" s="28"/>
      <c r="N25" s="51"/>
      <c r="O25" s="28"/>
      <c r="P25" s="51"/>
      <c r="Q25" s="79" t="s">
        <v>94</v>
      </c>
      <c r="R25" s="12">
        <v>1896441</v>
      </c>
      <c r="S25" s="12"/>
      <c r="T25" s="141">
        <v>601830</v>
      </c>
      <c r="U25" s="82"/>
    </row>
    <row r="26" s="1" customFormat="1" ht="42" customHeight="1" spans="1:21">
      <c r="A26" s="35"/>
      <c r="B26" s="40"/>
      <c r="C26" s="24"/>
      <c r="D26" s="39"/>
      <c r="E26" s="26"/>
      <c r="F26" s="26"/>
      <c r="G26" s="43"/>
      <c r="H26" s="45"/>
      <c r="I26" s="28"/>
      <c r="J26" s="28"/>
      <c r="K26" s="28"/>
      <c r="L26" s="28"/>
      <c r="M26" s="28"/>
      <c r="N26" s="51"/>
      <c r="O26" s="28"/>
      <c r="P26" s="51"/>
      <c r="Q26" s="79" t="s">
        <v>78</v>
      </c>
      <c r="R26" s="12">
        <v>88744.56</v>
      </c>
      <c r="S26" s="12"/>
      <c r="T26" s="141">
        <v>88744.56</v>
      </c>
      <c r="U26" s="82"/>
    </row>
    <row r="27" s="1" customFormat="1" ht="42" customHeight="1" spans="1:21">
      <c r="A27" s="35"/>
      <c r="B27" s="40"/>
      <c r="C27" s="24"/>
      <c r="D27" s="39"/>
      <c r="E27" s="26"/>
      <c r="F27" s="26"/>
      <c r="G27" s="43"/>
      <c r="H27" s="45"/>
      <c r="I27" s="28"/>
      <c r="J27" s="28"/>
      <c r="K27" s="28"/>
      <c r="L27" s="28"/>
      <c r="M27" s="28"/>
      <c r="N27" s="51"/>
      <c r="O27" s="28"/>
      <c r="P27" s="51"/>
      <c r="Q27" s="79" t="s">
        <v>81</v>
      </c>
      <c r="R27" s="12">
        <v>118098</v>
      </c>
      <c r="S27" s="12"/>
      <c r="T27" s="141">
        <v>118098</v>
      </c>
      <c r="U27" s="82"/>
    </row>
    <row r="28" s="1" customFormat="1" ht="42" customHeight="1" spans="1:21">
      <c r="A28" s="22">
        <v>7</v>
      </c>
      <c r="B28" s="37">
        <v>44859</v>
      </c>
      <c r="C28" s="24"/>
      <c r="D28" s="39"/>
      <c r="E28" s="26"/>
      <c r="F28" s="26"/>
      <c r="G28" s="43"/>
      <c r="H28" s="45"/>
      <c r="I28" s="28"/>
      <c r="J28" s="28"/>
      <c r="K28" s="28"/>
      <c r="L28" s="28"/>
      <c r="M28" s="28">
        <v>150</v>
      </c>
      <c r="N28" s="51" t="s">
        <v>71</v>
      </c>
      <c r="O28" s="28"/>
      <c r="P28" s="51"/>
      <c r="Q28" s="79" t="s">
        <v>94</v>
      </c>
      <c r="R28" s="12">
        <v>1896441</v>
      </c>
      <c r="S28" s="12"/>
      <c r="T28" s="141">
        <v>531720</v>
      </c>
      <c r="U28" s="82"/>
    </row>
    <row r="29" s="1" customFormat="1" ht="42" customHeight="1" spans="1:21">
      <c r="A29" s="35"/>
      <c r="B29" s="40"/>
      <c r="C29" s="24"/>
      <c r="D29" s="39"/>
      <c r="E29" s="26"/>
      <c r="F29" s="26"/>
      <c r="G29" s="43"/>
      <c r="H29" s="45"/>
      <c r="I29" s="28"/>
      <c r="J29" s="28"/>
      <c r="K29" s="28"/>
      <c r="L29" s="28"/>
      <c r="M29" s="28"/>
      <c r="N29" s="51"/>
      <c r="O29" s="28"/>
      <c r="P29" s="51"/>
      <c r="Q29" s="79" t="s">
        <v>95</v>
      </c>
      <c r="R29" s="12">
        <v>80340</v>
      </c>
      <c r="S29" s="12"/>
      <c r="T29" s="141">
        <v>80340</v>
      </c>
      <c r="U29" s="82"/>
    </row>
    <row r="30" s="1" customFormat="1" ht="42" customHeight="1" spans="1:21">
      <c r="A30" s="22">
        <v>8</v>
      </c>
      <c r="B30" s="37">
        <v>44859</v>
      </c>
      <c r="C30" s="33">
        <v>301614.4</v>
      </c>
      <c r="D30" s="39"/>
      <c r="E30" s="26" t="s">
        <v>82</v>
      </c>
      <c r="F30" s="27" t="s">
        <v>83</v>
      </c>
      <c r="G30" s="43"/>
      <c r="H30" s="45">
        <v>0.01</v>
      </c>
      <c r="I30" s="28">
        <v>3016.14</v>
      </c>
      <c r="J30" s="28"/>
      <c r="K30" s="28"/>
      <c r="L30" s="58"/>
      <c r="M30" s="28"/>
      <c r="N30" s="51"/>
      <c r="O30" s="28"/>
      <c r="P30" s="51"/>
      <c r="Q30" s="79" t="s">
        <v>84</v>
      </c>
      <c r="R30" s="12">
        <v>4872424.2</v>
      </c>
      <c r="S30" s="12"/>
      <c r="T30" s="141">
        <v>692969.4</v>
      </c>
      <c r="U30" s="82"/>
    </row>
    <row r="31" s="1" customFormat="1" ht="42" customHeight="1" spans="1:21">
      <c r="A31" s="22">
        <v>9</v>
      </c>
      <c r="B31" s="37">
        <v>44859</v>
      </c>
      <c r="C31" s="33">
        <v>1206457.6</v>
      </c>
      <c r="D31" s="39"/>
      <c r="E31" s="27" t="s">
        <v>67</v>
      </c>
      <c r="F31" s="26" t="s">
        <v>68</v>
      </c>
      <c r="G31" s="43"/>
      <c r="H31" s="45">
        <v>0.01</v>
      </c>
      <c r="I31" s="28">
        <v>12064.58</v>
      </c>
      <c r="J31" s="28"/>
      <c r="K31" s="28">
        <v>15080.72</v>
      </c>
      <c r="L31" s="57" t="s">
        <v>96</v>
      </c>
      <c r="M31" s="28">
        <v>150</v>
      </c>
      <c r="N31" s="51" t="s">
        <v>71</v>
      </c>
      <c r="O31" s="28"/>
      <c r="P31" s="51"/>
      <c r="Q31" s="79" t="s">
        <v>97</v>
      </c>
      <c r="R31" s="12">
        <v>182400.5</v>
      </c>
      <c r="S31" s="12"/>
      <c r="T31" s="141">
        <v>182400.5</v>
      </c>
      <c r="U31" s="82"/>
    </row>
    <row r="32" s="1" customFormat="1" ht="42" customHeight="1" spans="1:21">
      <c r="A32" s="22"/>
      <c r="B32" s="37"/>
      <c r="C32" s="33"/>
      <c r="D32" s="39"/>
      <c r="E32" s="26"/>
      <c r="F32" s="27"/>
      <c r="G32" s="43"/>
      <c r="H32" s="45"/>
      <c r="I32" s="28"/>
      <c r="J32" s="28"/>
      <c r="K32" s="28">
        <f>7883.14+452.42+118.25</f>
        <v>8453.81</v>
      </c>
      <c r="L32" s="41" t="s">
        <v>98</v>
      </c>
      <c r="M32" s="28"/>
      <c r="N32" s="51"/>
      <c r="O32" s="28"/>
      <c r="P32" s="51"/>
      <c r="Q32" s="79" t="s">
        <v>72</v>
      </c>
      <c r="R32" s="12">
        <v>1041300</v>
      </c>
      <c r="S32" s="12"/>
      <c r="T32" s="141">
        <v>67020</v>
      </c>
      <c r="U32" s="82"/>
    </row>
    <row r="33" s="1" customFormat="1" ht="42" customHeight="1" spans="1:21">
      <c r="A33" s="22">
        <v>10</v>
      </c>
      <c r="B33" s="37">
        <v>44876</v>
      </c>
      <c r="C33" s="33">
        <v>946195.8</v>
      </c>
      <c r="D33" s="39"/>
      <c r="E33" s="26" t="s">
        <v>82</v>
      </c>
      <c r="F33" s="27" t="s">
        <v>83</v>
      </c>
      <c r="G33" s="43"/>
      <c r="H33" s="45">
        <v>0.01</v>
      </c>
      <c r="I33" s="28">
        <v>85614.09</v>
      </c>
      <c r="J33" s="57" t="s">
        <v>99</v>
      </c>
      <c r="K33" s="28">
        <v>176320.73</v>
      </c>
      <c r="L33" s="57" t="s">
        <v>96</v>
      </c>
      <c r="M33" s="28">
        <v>200</v>
      </c>
      <c r="N33" s="51" t="s">
        <v>71</v>
      </c>
      <c r="O33" s="28"/>
      <c r="P33" s="51"/>
      <c r="Q33" s="79" t="s">
        <v>75</v>
      </c>
      <c r="R33" s="12">
        <v>338820.5</v>
      </c>
      <c r="S33" s="12"/>
      <c r="T33" s="141">
        <v>338820.5</v>
      </c>
      <c r="U33" s="82"/>
    </row>
    <row r="34" s="1" customFormat="1" ht="42" customHeight="1" spans="1:21">
      <c r="A34" s="22"/>
      <c r="B34" s="37"/>
      <c r="C34" s="33">
        <v>3784783.2</v>
      </c>
      <c r="D34" s="39"/>
      <c r="E34" s="27" t="s">
        <v>67</v>
      </c>
      <c r="F34" s="26" t="s">
        <v>68</v>
      </c>
      <c r="G34" s="43"/>
      <c r="H34" s="45"/>
      <c r="I34" s="28"/>
      <c r="J34" s="28"/>
      <c r="K34" s="28"/>
      <c r="L34" s="28"/>
      <c r="M34" s="28"/>
      <c r="N34" s="51"/>
      <c r="O34" s="28"/>
      <c r="P34" s="51"/>
      <c r="Q34" s="79" t="s">
        <v>100</v>
      </c>
      <c r="R34" s="12">
        <v>954870</v>
      </c>
      <c r="S34" s="12"/>
      <c r="T34" s="141">
        <v>740710</v>
      </c>
      <c r="U34" s="82"/>
    </row>
    <row r="35" s="1" customFormat="1" ht="42" customHeight="1" spans="1:21">
      <c r="A35" s="22">
        <v>11</v>
      </c>
      <c r="B35" s="37">
        <v>44886</v>
      </c>
      <c r="C35" s="33"/>
      <c r="D35" s="39"/>
      <c r="E35" s="27"/>
      <c r="F35" s="26"/>
      <c r="G35" s="43"/>
      <c r="H35" s="45"/>
      <c r="I35" s="28"/>
      <c r="J35" s="28"/>
      <c r="K35" s="28"/>
      <c r="L35" s="28"/>
      <c r="M35" s="28"/>
      <c r="N35" s="51"/>
      <c r="O35" s="28"/>
      <c r="P35" s="51"/>
      <c r="Q35" s="79" t="s">
        <v>84</v>
      </c>
      <c r="R35" s="12">
        <v>4872424.2</v>
      </c>
      <c r="S35" s="12"/>
      <c r="T35" s="141">
        <v>678281.6</v>
      </c>
      <c r="U35" s="82"/>
    </row>
    <row r="36" s="1" customFormat="1" ht="42" customHeight="1" spans="1:21">
      <c r="A36" s="22">
        <v>12</v>
      </c>
      <c r="B36" s="37">
        <v>44889</v>
      </c>
      <c r="C36" s="33"/>
      <c r="D36" s="39"/>
      <c r="E36" s="27"/>
      <c r="F36" s="26"/>
      <c r="G36" s="43"/>
      <c r="H36" s="45"/>
      <c r="I36" s="28"/>
      <c r="J36" s="28"/>
      <c r="K36" s="28"/>
      <c r="L36" s="28"/>
      <c r="M36" s="28">
        <v>300</v>
      </c>
      <c r="N36" s="51" t="s">
        <v>71</v>
      </c>
      <c r="O36" s="28"/>
      <c r="P36" s="51"/>
      <c r="Q36" s="79" t="s">
        <v>101</v>
      </c>
      <c r="R36" s="12">
        <v>297840</v>
      </c>
      <c r="S36" s="12"/>
      <c r="T36" s="141">
        <v>297840</v>
      </c>
      <c r="U36" s="82"/>
    </row>
    <row r="37" s="1" customFormat="1" ht="42" customHeight="1" spans="1:21">
      <c r="A37" s="22"/>
      <c r="B37" s="37"/>
      <c r="C37" s="33"/>
      <c r="D37" s="39"/>
      <c r="E37" s="27"/>
      <c r="F37" s="26"/>
      <c r="G37" s="43"/>
      <c r="H37" s="45"/>
      <c r="I37" s="28"/>
      <c r="J37" s="28"/>
      <c r="K37" s="28"/>
      <c r="L37" s="28"/>
      <c r="M37" s="28"/>
      <c r="N37" s="51"/>
      <c r="O37" s="28"/>
      <c r="P37" s="51"/>
      <c r="Q37" s="79" t="s">
        <v>102</v>
      </c>
      <c r="R37" s="12">
        <v>6258428</v>
      </c>
      <c r="S37" s="12"/>
      <c r="T37" s="141">
        <v>2028000</v>
      </c>
      <c r="U37" s="82"/>
    </row>
    <row r="38" s="1" customFormat="1" ht="42" customHeight="1" spans="1:21">
      <c r="A38" s="22">
        <v>13</v>
      </c>
      <c r="B38" s="37">
        <v>44893</v>
      </c>
      <c r="C38" s="33"/>
      <c r="D38" s="39"/>
      <c r="E38" s="27"/>
      <c r="F38" s="26"/>
      <c r="G38" s="43"/>
      <c r="H38" s="45"/>
      <c r="I38" s="28"/>
      <c r="J38" s="28"/>
      <c r="K38" s="28"/>
      <c r="L38" s="28"/>
      <c r="M38" s="28">
        <v>100</v>
      </c>
      <c r="N38" s="51" t="s">
        <v>71</v>
      </c>
      <c r="O38" s="28"/>
      <c r="P38" s="51"/>
      <c r="Q38" s="79" t="s">
        <v>103</v>
      </c>
      <c r="R38" s="12">
        <v>212000</v>
      </c>
      <c r="S38" s="12"/>
      <c r="T38" s="141">
        <v>100000</v>
      </c>
      <c r="U38" s="82"/>
    </row>
    <row r="39" s="1" customFormat="1" ht="42" customHeight="1" spans="1:21">
      <c r="A39" s="22">
        <v>14</v>
      </c>
      <c r="B39" s="37">
        <v>44908</v>
      </c>
      <c r="C39" s="33"/>
      <c r="D39" s="39"/>
      <c r="E39" s="27"/>
      <c r="F39" s="26"/>
      <c r="G39" s="43"/>
      <c r="H39" s="45"/>
      <c r="I39" s="28"/>
      <c r="J39" s="28"/>
      <c r="K39" s="28"/>
      <c r="L39" s="28"/>
      <c r="M39" s="28">
        <v>350</v>
      </c>
      <c r="N39" s="51" t="s">
        <v>71</v>
      </c>
      <c r="O39" s="28"/>
      <c r="P39" s="51"/>
      <c r="Q39" s="79" t="s">
        <v>104</v>
      </c>
      <c r="R39" s="12">
        <v>98720</v>
      </c>
      <c r="S39" s="12"/>
      <c r="T39" s="141">
        <v>98720</v>
      </c>
      <c r="U39" s="82"/>
    </row>
    <row r="40" s="1" customFormat="1" ht="42" customHeight="1" spans="1:21">
      <c r="A40" s="22"/>
      <c r="B40" s="37"/>
      <c r="C40" s="33"/>
      <c r="D40" s="39"/>
      <c r="E40" s="27"/>
      <c r="F40" s="26"/>
      <c r="G40" s="43"/>
      <c r="H40" s="45"/>
      <c r="I40" s="28"/>
      <c r="J40" s="28"/>
      <c r="K40" s="28"/>
      <c r="L40" s="28"/>
      <c r="M40" s="28"/>
      <c r="N40" s="51"/>
      <c r="O40" s="28"/>
      <c r="P40" s="51"/>
      <c r="Q40" s="79" t="s">
        <v>105</v>
      </c>
      <c r="R40" s="12">
        <v>203979</v>
      </c>
      <c r="S40" s="12"/>
      <c r="T40" s="141">
        <v>203979</v>
      </c>
      <c r="U40" s="82"/>
    </row>
    <row r="41" s="1" customFormat="1" ht="42" customHeight="1" spans="1:21">
      <c r="A41" s="22"/>
      <c r="B41" s="37"/>
      <c r="C41" s="33"/>
      <c r="D41" s="39"/>
      <c r="E41" s="27"/>
      <c r="F41" s="26"/>
      <c r="G41" s="43"/>
      <c r="H41" s="45"/>
      <c r="I41" s="28"/>
      <c r="J41" s="28"/>
      <c r="K41" s="28"/>
      <c r="L41" s="28"/>
      <c r="M41" s="28"/>
      <c r="N41" s="51"/>
      <c r="O41" s="28"/>
      <c r="P41" s="51"/>
      <c r="Q41" s="79" t="s">
        <v>106</v>
      </c>
      <c r="R41" s="12">
        <v>262519.8</v>
      </c>
      <c r="S41" s="12"/>
      <c r="T41" s="141">
        <v>262519.8</v>
      </c>
      <c r="U41" s="82"/>
    </row>
    <row r="42" s="1" customFormat="1" ht="42" customHeight="1" spans="1:21">
      <c r="A42" s="22"/>
      <c r="B42" s="37"/>
      <c r="C42" s="33"/>
      <c r="D42" s="39"/>
      <c r="E42" s="27"/>
      <c r="F42" s="26"/>
      <c r="G42" s="43"/>
      <c r="H42" s="45"/>
      <c r="I42" s="28"/>
      <c r="J42" s="28"/>
      <c r="K42" s="28"/>
      <c r="L42" s="28"/>
      <c r="M42" s="28"/>
      <c r="N42" s="51"/>
      <c r="O42" s="28"/>
      <c r="P42" s="51"/>
      <c r="Q42" s="79" t="s">
        <v>107</v>
      </c>
      <c r="R42" s="12">
        <v>200000</v>
      </c>
      <c r="S42" s="12"/>
      <c r="T42" s="141">
        <v>100000</v>
      </c>
      <c r="U42" s="82"/>
    </row>
    <row r="43" s="1" customFormat="1" ht="42" customHeight="1" spans="1:21">
      <c r="A43" s="22"/>
      <c r="B43" s="37"/>
      <c r="C43" s="33"/>
      <c r="D43" s="39"/>
      <c r="E43" s="27"/>
      <c r="F43" s="26"/>
      <c r="G43" s="43"/>
      <c r="H43" s="45"/>
      <c r="I43" s="28"/>
      <c r="J43" s="28"/>
      <c r="K43" s="28"/>
      <c r="L43" s="28"/>
      <c r="M43" s="28"/>
      <c r="N43" s="51"/>
      <c r="O43" s="28"/>
      <c r="P43" s="51"/>
      <c r="Q43" s="79" t="s">
        <v>84</v>
      </c>
      <c r="R43" s="12">
        <v>4872424.2</v>
      </c>
      <c r="S43" s="12"/>
      <c r="T43" s="141">
        <v>903247.45</v>
      </c>
      <c r="U43" s="82"/>
    </row>
    <row r="44" s="1" customFormat="1" ht="42" customHeight="1" spans="1:21">
      <c r="A44" s="93">
        <v>15</v>
      </c>
      <c r="B44" s="94">
        <v>44922</v>
      </c>
      <c r="C44" s="143">
        <v>2427014.4</v>
      </c>
      <c r="D44" s="96"/>
      <c r="E44" s="144" t="s">
        <v>67</v>
      </c>
      <c r="F44" s="97" t="s">
        <v>68</v>
      </c>
      <c r="G44" s="98"/>
      <c r="H44" s="99"/>
      <c r="I44" s="58">
        <v>0</v>
      </c>
      <c r="J44" s="58"/>
      <c r="K44" s="58">
        <v>1419.29</v>
      </c>
      <c r="L44" s="58" t="s">
        <v>90</v>
      </c>
      <c r="M44" s="58">
        <v>200</v>
      </c>
      <c r="N44" s="117" t="s">
        <v>71</v>
      </c>
      <c r="O44" s="58"/>
      <c r="P44" s="117"/>
      <c r="Q44" s="131" t="s">
        <v>102</v>
      </c>
      <c r="R44" s="132">
        <v>6258428</v>
      </c>
      <c r="S44" s="132"/>
      <c r="T44" s="142">
        <v>1801200</v>
      </c>
      <c r="U44" s="82"/>
    </row>
    <row r="45" s="1" customFormat="1" ht="42" customHeight="1" spans="1:21">
      <c r="A45" s="93"/>
      <c r="B45" s="94"/>
      <c r="C45" s="143">
        <v>606753.6</v>
      </c>
      <c r="D45" s="96"/>
      <c r="E45" s="97" t="s">
        <v>82</v>
      </c>
      <c r="F45" s="144" t="s">
        <v>83</v>
      </c>
      <c r="G45" s="98"/>
      <c r="H45" s="99"/>
      <c r="I45" s="58"/>
      <c r="J45" s="58"/>
      <c r="K45" s="58"/>
      <c r="L45" s="58"/>
      <c r="M45" s="58"/>
      <c r="N45" s="117"/>
      <c r="O45" s="58"/>
      <c r="P45" s="117"/>
      <c r="Q45" s="131"/>
      <c r="R45" s="132"/>
      <c r="S45" s="132"/>
      <c r="T45" s="142"/>
      <c r="U45" s="82"/>
    </row>
    <row r="46" s="1" customFormat="1" ht="42" customHeight="1" spans="1:21">
      <c r="A46" s="22"/>
      <c r="B46" s="37"/>
      <c r="C46" s="33"/>
      <c r="D46" s="39"/>
      <c r="E46" s="27"/>
      <c r="F46" s="26"/>
      <c r="G46" s="43"/>
      <c r="H46" s="45"/>
      <c r="I46" s="28"/>
      <c r="J46" s="28"/>
      <c r="K46" s="28"/>
      <c r="L46" s="28"/>
      <c r="M46" s="28"/>
      <c r="N46" s="51"/>
      <c r="O46" s="28"/>
      <c r="P46" s="51"/>
      <c r="Q46" s="79"/>
      <c r="R46" s="12"/>
      <c r="S46" s="12"/>
      <c r="T46" s="141"/>
      <c r="U46" s="82"/>
    </row>
    <row r="47" s="1" customFormat="1" ht="42" customHeight="1" spans="1:21">
      <c r="A47" s="22"/>
      <c r="B47" s="37"/>
      <c r="C47" s="33"/>
      <c r="D47" s="39"/>
      <c r="E47" s="27"/>
      <c r="F47" s="26"/>
      <c r="G47" s="43"/>
      <c r="H47" s="45"/>
      <c r="I47" s="28"/>
      <c r="J47" s="28"/>
      <c r="K47" s="28"/>
      <c r="L47" s="28"/>
      <c r="M47" s="28"/>
      <c r="N47" s="51"/>
      <c r="O47" s="28"/>
      <c r="P47" s="51"/>
      <c r="Q47" s="79"/>
      <c r="R47" s="12"/>
      <c r="S47" s="12"/>
      <c r="T47" s="141"/>
      <c r="U47" s="82"/>
    </row>
    <row r="48" s="1" customFormat="1" ht="31" customHeight="1" spans="1:21">
      <c r="A48" s="47"/>
      <c r="B48" s="139"/>
      <c r="C48" s="100"/>
      <c r="D48" s="96"/>
      <c r="E48" s="97"/>
      <c r="F48" s="97"/>
      <c r="G48" s="98"/>
      <c r="H48" s="99"/>
      <c r="I48" s="58"/>
      <c r="J48" s="58"/>
      <c r="K48" s="58"/>
      <c r="L48" s="58"/>
      <c r="M48" s="58"/>
      <c r="N48" s="117"/>
      <c r="O48" s="58"/>
      <c r="P48" s="117"/>
      <c r="Q48" s="131"/>
      <c r="R48" s="132"/>
      <c r="S48" s="132"/>
      <c r="T48" s="142"/>
      <c r="U48" s="82"/>
    </row>
    <row r="49" s="1" customFormat="1" ht="31" customHeight="1" spans="1:21">
      <c r="A49" s="47"/>
      <c r="B49" s="139"/>
      <c r="C49" s="100"/>
      <c r="D49" s="96"/>
      <c r="E49" s="97"/>
      <c r="F49" s="97"/>
      <c r="G49" s="98"/>
      <c r="H49" s="99"/>
      <c r="I49" s="58"/>
      <c r="J49" s="58"/>
      <c r="K49" s="58"/>
      <c r="L49" s="58"/>
      <c r="M49" s="58"/>
      <c r="N49" s="117"/>
      <c r="O49" s="58"/>
      <c r="P49" s="117"/>
      <c r="Q49" s="131"/>
      <c r="R49" s="132"/>
      <c r="S49" s="132"/>
      <c r="T49" s="142"/>
      <c r="U49" s="82"/>
    </row>
    <row r="50" s="1" customFormat="1" ht="30" customHeight="1" spans="1:21">
      <c r="A50" s="9" t="s">
        <v>56</v>
      </c>
      <c r="B50" s="9"/>
      <c r="C50" s="101">
        <f>SUM(C8:C49)</f>
        <v>15306379</v>
      </c>
      <c r="D50" s="102">
        <f>SUM(D8:D49)</f>
        <v>122590</v>
      </c>
      <c r="E50" s="103"/>
      <c r="F50" s="103"/>
      <c r="G50" s="103"/>
      <c r="H50" s="101" t="s">
        <v>57</v>
      </c>
      <c r="I50" s="52">
        <f>SUM(I8:I49)</f>
        <v>251737.05</v>
      </c>
      <c r="J50" s="103"/>
      <c r="K50" s="52">
        <f>SUM(K8:K49)</f>
        <v>285617.6</v>
      </c>
      <c r="L50" s="52"/>
      <c r="M50" s="52">
        <f>SUM(M8:M49)</f>
        <v>5450</v>
      </c>
      <c r="N50" s="101" t="s">
        <v>57</v>
      </c>
      <c r="O50" s="52">
        <f>SUM(O8:O49)</f>
        <v>0</v>
      </c>
      <c r="P50" s="101" t="s">
        <v>57</v>
      </c>
      <c r="Q50" s="101" t="s">
        <v>57</v>
      </c>
      <c r="R50" s="101"/>
      <c r="S50" s="101"/>
      <c r="T50" s="52">
        <f>SUM(T8:T49)</f>
        <v>13365167.58</v>
      </c>
      <c r="U50" s="134">
        <f>D50+C50-T50-I50-K50-M50-O50</f>
        <v>1520996.77</v>
      </c>
    </row>
    <row r="51" s="1" customFormat="1" ht="30" customHeight="1" spans="1:21">
      <c r="A51" s="104" t="s">
        <v>58</v>
      </c>
      <c r="B51" s="104"/>
      <c r="C51" s="104" t="s">
        <v>59</v>
      </c>
      <c r="D51" s="104"/>
      <c r="E51" s="104"/>
      <c r="F51" s="105">
        <f>O51</f>
        <v>1801200</v>
      </c>
      <c r="G51" s="106"/>
      <c r="H51" s="107" t="s">
        <v>60</v>
      </c>
      <c r="I51" s="118"/>
      <c r="J51" s="118"/>
      <c r="K51" s="118"/>
      <c r="L51" s="118"/>
      <c r="M51" s="119"/>
      <c r="N51" s="104" t="s">
        <v>61</v>
      </c>
      <c r="O51" s="120">
        <v>1801200</v>
      </c>
      <c r="P51" s="121"/>
      <c r="Q51" s="121"/>
      <c r="R51" s="121"/>
      <c r="S51" s="121"/>
      <c r="T51" s="121"/>
      <c r="U51" s="135"/>
    </row>
    <row r="52" s="1" customFormat="1" ht="30" customHeight="1" spans="1:21">
      <c r="A52" s="104"/>
      <c r="B52" s="104"/>
      <c r="C52" s="104" t="s">
        <v>62</v>
      </c>
      <c r="D52" s="104"/>
      <c r="E52" s="104"/>
      <c r="F52" s="105">
        <v>0</v>
      </c>
      <c r="G52" s="106"/>
      <c r="H52" s="108"/>
      <c r="I52" s="122"/>
      <c r="J52" s="122"/>
      <c r="K52" s="122"/>
      <c r="L52" s="122"/>
      <c r="M52" s="123"/>
      <c r="N52" s="104" t="s">
        <v>63</v>
      </c>
      <c r="O52" s="124">
        <f>O51</f>
        <v>1801200</v>
      </c>
      <c r="P52" s="125"/>
      <c r="Q52" s="125"/>
      <c r="R52" s="125"/>
      <c r="S52" s="125"/>
      <c r="T52" s="125"/>
      <c r="U52" s="136"/>
    </row>
    <row r="53" s="1" customFormat="1" ht="11.25" spans="2:20">
      <c r="B53" s="4"/>
      <c r="E53" s="5"/>
      <c r="F53" s="5"/>
      <c r="G53" s="5"/>
      <c r="I53" s="5"/>
      <c r="J53" s="5"/>
      <c r="M53" s="5"/>
      <c r="T53" s="5"/>
    </row>
    <row r="54" s="1" customFormat="1" ht="11.25" spans="2:20">
      <c r="B54" s="4"/>
      <c r="E54" s="5"/>
      <c r="F54" s="5"/>
      <c r="G54" s="5"/>
      <c r="I54" s="5"/>
      <c r="J54" s="5"/>
      <c r="M54" s="5"/>
      <c r="T54" s="5"/>
    </row>
    <row r="55" s="1" customFormat="1" ht="11.25" spans="2:20">
      <c r="B55" s="4"/>
      <c r="E55" s="5"/>
      <c r="F55" s="5"/>
      <c r="G55" s="5"/>
      <c r="I55" s="5"/>
      <c r="J55" s="5"/>
      <c r="M55" s="5"/>
      <c r="T55" s="5"/>
    </row>
    <row r="56" s="1" customFormat="1" ht="11.25" spans="2:20">
      <c r="B56" s="4"/>
      <c r="E56" s="5"/>
      <c r="F56" s="5"/>
      <c r="G56" s="5"/>
      <c r="I56" s="5"/>
      <c r="J56" s="5"/>
      <c r="M56" s="5"/>
      <c r="T56" s="5"/>
    </row>
    <row r="57" s="1" customFormat="1" ht="11.25" spans="2:20">
      <c r="B57" s="4"/>
      <c r="E57" s="5"/>
      <c r="F57" s="5"/>
      <c r="G57" s="5"/>
      <c r="I57" s="5"/>
      <c r="J57" s="5"/>
      <c r="M57" s="5"/>
      <c r="T57" s="5"/>
    </row>
    <row r="58" s="1" customFormat="1" spans="2:20">
      <c r="B58" s="109"/>
      <c r="E58" s="5"/>
      <c r="F58" s="5"/>
      <c r="G58" s="5"/>
      <c r="I58" s="5"/>
      <c r="J58" s="5"/>
      <c r="M58" s="5"/>
      <c r="T58" s="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50:B50"/>
    <mergeCell ref="C51:E51"/>
    <mergeCell ref="F51:G51"/>
    <mergeCell ref="O51:U51"/>
    <mergeCell ref="C52:E52"/>
    <mergeCell ref="F52:G52"/>
    <mergeCell ref="O52:U52"/>
    <mergeCell ref="A5:A7"/>
    <mergeCell ref="T5:T7"/>
    <mergeCell ref="U5:U7"/>
    <mergeCell ref="A51:B52"/>
    <mergeCell ref="H51:M52"/>
  </mergeCells>
  <pageMargins left="0.75" right="0.75" top="1" bottom="1" header="0.5" footer="0.5"/>
  <pageSetup paperSize="9" orientation="portrait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64"/>
  <sheetViews>
    <sheetView topLeftCell="A54" workbookViewId="0">
      <selection activeCell="A54" sqref="$A1:$XFD1048576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6.1916666666667" style="1" customWidth="1"/>
    <col min="4" max="4" width="15.3833333333333" style="1" customWidth="1"/>
    <col min="5" max="5" width="18.7833333333333" style="5" customWidth="1"/>
    <col min="6" max="6" width="19.1083333333333" style="5" customWidth="1"/>
    <col min="7" max="7" width="17.4416666666667" style="5" customWidth="1"/>
    <col min="8" max="8" width="4.89166666666667" style="1" customWidth="1"/>
    <col min="9" max="9" width="10.3333333333333" style="5" customWidth="1"/>
    <col min="10" max="10" width="10" style="5" customWidth="1"/>
    <col min="11" max="12" width="9.33333333333333" style="1" customWidth="1"/>
    <col min="13" max="13" width="9.66666666666667" style="5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4.8" style="1" customWidth="1"/>
    <col min="19" max="19" width="14.5333333333333" style="1" customWidth="1"/>
    <col min="20" max="20" width="15.5333333333333" style="5" customWidth="1"/>
    <col min="21" max="21" width="15.4416666666667" style="1" customWidth="1"/>
    <col min="22" max="16362" width="9" style="1" customWidth="1"/>
    <col min="16363" max="16384" width="9" style="7"/>
  </cols>
  <sheetData>
    <row r="1" s="1" customFormat="1" ht="24.9" customHeight="1" spans="1:2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7.9" customHeight="1" spans="1:21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48"/>
      <c r="J2" s="10"/>
      <c r="K2" s="10"/>
      <c r="L2" s="10"/>
      <c r="M2" s="10"/>
      <c r="N2" s="10"/>
      <c r="O2" s="49" t="s">
        <v>4</v>
      </c>
      <c r="P2" s="49"/>
      <c r="Q2" s="62">
        <v>15801</v>
      </c>
      <c r="R2" s="50" t="s">
        <v>5</v>
      </c>
      <c r="S2" s="50"/>
      <c r="T2" s="140"/>
      <c r="U2" s="64"/>
    </row>
    <row r="3" s="1" customFormat="1" ht="27.9" customHeight="1" spans="1:21">
      <c r="A3" s="9" t="s">
        <v>6</v>
      </c>
      <c r="B3" s="9"/>
      <c r="C3" s="12">
        <v>25173705</v>
      </c>
      <c r="D3" s="12"/>
      <c r="E3" s="12"/>
      <c r="F3" s="12" t="s">
        <v>7</v>
      </c>
      <c r="G3" s="13">
        <v>44757</v>
      </c>
      <c r="H3" s="9" t="s">
        <v>8</v>
      </c>
      <c r="I3" s="9"/>
      <c r="J3" s="35" t="s">
        <v>64</v>
      </c>
      <c r="K3" s="35"/>
      <c r="L3" s="35"/>
      <c r="M3" s="35"/>
      <c r="N3" s="35"/>
      <c r="O3" s="9" t="s">
        <v>10</v>
      </c>
      <c r="P3" s="9"/>
      <c r="Q3" s="35" t="s">
        <v>11</v>
      </c>
      <c r="R3" s="65" t="s">
        <v>12</v>
      </c>
      <c r="S3" s="66"/>
      <c r="T3" s="68" t="s">
        <v>13</v>
      </c>
      <c r="U3" s="68"/>
    </row>
    <row r="4" s="1" customFormat="1" ht="27.9" customHeight="1" spans="1:21">
      <c r="A4" s="9" t="s">
        <v>14</v>
      </c>
      <c r="B4" s="9"/>
      <c r="C4" s="12"/>
      <c r="D4" s="12"/>
      <c r="E4" s="12"/>
      <c r="F4" s="12" t="s">
        <v>15</v>
      </c>
      <c r="G4" s="138"/>
      <c r="H4" s="9" t="s">
        <v>16</v>
      </c>
      <c r="I4" s="9"/>
      <c r="J4" s="35" t="s">
        <v>65</v>
      </c>
      <c r="K4" s="35"/>
      <c r="L4" s="35"/>
      <c r="M4" s="35"/>
      <c r="N4" s="35"/>
      <c r="O4" s="9" t="s">
        <v>18</v>
      </c>
      <c r="P4" s="9"/>
      <c r="Q4" s="51" t="s">
        <v>19</v>
      </c>
      <c r="R4" s="12" t="s">
        <v>20</v>
      </c>
      <c r="S4" s="51" t="s">
        <v>21</v>
      </c>
      <c r="T4" s="69" t="s">
        <v>22</v>
      </c>
      <c r="U4" s="70" t="s">
        <v>23</v>
      </c>
    </row>
    <row r="5" s="1" customFormat="1" ht="27.9" customHeight="1" spans="1:21">
      <c r="A5" s="9" t="s">
        <v>24</v>
      </c>
      <c r="B5" s="14" t="s">
        <v>25</v>
      </c>
      <c r="C5" s="15"/>
      <c r="D5" s="15"/>
      <c r="E5" s="15"/>
      <c r="F5" s="16"/>
      <c r="G5" s="17" t="s">
        <v>26</v>
      </c>
      <c r="H5" s="14" t="s">
        <v>25</v>
      </c>
      <c r="I5" s="15"/>
      <c r="J5" s="16"/>
      <c r="K5" s="14" t="s">
        <v>27</v>
      </c>
      <c r="L5" s="15"/>
      <c r="M5" s="14" t="s">
        <v>28</v>
      </c>
      <c r="N5" s="16"/>
      <c r="O5" s="14" t="s">
        <v>29</v>
      </c>
      <c r="P5" s="16"/>
      <c r="Q5" s="71" t="s">
        <v>30</v>
      </c>
      <c r="R5" s="72"/>
      <c r="S5" s="72"/>
      <c r="T5" s="69" t="s">
        <v>31</v>
      </c>
      <c r="U5" s="73" t="s">
        <v>32</v>
      </c>
    </row>
    <row r="6" s="1" customFormat="1" ht="27.9" customHeight="1" spans="1:21">
      <c r="A6" s="9"/>
      <c r="B6" s="18" t="s">
        <v>33</v>
      </c>
      <c r="C6" s="19"/>
      <c r="D6" s="19"/>
      <c r="E6" s="19"/>
      <c r="F6" s="20"/>
      <c r="G6" s="9"/>
      <c r="H6" s="18" t="s">
        <v>34</v>
      </c>
      <c r="I6" s="19"/>
      <c r="J6" s="20"/>
      <c r="K6" s="18" t="s">
        <v>35</v>
      </c>
      <c r="L6" s="19"/>
      <c r="M6" s="18" t="s">
        <v>36</v>
      </c>
      <c r="N6" s="20"/>
      <c r="O6" s="18" t="s">
        <v>37</v>
      </c>
      <c r="P6" s="20"/>
      <c r="Q6" s="74" t="s">
        <v>38</v>
      </c>
      <c r="R6" s="75"/>
      <c r="S6" s="75"/>
      <c r="T6" s="69"/>
      <c r="U6" s="73"/>
    </row>
    <row r="7" s="1" customFormat="1" ht="27.9" customHeight="1" spans="1:21">
      <c r="A7" s="9"/>
      <c r="B7" s="21" t="s">
        <v>39</v>
      </c>
      <c r="C7" s="9" t="s">
        <v>40</v>
      </c>
      <c r="D7" s="9" t="s">
        <v>41</v>
      </c>
      <c r="E7" s="12" t="s">
        <v>42</v>
      </c>
      <c r="F7" s="12" t="s">
        <v>43</v>
      </c>
      <c r="G7" s="21" t="s">
        <v>44</v>
      </c>
      <c r="H7" s="9" t="s">
        <v>45</v>
      </c>
      <c r="I7" s="12" t="s">
        <v>46</v>
      </c>
      <c r="J7" s="12" t="s">
        <v>47</v>
      </c>
      <c r="K7" s="50" t="s">
        <v>46</v>
      </c>
      <c r="L7" s="50" t="s">
        <v>47</v>
      </c>
      <c r="M7" s="12" t="s">
        <v>46</v>
      </c>
      <c r="N7" s="9" t="s">
        <v>47</v>
      </c>
      <c r="O7" s="9" t="s">
        <v>46</v>
      </c>
      <c r="P7" s="9" t="s">
        <v>47</v>
      </c>
      <c r="Q7" s="12" t="s">
        <v>48</v>
      </c>
      <c r="R7" s="12" t="s">
        <v>49</v>
      </c>
      <c r="S7" s="12" t="s">
        <v>50</v>
      </c>
      <c r="T7" s="69"/>
      <c r="U7" s="73"/>
    </row>
    <row r="8" s="1" customFormat="1" ht="45" customHeight="1" spans="1:21">
      <c r="A8" s="22">
        <v>1</v>
      </c>
      <c r="B8" s="23">
        <v>44785</v>
      </c>
      <c r="C8" s="24"/>
      <c r="D8" s="25">
        <v>27690</v>
      </c>
      <c r="E8" s="26" t="s">
        <v>51</v>
      </c>
      <c r="F8" s="27" t="s">
        <v>52</v>
      </c>
      <c r="G8" s="28"/>
      <c r="H8" s="29"/>
      <c r="I8" s="28"/>
      <c r="J8" s="41"/>
      <c r="K8" s="35"/>
      <c r="L8" s="35"/>
      <c r="M8" s="28"/>
      <c r="N8" s="51" t="s">
        <v>53</v>
      </c>
      <c r="O8" s="52"/>
      <c r="P8" s="12"/>
      <c r="Q8" s="76" t="s">
        <v>54</v>
      </c>
      <c r="R8" s="12"/>
      <c r="S8" s="12"/>
      <c r="T8" s="25">
        <v>16000</v>
      </c>
      <c r="U8" s="78"/>
    </row>
    <row r="9" s="1" customFormat="1" ht="45" customHeight="1" spans="1:21">
      <c r="A9" s="22"/>
      <c r="B9" s="23"/>
      <c r="C9" s="30"/>
      <c r="D9" s="31"/>
      <c r="E9" s="26"/>
      <c r="F9" s="26"/>
      <c r="G9" s="32"/>
      <c r="H9" s="29"/>
      <c r="I9" s="28"/>
      <c r="J9" s="41"/>
      <c r="K9" s="53"/>
      <c r="L9" s="35"/>
      <c r="M9" s="28"/>
      <c r="N9" s="51"/>
      <c r="O9" s="52"/>
      <c r="P9" s="12"/>
      <c r="Q9" s="76" t="s">
        <v>55</v>
      </c>
      <c r="R9" s="12"/>
      <c r="S9" s="12"/>
      <c r="T9" s="25">
        <v>11690</v>
      </c>
      <c r="U9" s="53"/>
    </row>
    <row r="10" s="1" customFormat="1" ht="56" customHeight="1" spans="1:21">
      <c r="A10" s="22">
        <v>2</v>
      </c>
      <c r="B10" s="23">
        <v>44799</v>
      </c>
      <c r="C10" s="24"/>
      <c r="D10" s="31">
        <v>94900</v>
      </c>
      <c r="E10" s="26" t="s">
        <v>51</v>
      </c>
      <c r="F10" s="27" t="s">
        <v>52</v>
      </c>
      <c r="G10" s="32"/>
      <c r="H10" s="29"/>
      <c r="I10" s="28"/>
      <c r="J10" s="34"/>
      <c r="K10" s="35"/>
      <c r="L10" s="35"/>
      <c r="M10" s="28"/>
      <c r="N10" s="51" t="s">
        <v>53</v>
      </c>
      <c r="O10" s="52"/>
      <c r="P10" s="12"/>
      <c r="Q10" s="76" t="s">
        <v>66</v>
      </c>
      <c r="R10" s="12">
        <v>94900</v>
      </c>
      <c r="S10" s="12"/>
      <c r="T10" s="25">
        <v>94900</v>
      </c>
      <c r="U10" s="53"/>
    </row>
    <row r="11" s="1" customFormat="1" ht="45" customHeight="1" spans="1:21">
      <c r="A11" s="22">
        <v>3</v>
      </c>
      <c r="B11" s="23">
        <v>44803</v>
      </c>
      <c r="C11" s="33">
        <v>503474</v>
      </c>
      <c r="D11" s="31"/>
      <c r="E11" s="26" t="s">
        <v>82</v>
      </c>
      <c r="F11" s="27" t="s">
        <v>83</v>
      </c>
      <c r="G11" s="34"/>
      <c r="H11" s="29">
        <v>0.01</v>
      </c>
      <c r="I11" s="28">
        <v>75521.12</v>
      </c>
      <c r="J11" s="41" t="s">
        <v>69</v>
      </c>
      <c r="K11" s="53">
        <v>25173.7</v>
      </c>
      <c r="L11" s="53" t="s">
        <v>70</v>
      </c>
      <c r="M11" s="28">
        <v>550</v>
      </c>
      <c r="N11" s="51" t="s">
        <v>71</v>
      </c>
      <c r="O11" s="54"/>
      <c r="P11" s="55"/>
      <c r="Q11" s="76" t="s">
        <v>72</v>
      </c>
      <c r="R11" s="12">
        <v>60000</v>
      </c>
      <c r="S11" s="12"/>
      <c r="T11" s="25">
        <v>60000</v>
      </c>
      <c r="U11" s="53"/>
    </row>
    <row r="12" s="1" customFormat="1" ht="43" customHeight="1" spans="1:21">
      <c r="A12" s="35"/>
      <c r="B12" s="23"/>
      <c r="C12" s="33">
        <v>2013896</v>
      </c>
      <c r="D12" s="31"/>
      <c r="E12" s="27" t="s">
        <v>67</v>
      </c>
      <c r="F12" s="26" t="s">
        <v>68</v>
      </c>
      <c r="G12" s="34"/>
      <c r="H12" s="29"/>
      <c r="I12" s="28"/>
      <c r="J12" s="34"/>
      <c r="K12" s="35">
        <v>339.2</v>
      </c>
      <c r="L12" s="35" t="s">
        <v>73</v>
      </c>
      <c r="M12" s="28">
        <v>1000</v>
      </c>
      <c r="N12" s="51" t="s">
        <v>74</v>
      </c>
      <c r="O12" s="52"/>
      <c r="P12" s="12"/>
      <c r="Q12" s="76" t="s">
        <v>75</v>
      </c>
      <c r="R12" s="12">
        <v>172442.15</v>
      </c>
      <c r="S12" s="12"/>
      <c r="T12" s="25">
        <v>172442.15</v>
      </c>
      <c r="U12" s="53"/>
    </row>
    <row r="13" s="1" customFormat="1" ht="42" customHeight="1" spans="1:21">
      <c r="A13" s="35"/>
      <c r="B13" s="23"/>
      <c r="C13" s="33"/>
      <c r="D13" s="31"/>
      <c r="E13" s="26"/>
      <c r="F13" s="26"/>
      <c r="G13" s="34"/>
      <c r="H13" s="29"/>
      <c r="I13" s="28"/>
      <c r="J13" s="34"/>
      <c r="K13" s="53">
        <v>22613.39</v>
      </c>
      <c r="L13" s="53" t="s">
        <v>76</v>
      </c>
      <c r="M13" s="28">
        <v>500</v>
      </c>
      <c r="N13" s="51" t="s">
        <v>77</v>
      </c>
      <c r="O13" s="56"/>
      <c r="P13" s="55"/>
      <c r="Q13" s="76" t="s">
        <v>78</v>
      </c>
      <c r="R13" s="12">
        <v>76532.22</v>
      </c>
      <c r="S13" s="12"/>
      <c r="T13" s="25">
        <v>76532.22</v>
      </c>
      <c r="U13" s="53"/>
    </row>
    <row r="14" s="1" customFormat="1" ht="42" customHeight="1" spans="1:21">
      <c r="A14" s="35"/>
      <c r="B14" s="36"/>
      <c r="C14" s="24"/>
      <c r="D14" s="31"/>
      <c r="E14" s="26"/>
      <c r="F14" s="26"/>
      <c r="G14" s="34"/>
      <c r="H14" s="29"/>
      <c r="I14" s="28"/>
      <c r="J14" s="34"/>
      <c r="K14" s="35"/>
      <c r="L14" s="35"/>
      <c r="M14" s="28">
        <v>1000</v>
      </c>
      <c r="N14" s="51" t="s">
        <v>79</v>
      </c>
      <c r="O14" s="52"/>
      <c r="P14" s="12"/>
      <c r="Q14" s="79" t="s">
        <v>80</v>
      </c>
      <c r="R14" s="12">
        <v>682392</v>
      </c>
      <c r="S14" s="12"/>
      <c r="T14" s="25">
        <v>682392</v>
      </c>
      <c r="U14" s="80"/>
    </row>
    <row r="15" s="1" customFormat="1" ht="42" customHeight="1" spans="1:21">
      <c r="A15" s="35"/>
      <c r="B15" s="37"/>
      <c r="C15" s="24"/>
      <c r="D15" s="38"/>
      <c r="E15" s="26"/>
      <c r="F15" s="26"/>
      <c r="G15" s="34"/>
      <c r="H15" s="29"/>
      <c r="I15" s="28"/>
      <c r="J15" s="34"/>
      <c r="K15" s="53"/>
      <c r="L15" s="53"/>
      <c r="M15" s="28"/>
      <c r="N15" s="51"/>
      <c r="O15" s="52"/>
      <c r="P15" s="12"/>
      <c r="Q15" s="76" t="s">
        <v>81</v>
      </c>
      <c r="R15" s="12">
        <v>107705.7</v>
      </c>
      <c r="S15" s="12"/>
      <c r="T15" s="25">
        <v>107705.7</v>
      </c>
      <c r="U15" s="80"/>
    </row>
    <row r="16" s="1" customFormat="1" ht="47" customHeight="1" spans="1:21">
      <c r="A16" s="22">
        <v>4</v>
      </c>
      <c r="B16" s="36">
        <v>44812</v>
      </c>
      <c r="C16" s="24"/>
      <c r="D16" s="39"/>
      <c r="E16" s="26"/>
      <c r="F16" s="26"/>
      <c r="G16" s="32"/>
      <c r="H16" s="29"/>
      <c r="I16" s="28"/>
      <c r="J16" s="28"/>
      <c r="K16" s="35"/>
      <c r="L16" s="35"/>
      <c r="M16" s="28">
        <v>100</v>
      </c>
      <c r="N16" s="51" t="s">
        <v>71</v>
      </c>
      <c r="O16" s="28"/>
      <c r="P16" s="51"/>
      <c r="Q16" s="79" t="s">
        <v>84</v>
      </c>
      <c r="R16" s="12">
        <v>4872424.2</v>
      </c>
      <c r="S16" s="12"/>
      <c r="T16" s="141">
        <v>283179.95</v>
      </c>
      <c r="U16" s="80"/>
    </row>
    <row r="17" s="1" customFormat="1" ht="46" customHeight="1" spans="1:21">
      <c r="A17" s="35"/>
      <c r="B17" s="40"/>
      <c r="C17" s="24"/>
      <c r="D17" s="39"/>
      <c r="E17" s="41"/>
      <c r="F17" s="42"/>
      <c r="G17" s="43"/>
      <c r="H17" s="44"/>
      <c r="I17" s="28"/>
      <c r="J17" s="28"/>
      <c r="K17" s="28"/>
      <c r="L17" s="28"/>
      <c r="M17" s="28"/>
      <c r="N17" s="51"/>
      <c r="O17" s="28"/>
      <c r="P17" s="51"/>
      <c r="Q17" s="79" t="s">
        <v>85</v>
      </c>
      <c r="R17" s="12">
        <v>303118.37</v>
      </c>
      <c r="S17" s="12"/>
      <c r="T17" s="141">
        <v>303118.37</v>
      </c>
      <c r="U17" s="80"/>
    </row>
    <row r="18" s="1" customFormat="1" ht="45" customHeight="1" spans="1:21">
      <c r="A18" s="22">
        <v>5</v>
      </c>
      <c r="B18" s="37">
        <v>44824</v>
      </c>
      <c r="C18" s="24"/>
      <c r="D18" s="39"/>
      <c r="E18" s="26"/>
      <c r="F18" s="26"/>
      <c r="G18" s="43"/>
      <c r="H18" s="45"/>
      <c r="I18" s="28"/>
      <c r="J18" s="28"/>
      <c r="K18" s="41"/>
      <c r="L18" s="41"/>
      <c r="M18" s="28">
        <v>200</v>
      </c>
      <c r="N18" s="51" t="s">
        <v>71</v>
      </c>
      <c r="O18" s="28"/>
      <c r="P18" s="51"/>
      <c r="Q18" s="79" t="s">
        <v>86</v>
      </c>
      <c r="R18" s="12">
        <v>31243.86</v>
      </c>
      <c r="S18" s="12"/>
      <c r="T18" s="141">
        <v>31243.86</v>
      </c>
      <c r="U18" s="80"/>
    </row>
    <row r="19" s="1" customFormat="1" ht="45" customHeight="1" spans="1:21">
      <c r="A19" s="35"/>
      <c r="B19" s="40"/>
      <c r="C19" s="46"/>
      <c r="D19" s="39"/>
      <c r="E19" s="41"/>
      <c r="F19" s="42"/>
      <c r="G19" s="43"/>
      <c r="H19" s="44"/>
      <c r="I19" s="28"/>
      <c r="J19" s="28"/>
      <c r="K19" s="28"/>
      <c r="L19" s="28"/>
      <c r="M19" s="28"/>
      <c r="N19" s="51"/>
      <c r="O19" s="28"/>
      <c r="P19" s="51"/>
      <c r="Q19" s="79" t="s">
        <v>87</v>
      </c>
      <c r="R19" s="12">
        <v>75635</v>
      </c>
      <c r="S19" s="12"/>
      <c r="T19" s="141">
        <v>75635</v>
      </c>
      <c r="U19" s="82"/>
    </row>
    <row r="20" s="1" customFormat="1" ht="42" customHeight="1" spans="1:21">
      <c r="A20" s="47"/>
      <c r="B20" s="40"/>
      <c r="C20" s="24"/>
      <c r="D20" s="39"/>
      <c r="E20" s="26"/>
      <c r="F20" s="26"/>
      <c r="G20" s="43"/>
      <c r="H20" s="45"/>
      <c r="I20" s="28"/>
      <c r="J20" s="28"/>
      <c r="K20" s="28"/>
      <c r="L20" s="28"/>
      <c r="M20" s="28">
        <v>50</v>
      </c>
      <c r="N20" s="51" t="s">
        <v>71</v>
      </c>
      <c r="O20" s="28"/>
      <c r="P20" s="51"/>
      <c r="Q20" s="79" t="s">
        <v>88</v>
      </c>
      <c r="R20" s="12">
        <v>87399</v>
      </c>
      <c r="S20" s="12"/>
      <c r="T20" s="141">
        <v>87399</v>
      </c>
      <c r="U20" s="82"/>
    </row>
    <row r="21" s="1" customFormat="1" ht="43" customHeight="1" spans="1:21">
      <c r="A21" s="22">
        <v>6</v>
      </c>
      <c r="B21" s="37">
        <v>44834</v>
      </c>
      <c r="C21" s="33">
        <v>2812952</v>
      </c>
      <c r="D21" s="39"/>
      <c r="E21" s="27" t="s">
        <v>67</v>
      </c>
      <c r="F21" s="26" t="s">
        <v>68</v>
      </c>
      <c r="G21" s="43"/>
      <c r="H21" s="45">
        <v>0.01</v>
      </c>
      <c r="I21" s="28">
        <v>75521.12</v>
      </c>
      <c r="J21" s="57" t="s">
        <v>69</v>
      </c>
      <c r="K21" s="28">
        <v>1054.86</v>
      </c>
      <c r="L21" s="57" t="s">
        <v>90</v>
      </c>
      <c r="M21" s="28">
        <v>600</v>
      </c>
      <c r="N21" s="51" t="s">
        <v>71</v>
      </c>
      <c r="O21" s="28"/>
      <c r="P21" s="51"/>
      <c r="Q21" s="79" t="s">
        <v>91</v>
      </c>
      <c r="R21" s="12">
        <v>98995.52</v>
      </c>
      <c r="S21" s="12"/>
      <c r="T21" s="141">
        <v>98995.52</v>
      </c>
      <c r="U21" s="82"/>
    </row>
    <row r="22" s="1" customFormat="1" ht="43" customHeight="1" spans="1:21">
      <c r="A22" s="35"/>
      <c r="B22" s="37">
        <v>44831</v>
      </c>
      <c r="C22" s="33">
        <v>703238</v>
      </c>
      <c r="D22" s="39"/>
      <c r="E22" s="26" t="s">
        <v>82</v>
      </c>
      <c r="F22" s="27" t="s">
        <v>83</v>
      </c>
      <c r="G22" s="43"/>
      <c r="H22" s="45"/>
      <c r="I22" s="28"/>
      <c r="J22" s="28"/>
      <c r="K22" s="28">
        <v>35161.9</v>
      </c>
      <c r="L22" s="57" t="s">
        <v>70</v>
      </c>
      <c r="M22" s="28"/>
      <c r="N22" s="51"/>
      <c r="O22" s="28"/>
      <c r="P22" s="51"/>
      <c r="Q22" s="79" t="s">
        <v>92</v>
      </c>
      <c r="R22" s="12">
        <v>295428.92</v>
      </c>
      <c r="S22" s="12"/>
      <c r="T22" s="141">
        <v>100000</v>
      </c>
      <c r="U22" s="82"/>
    </row>
    <row r="23" s="1" customFormat="1" ht="43" customHeight="1" spans="1:21">
      <c r="A23" s="35"/>
      <c r="B23" s="40"/>
      <c r="C23" s="24"/>
      <c r="D23" s="39"/>
      <c r="E23" s="26"/>
      <c r="F23" s="26"/>
      <c r="G23" s="43"/>
      <c r="H23" s="45"/>
      <c r="I23" s="28"/>
      <c r="J23" s="28"/>
      <c r="K23" s="28"/>
      <c r="L23" s="28"/>
      <c r="M23" s="28"/>
      <c r="N23" s="51"/>
      <c r="O23" s="28"/>
      <c r="P23" s="51"/>
      <c r="Q23" s="79" t="s">
        <v>75</v>
      </c>
      <c r="R23" s="12">
        <v>506493</v>
      </c>
      <c r="S23" s="12"/>
      <c r="T23" s="141">
        <v>506493</v>
      </c>
      <c r="U23" s="82"/>
    </row>
    <row r="24" s="1" customFormat="1" ht="42" customHeight="1" spans="1:21">
      <c r="A24" s="35"/>
      <c r="B24" s="40"/>
      <c r="C24" s="24"/>
      <c r="D24" s="39"/>
      <c r="E24" s="26"/>
      <c r="F24" s="26"/>
      <c r="G24" s="43"/>
      <c r="H24" s="45"/>
      <c r="I24" s="28"/>
      <c r="J24" s="28"/>
      <c r="K24" s="28"/>
      <c r="L24" s="28"/>
      <c r="M24" s="28"/>
      <c r="N24" s="51"/>
      <c r="O24" s="28"/>
      <c r="P24" s="51"/>
      <c r="Q24" s="79" t="s">
        <v>93</v>
      </c>
      <c r="R24" s="12">
        <v>741000</v>
      </c>
      <c r="S24" s="12"/>
      <c r="T24" s="141">
        <v>741000</v>
      </c>
      <c r="U24" s="82"/>
    </row>
    <row r="25" s="1" customFormat="1" ht="43" customHeight="1" spans="1:21">
      <c r="A25" s="35"/>
      <c r="B25" s="40"/>
      <c r="C25" s="24"/>
      <c r="D25" s="39"/>
      <c r="E25" s="26"/>
      <c r="F25" s="26"/>
      <c r="G25" s="43"/>
      <c r="H25" s="45"/>
      <c r="I25" s="28"/>
      <c r="J25" s="28"/>
      <c r="K25" s="28"/>
      <c r="L25" s="28"/>
      <c r="M25" s="28"/>
      <c r="N25" s="51"/>
      <c r="O25" s="28"/>
      <c r="P25" s="51"/>
      <c r="Q25" s="79" t="s">
        <v>94</v>
      </c>
      <c r="R25" s="12">
        <v>1896441</v>
      </c>
      <c r="S25" s="12"/>
      <c r="T25" s="141">
        <v>601830</v>
      </c>
      <c r="U25" s="82"/>
    </row>
    <row r="26" s="1" customFormat="1" ht="42" customHeight="1" spans="1:21">
      <c r="A26" s="35"/>
      <c r="B26" s="40"/>
      <c r="C26" s="24"/>
      <c r="D26" s="39"/>
      <c r="E26" s="26"/>
      <c r="F26" s="26"/>
      <c r="G26" s="43"/>
      <c r="H26" s="45"/>
      <c r="I26" s="28"/>
      <c r="J26" s="28"/>
      <c r="K26" s="28"/>
      <c r="L26" s="28"/>
      <c r="M26" s="28"/>
      <c r="N26" s="51"/>
      <c r="O26" s="28"/>
      <c r="P26" s="51"/>
      <c r="Q26" s="79" t="s">
        <v>78</v>
      </c>
      <c r="R26" s="12">
        <v>88744.56</v>
      </c>
      <c r="S26" s="12"/>
      <c r="T26" s="141">
        <v>88744.56</v>
      </c>
      <c r="U26" s="82"/>
    </row>
    <row r="27" s="1" customFormat="1" ht="42" customHeight="1" spans="1:21">
      <c r="A27" s="35"/>
      <c r="B27" s="40"/>
      <c r="C27" s="24"/>
      <c r="D27" s="39"/>
      <c r="E27" s="26"/>
      <c r="F27" s="26"/>
      <c r="G27" s="43"/>
      <c r="H27" s="45"/>
      <c r="I27" s="28"/>
      <c r="J27" s="28"/>
      <c r="K27" s="28"/>
      <c r="L27" s="28"/>
      <c r="M27" s="28"/>
      <c r="N27" s="51"/>
      <c r="O27" s="28"/>
      <c r="P27" s="51"/>
      <c r="Q27" s="79" t="s">
        <v>81</v>
      </c>
      <c r="R27" s="12">
        <v>118098</v>
      </c>
      <c r="S27" s="12"/>
      <c r="T27" s="141">
        <v>118098</v>
      </c>
      <c r="U27" s="82"/>
    </row>
    <row r="28" s="1" customFormat="1" ht="42" customHeight="1" spans="1:21">
      <c r="A28" s="22">
        <v>7</v>
      </c>
      <c r="B28" s="37">
        <v>44859</v>
      </c>
      <c r="C28" s="24"/>
      <c r="D28" s="39"/>
      <c r="E28" s="26"/>
      <c r="F28" s="26"/>
      <c r="G28" s="43"/>
      <c r="H28" s="45"/>
      <c r="I28" s="28"/>
      <c r="J28" s="28"/>
      <c r="K28" s="28"/>
      <c r="L28" s="28"/>
      <c r="M28" s="28">
        <v>150</v>
      </c>
      <c r="N28" s="51" t="s">
        <v>71</v>
      </c>
      <c r="O28" s="28"/>
      <c r="P28" s="51"/>
      <c r="Q28" s="79" t="s">
        <v>94</v>
      </c>
      <c r="R28" s="12">
        <v>1896441</v>
      </c>
      <c r="S28" s="12"/>
      <c r="T28" s="141">
        <v>531720</v>
      </c>
      <c r="U28" s="82"/>
    </row>
    <row r="29" s="1" customFormat="1" ht="42" customHeight="1" spans="1:21">
      <c r="A29" s="35"/>
      <c r="B29" s="40"/>
      <c r="C29" s="24"/>
      <c r="D29" s="39"/>
      <c r="E29" s="26"/>
      <c r="F29" s="26"/>
      <c r="G29" s="43"/>
      <c r="H29" s="45"/>
      <c r="I29" s="28"/>
      <c r="J29" s="28"/>
      <c r="K29" s="28"/>
      <c r="L29" s="28"/>
      <c r="M29" s="28"/>
      <c r="N29" s="51"/>
      <c r="O29" s="28"/>
      <c r="P29" s="51"/>
      <c r="Q29" s="79" t="s">
        <v>95</v>
      </c>
      <c r="R29" s="12">
        <v>80340</v>
      </c>
      <c r="S29" s="12"/>
      <c r="T29" s="141">
        <v>80340</v>
      </c>
      <c r="U29" s="82"/>
    </row>
    <row r="30" s="1" customFormat="1" ht="42" customHeight="1" spans="1:21">
      <c r="A30" s="22">
        <v>8</v>
      </c>
      <c r="B30" s="37">
        <v>44859</v>
      </c>
      <c r="C30" s="33">
        <v>301614.4</v>
      </c>
      <c r="D30" s="39"/>
      <c r="E30" s="26" t="s">
        <v>82</v>
      </c>
      <c r="F30" s="27" t="s">
        <v>83</v>
      </c>
      <c r="G30" s="43"/>
      <c r="H30" s="45">
        <v>0.01</v>
      </c>
      <c r="I30" s="28">
        <v>3016.14</v>
      </c>
      <c r="J30" s="28"/>
      <c r="K30" s="28"/>
      <c r="L30" s="58"/>
      <c r="M30" s="28"/>
      <c r="N30" s="51"/>
      <c r="O30" s="28"/>
      <c r="P30" s="51"/>
      <c r="Q30" s="79" t="s">
        <v>84</v>
      </c>
      <c r="R30" s="12">
        <v>4872424.2</v>
      </c>
      <c r="S30" s="12"/>
      <c r="T30" s="141">
        <v>692969.4</v>
      </c>
      <c r="U30" s="82"/>
    </row>
    <row r="31" s="1" customFormat="1" ht="42" customHeight="1" spans="1:21">
      <c r="A31" s="22">
        <v>9</v>
      </c>
      <c r="B31" s="37">
        <v>44859</v>
      </c>
      <c r="C31" s="33">
        <v>1206457.6</v>
      </c>
      <c r="D31" s="39"/>
      <c r="E31" s="27" t="s">
        <v>67</v>
      </c>
      <c r="F31" s="26" t="s">
        <v>68</v>
      </c>
      <c r="G31" s="43"/>
      <c r="H31" s="45">
        <v>0.01</v>
      </c>
      <c r="I31" s="28">
        <v>12064.58</v>
      </c>
      <c r="J31" s="28"/>
      <c r="K31" s="28">
        <v>15080.72</v>
      </c>
      <c r="L31" s="57" t="s">
        <v>96</v>
      </c>
      <c r="M31" s="28">
        <v>150</v>
      </c>
      <c r="N31" s="51" t="s">
        <v>71</v>
      </c>
      <c r="O31" s="28"/>
      <c r="P31" s="51"/>
      <c r="Q31" s="79" t="s">
        <v>97</v>
      </c>
      <c r="R31" s="12">
        <v>182400.5</v>
      </c>
      <c r="S31" s="12"/>
      <c r="T31" s="141">
        <v>182400.5</v>
      </c>
      <c r="U31" s="82"/>
    </row>
    <row r="32" s="1" customFormat="1" ht="42" customHeight="1" spans="1:21">
      <c r="A32" s="22"/>
      <c r="B32" s="37"/>
      <c r="C32" s="33"/>
      <c r="D32" s="39"/>
      <c r="E32" s="26"/>
      <c r="F32" s="27"/>
      <c r="G32" s="43"/>
      <c r="H32" s="45"/>
      <c r="I32" s="28"/>
      <c r="J32" s="28"/>
      <c r="K32" s="28">
        <f>7883.14+452.42+118.25</f>
        <v>8453.81</v>
      </c>
      <c r="L32" s="41" t="s">
        <v>98</v>
      </c>
      <c r="M32" s="28"/>
      <c r="N32" s="51"/>
      <c r="O32" s="28"/>
      <c r="P32" s="51"/>
      <c r="Q32" s="79" t="s">
        <v>72</v>
      </c>
      <c r="R32" s="12">
        <v>1041300</v>
      </c>
      <c r="S32" s="12"/>
      <c r="T32" s="141">
        <v>67020</v>
      </c>
      <c r="U32" s="82"/>
    </row>
    <row r="33" s="1" customFormat="1" ht="42" customHeight="1" spans="1:21">
      <c r="A33" s="22">
        <v>10</v>
      </c>
      <c r="B33" s="37">
        <v>44876</v>
      </c>
      <c r="C33" s="33">
        <v>946195.8</v>
      </c>
      <c r="D33" s="39"/>
      <c r="E33" s="26" t="s">
        <v>82</v>
      </c>
      <c r="F33" s="27" t="s">
        <v>83</v>
      </c>
      <c r="G33" s="43"/>
      <c r="H33" s="45">
        <v>0.01</v>
      </c>
      <c r="I33" s="28">
        <v>85614.09</v>
      </c>
      <c r="J33" s="57" t="s">
        <v>99</v>
      </c>
      <c r="K33" s="28">
        <v>176320.73</v>
      </c>
      <c r="L33" s="57" t="s">
        <v>96</v>
      </c>
      <c r="M33" s="28">
        <v>200</v>
      </c>
      <c r="N33" s="51" t="s">
        <v>71</v>
      </c>
      <c r="O33" s="28"/>
      <c r="P33" s="51"/>
      <c r="Q33" s="79" t="s">
        <v>75</v>
      </c>
      <c r="R33" s="12">
        <v>338820.5</v>
      </c>
      <c r="S33" s="12"/>
      <c r="T33" s="141">
        <v>338820.5</v>
      </c>
      <c r="U33" s="82"/>
    </row>
    <row r="34" s="1" customFormat="1" ht="42" customHeight="1" spans="1:21">
      <c r="A34" s="22"/>
      <c r="B34" s="37"/>
      <c r="C34" s="33">
        <v>3784783.2</v>
      </c>
      <c r="D34" s="39"/>
      <c r="E34" s="27" t="s">
        <v>67</v>
      </c>
      <c r="F34" s="26" t="s">
        <v>68</v>
      </c>
      <c r="G34" s="43"/>
      <c r="H34" s="45"/>
      <c r="I34" s="28"/>
      <c r="J34" s="28"/>
      <c r="K34" s="28"/>
      <c r="L34" s="28"/>
      <c r="M34" s="28"/>
      <c r="N34" s="51"/>
      <c r="O34" s="28"/>
      <c r="P34" s="51"/>
      <c r="Q34" s="79" t="s">
        <v>100</v>
      </c>
      <c r="R34" s="12">
        <v>954870</v>
      </c>
      <c r="S34" s="12"/>
      <c r="T34" s="141">
        <v>740710</v>
      </c>
      <c r="U34" s="82"/>
    </row>
    <row r="35" s="1" customFormat="1" ht="42" customHeight="1" spans="1:21">
      <c r="A35" s="22">
        <v>11</v>
      </c>
      <c r="B35" s="37">
        <v>44886</v>
      </c>
      <c r="C35" s="33"/>
      <c r="D35" s="39"/>
      <c r="E35" s="27"/>
      <c r="F35" s="26"/>
      <c r="G35" s="43"/>
      <c r="H35" s="45"/>
      <c r="I35" s="28"/>
      <c r="J35" s="28"/>
      <c r="K35" s="28"/>
      <c r="L35" s="28"/>
      <c r="M35" s="28"/>
      <c r="N35" s="51"/>
      <c r="O35" s="28"/>
      <c r="P35" s="51"/>
      <c r="Q35" s="79" t="s">
        <v>84</v>
      </c>
      <c r="R35" s="12">
        <v>4872424.2</v>
      </c>
      <c r="S35" s="12"/>
      <c r="T35" s="141">
        <v>678281.6</v>
      </c>
      <c r="U35" s="82"/>
    </row>
    <row r="36" s="1" customFormat="1" ht="42" customHeight="1" spans="1:21">
      <c r="A36" s="22">
        <v>12</v>
      </c>
      <c r="B36" s="37">
        <v>44889</v>
      </c>
      <c r="C36" s="33"/>
      <c r="D36" s="39"/>
      <c r="E36" s="27"/>
      <c r="F36" s="26"/>
      <c r="G36" s="43"/>
      <c r="H36" s="45"/>
      <c r="I36" s="28"/>
      <c r="J36" s="28"/>
      <c r="K36" s="28"/>
      <c r="L36" s="28"/>
      <c r="M36" s="28">
        <v>300</v>
      </c>
      <c r="N36" s="51" t="s">
        <v>71</v>
      </c>
      <c r="O36" s="28"/>
      <c r="P36" s="51"/>
      <c r="Q36" s="79" t="s">
        <v>101</v>
      </c>
      <c r="R36" s="12">
        <v>297840</v>
      </c>
      <c r="S36" s="12"/>
      <c r="T36" s="141">
        <v>297840</v>
      </c>
      <c r="U36" s="82"/>
    </row>
    <row r="37" s="1" customFormat="1" ht="42" customHeight="1" spans="1:21">
      <c r="A37" s="22"/>
      <c r="B37" s="37"/>
      <c r="C37" s="33"/>
      <c r="D37" s="39"/>
      <c r="E37" s="27"/>
      <c r="F37" s="26"/>
      <c r="G37" s="43"/>
      <c r="H37" s="45"/>
      <c r="I37" s="28"/>
      <c r="J37" s="28"/>
      <c r="K37" s="28"/>
      <c r="L37" s="28"/>
      <c r="M37" s="28"/>
      <c r="N37" s="51"/>
      <c r="O37" s="28"/>
      <c r="P37" s="51"/>
      <c r="Q37" s="79" t="s">
        <v>102</v>
      </c>
      <c r="R37" s="12">
        <v>6258428</v>
      </c>
      <c r="S37" s="12"/>
      <c r="T37" s="141">
        <v>2028000</v>
      </c>
      <c r="U37" s="82"/>
    </row>
    <row r="38" s="1" customFormat="1" ht="42" customHeight="1" spans="1:21">
      <c r="A38" s="22">
        <v>13</v>
      </c>
      <c r="B38" s="37">
        <v>44893</v>
      </c>
      <c r="C38" s="33"/>
      <c r="D38" s="39"/>
      <c r="E38" s="27"/>
      <c r="F38" s="26"/>
      <c r="G38" s="43"/>
      <c r="H38" s="45"/>
      <c r="I38" s="28"/>
      <c r="J38" s="28"/>
      <c r="K38" s="28"/>
      <c r="L38" s="28"/>
      <c r="M38" s="28">
        <v>100</v>
      </c>
      <c r="N38" s="51" t="s">
        <v>71</v>
      </c>
      <c r="O38" s="28"/>
      <c r="P38" s="51"/>
      <c r="Q38" s="79" t="s">
        <v>103</v>
      </c>
      <c r="R38" s="12">
        <v>212000</v>
      </c>
      <c r="S38" s="12"/>
      <c r="T38" s="141">
        <v>100000</v>
      </c>
      <c r="U38" s="82"/>
    </row>
    <row r="39" s="1" customFormat="1" ht="42" customHeight="1" spans="1:21">
      <c r="A39" s="22">
        <v>14</v>
      </c>
      <c r="B39" s="37">
        <v>44908</v>
      </c>
      <c r="C39" s="33"/>
      <c r="D39" s="39"/>
      <c r="E39" s="27"/>
      <c r="F39" s="26"/>
      <c r="G39" s="43"/>
      <c r="H39" s="45"/>
      <c r="I39" s="28"/>
      <c r="J39" s="28"/>
      <c r="K39" s="28"/>
      <c r="L39" s="28"/>
      <c r="M39" s="28">
        <v>350</v>
      </c>
      <c r="N39" s="51" t="s">
        <v>71</v>
      </c>
      <c r="O39" s="28"/>
      <c r="P39" s="51"/>
      <c r="Q39" s="79" t="s">
        <v>104</v>
      </c>
      <c r="R39" s="12">
        <v>98720</v>
      </c>
      <c r="S39" s="12"/>
      <c r="T39" s="141">
        <v>98720</v>
      </c>
      <c r="U39" s="82"/>
    </row>
    <row r="40" s="1" customFormat="1" ht="42" customHeight="1" spans="1:21">
      <c r="A40" s="22"/>
      <c r="B40" s="37"/>
      <c r="C40" s="33"/>
      <c r="D40" s="39"/>
      <c r="E40" s="27"/>
      <c r="F40" s="26"/>
      <c r="G40" s="43"/>
      <c r="H40" s="45"/>
      <c r="I40" s="28"/>
      <c r="J40" s="28"/>
      <c r="K40" s="28"/>
      <c r="L40" s="28"/>
      <c r="M40" s="28"/>
      <c r="N40" s="51"/>
      <c r="O40" s="28"/>
      <c r="P40" s="51"/>
      <c r="Q40" s="79" t="s">
        <v>105</v>
      </c>
      <c r="R40" s="12">
        <v>203979</v>
      </c>
      <c r="S40" s="12"/>
      <c r="T40" s="141">
        <v>203979</v>
      </c>
      <c r="U40" s="82"/>
    </row>
    <row r="41" s="1" customFormat="1" ht="42" customHeight="1" spans="1:21">
      <c r="A41" s="22"/>
      <c r="B41" s="37"/>
      <c r="C41" s="33"/>
      <c r="D41" s="39"/>
      <c r="E41" s="27"/>
      <c r="F41" s="26"/>
      <c r="G41" s="43"/>
      <c r="H41" s="45"/>
      <c r="I41" s="28"/>
      <c r="J41" s="28"/>
      <c r="K41" s="28"/>
      <c r="L41" s="28"/>
      <c r="M41" s="28"/>
      <c r="N41" s="51"/>
      <c r="O41" s="28"/>
      <c r="P41" s="51"/>
      <c r="Q41" s="79" t="s">
        <v>106</v>
      </c>
      <c r="R41" s="12">
        <v>262519.8</v>
      </c>
      <c r="S41" s="12"/>
      <c r="T41" s="141">
        <v>262519.8</v>
      </c>
      <c r="U41" s="82"/>
    </row>
    <row r="42" s="1" customFormat="1" ht="42" customHeight="1" spans="1:21">
      <c r="A42" s="22"/>
      <c r="B42" s="37"/>
      <c r="C42" s="33"/>
      <c r="D42" s="39"/>
      <c r="E42" s="27"/>
      <c r="F42" s="26"/>
      <c r="G42" s="43"/>
      <c r="H42" s="45"/>
      <c r="I42" s="28"/>
      <c r="J42" s="28"/>
      <c r="K42" s="28"/>
      <c r="L42" s="28"/>
      <c r="M42" s="28"/>
      <c r="N42" s="51"/>
      <c r="O42" s="28"/>
      <c r="P42" s="51"/>
      <c r="Q42" s="79" t="s">
        <v>107</v>
      </c>
      <c r="R42" s="12">
        <v>200000</v>
      </c>
      <c r="S42" s="12"/>
      <c r="T42" s="141">
        <v>100000</v>
      </c>
      <c r="U42" s="82"/>
    </row>
    <row r="43" s="1" customFormat="1" ht="42" customHeight="1" spans="1:21">
      <c r="A43" s="22"/>
      <c r="B43" s="37"/>
      <c r="C43" s="33"/>
      <c r="D43" s="39"/>
      <c r="E43" s="27"/>
      <c r="F43" s="26"/>
      <c r="G43" s="43"/>
      <c r="H43" s="45"/>
      <c r="I43" s="28"/>
      <c r="J43" s="28"/>
      <c r="K43" s="28"/>
      <c r="L43" s="28"/>
      <c r="M43" s="28"/>
      <c r="N43" s="51"/>
      <c r="O43" s="28"/>
      <c r="P43" s="51"/>
      <c r="Q43" s="79" t="s">
        <v>84</v>
      </c>
      <c r="R43" s="12">
        <v>4872424.2</v>
      </c>
      <c r="S43" s="12"/>
      <c r="T43" s="141">
        <v>903247.45</v>
      </c>
      <c r="U43" s="82"/>
    </row>
    <row r="44" s="1" customFormat="1" ht="42" customHeight="1" spans="1:21">
      <c r="A44" s="22">
        <v>15</v>
      </c>
      <c r="B44" s="37">
        <v>44922</v>
      </c>
      <c r="C44" s="33">
        <v>2427014.4</v>
      </c>
      <c r="D44" s="39"/>
      <c r="E44" s="27" t="s">
        <v>67</v>
      </c>
      <c r="F44" s="26" t="s">
        <v>68</v>
      </c>
      <c r="G44" s="43"/>
      <c r="H44" s="45"/>
      <c r="I44" s="28">
        <v>0</v>
      </c>
      <c r="J44" s="28"/>
      <c r="K44" s="28">
        <v>1419.29</v>
      </c>
      <c r="L44" s="28" t="s">
        <v>90</v>
      </c>
      <c r="M44" s="28">
        <v>200</v>
      </c>
      <c r="N44" s="51" t="s">
        <v>71</v>
      </c>
      <c r="O44" s="28"/>
      <c r="P44" s="51"/>
      <c r="Q44" s="79" t="s">
        <v>102</v>
      </c>
      <c r="R44" s="12">
        <v>6258428</v>
      </c>
      <c r="S44" s="12"/>
      <c r="T44" s="141">
        <v>1801200</v>
      </c>
      <c r="U44" s="82"/>
    </row>
    <row r="45" s="1" customFormat="1" ht="42" customHeight="1" spans="1:21">
      <c r="A45" s="22"/>
      <c r="B45" s="37"/>
      <c r="C45" s="33">
        <v>606753.6</v>
      </c>
      <c r="D45" s="39"/>
      <c r="E45" s="26" t="s">
        <v>82</v>
      </c>
      <c r="F45" s="27" t="s">
        <v>83</v>
      </c>
      <c r="G45" s="43"/>
      <c r="H45" s="45"/>
      <c r="I45" s="28"/>
      <c r="J45" s="28"/>
      <c r="K45" s="28"/>
      <c r="L45" s="28"/>
      <c r="M45" s="28"/>
      <c r="N45" s="51"/>
      <c r="O45" s="28"/>
      <c r="P45" s="51"/>
      <c r="Q45" s="79"/>
      <c r="R45" s="12"/>
      <c r="S45" s="12"/>
      <c r="T45" s="141"/>
      <c r="U45" s="82"/>
    </row>
    <row r="46" s="1" customFormat="1" ht="42" customHeight="1" spans="1:21">
      <c r="A46" s="93">
        <v>16</v>
      </c>
      <c r="B46" s="94">
        <v>44937</v>
      </c>
      <c r="C46" s="143"/>
      <c r="D46" s="96"/>
      <c r="E46" s="144"/>
      <c r="F46" s="97"/>
      <c r="G46" s="98"/>
      <c r="H46" s="99"/>
      <c r="I46" s="58">
        <v>0</v>
      </c>
      <c r="J46" s="58"/>
      <c r="K46" s="58"/>
      <c r="L46" s="58"/>
      <c r="M46" s="58">
        <v>350</v>
      </c>
      <c r="N46" s="117" t="s">
        <v>71</v>
      </c>
      <c r="O46" s="58"/>
      <c r="P46" s="117"/>
      <c r="Q46" s="131" t="s">
        <v>92</v>
      </c>
      <c r="R46" s="132">
        <v>295428.92</v>
      </c>
      <c r="S46" s="132"/>
      <c r="T46" s="142">
        <v>55000</v>
      </c>
      <c r="U46" s="82"/>
    </row>
    <row r="47" s="1" customFormat="1" ht="42" customHeight="1" spans="1:21">
      <c r="A47" s="93"/>
      <c r="B47" s="94"/>
      <c r="C47" s="143"/>
      <c r="D47" s="96"/>
      <c r="E47" s="144"/>
      <c r="F47" s="97"/>
      <c r="G47" s="98"/>
      <c r="H47" s="99"/>
      <c r="I47" s="58"/>
      <c r="J47" s="58"/>
      <c r="K47" s="58"/>
      <c r="L47" s="58"/>
      <c r="M47" s="58"/>
      <c r="N47" s="117"/>
      <c r="O47" s="58"/>
      <c r="P47" s="117"/>
      <c r="Q47" s="131" t="s">
        <v>75</v>
      </c>
      <c r="R47" s="132">
        <v>520123.5</v>
      </c>
      <c r="S47" s="132"/>
      <c r="T47" s="142">
        <v>520123.5</v>
      </c>
      <c r="U47" s="82"/>
    </row>
    <row r="48" s="1" customFormat="1" ht="42" customHeight="1" spans="1:21">
      <c r="A48" s="93"/>
      <c r="B48" s="94"/>
      <c r="C48" s="143"/>
      <c r="D48" s="96"/>
      <c r="E48" s="144"/>
      <c r="F48" s="97"/>
      <c r="G48" s="98"/>
      <c r="H48" s="99"/>
      <c r="I48" s="58"/>
      <c r="J48" s="58"/>
      <c r="K48" s="58"/>
      <c r="L48" s="58"/>
      <c r="M48" s="58"/>
      <c r="N48" s="117"/>
      <c r="O48" s="58"/>
      <c r="P48" s="117"/>
      <c r="Q48" s="131" t="s">
        <v>108</v>
      </c>
      <c r="R48" s="132">
        <v>39910</v>
      </c>
      <c r="S48" s="132"/>
      <c r="T48" s="142">
        <v>39910</v>
      </c>
      <c r="U48" s="82"/>
    </row>
    <row r="49" s="1" customFormat="1" ht="42" customHeight="1" spans="1:21">
      <c r="A49" s="93"/>
      <c r="B49" s="94"/>
      <c r="C49" s="143"/>
      <c r="D49" s="96"/>
      <c r="E49" s="144"/>
      <c r="F49" s="97"/>
      <c r="G49" s="98"/>
      <c r="H49" s="99"/>
      <c r="I49" s="58"/>
      <c r="J49" s="58"/>
      <c r="K49" s="58"/>
      <c r="L49" s="58"/>
      <c r="M49" s="58"/>
      <c r="N49" s="117"/>
      <c r="O49" s="58"/>
      <c r="P49" s="117"/>
      <c r="Q49" s="131" t="s">
        <v>109</v>
      </c>
      <c r="R49" s="132">
        <v>47259</v>
      </c>
      <c r="S49" s="132"/>
      <c r="T49" s="142">
        <v>47259</v>
      </c>
      <c r="U49" s="82"/>
    </row>
    <row r="50" s="1" customFormat="1" ht="42" customHeight="1" spans="1:21">
      <c r="A50" s="93"/>
      <c r="B50" s="94"/>
      <c r="C50" s="143"/>
      <c r="D50" s="96"/>
      <c r="E50" s="144"/>
      <c r="F50" s="97"/>
      <c r="G50" s="98"/>
      <c r="H50" s="99"/>
      <c r="I50" s="58"/>
      <c r="J50" s="58"/>
      <c r="K50" s="58"/>
      <c r="L50" s="58"/>
      <c r="M50" s="58"/>
      <c r="N50" s="117"/>
      <c r="O50" s="58"/>
      <c r="P50" s="117"/>
      <c r="Q50" s="131" t="s">
        <v>103</v>
      </c>
      <c r="R50" s="132">
        <v>212000</v>
      </c>
      <c r="S50" s="132"/>
      <c r="T50" s="142">
        <v>39000</v>
      </c>
      <c r="U50" s="82"/>
    </row>
    <row r="51" s="1" customFormat="1" ht="42" customHeight="1" spans="1:21">
      <c r="A51" s="93"/>
      <c r="B51" s="94"/>
      <c r="C51" s="143"/>
      <c r="D51" s="96"/>
      <c r="E51" s="144"/>
      <c r="F51" s="97"/>
      <c r="G51" s="98"/>
      <c r="H51" s="99"/>
      <c r="I51" s="58"/>
      <c r="J51" s="58"/>
      <c r="K51" s="58"/>
      <c r="L51" s="58"/>
      <c r="M51" s="58"/>
      <c r="N51" s="117"/>
      <c r="O51" s="58"/>
      <c r="P51" s="117"/>
      <c r="Q51" s="131" t="s">
        <v>107</v>
      </c>
      <c r="R51" s="132">
        <v>200000</v>
      </c>
      <c r="S51" s="132"/>
      <c r="T51" s="142">
        <v>48194</v>
      </c>
      <c r="U51" s="82"/>
    </row>
    <row r="52" s="1" customFormat="1" ht="42" customHeight="1" spans="1:21">
      <c r="A52" s="22"/>
      <c r="B52" s="37"/>
      <c r="C52" s="33"/>
      <c r="D52" s="39"/>
      <c r="E52" s="27"/>
      <c r="F52" s="26"/>
      <c r="G52" s="43"/>
      <c r="H52" s="45"/>
      <c r="I52" s="28"/>
      <c r="J52" s="28"/>
      <c r="K52" s="28"/>
      <c r="L52" s="28"/>
      <c r="M52" s="28"/>
      <c r="N52" s="51"/>
      <c r="O52" s="28"/>
      <c r="P52" s="51"/>
      <c r="Q52" s="79"/>
      <c r="R52" s="12"/>
      <c r="S52" s="12"/>
      <c r="T52" s="141"/>
      <c r="U52" s="82"/>
    </row>
    <row r="53" s="1" customFormat="1" ht="42" customHeight="1" spans="1:21">
      <c r="A53" s="22"/>
      <c r="B53" s="37"/>
      <c r="C53" s="33"/>
      <c r="D53" s="39"/>
      <c r="E53" s="27"/>
      <c r="F53" s="26"/>
      <c r="G53" s="43"/>
      <c r="H53" s="45"/>
      <c r="I53" s="28"/>
      <c r="J53" s="28"/>
      <c r="K53" s="28"/>
      <c r="L53" s="28"/>
      <c r="M53" s="28"/>
      <c r="N53" s="51"/>
      <c r="O53" s="28"/>
      <c r="P53" s="51"/>
      <c r="Q53" s="79"/>
      <c r="R53" s="12"/>
      <c r="S53" s="12"/>
      <c r="T53" s="141"/>
      <c r="U53" s="82"/>
    </row>
    <row r="54" s="1" customFormat="1" ht="31" customHeight="1" spans="1:21">
      <c r="A54" s="47"/>
      <c r="B54" s="139"/>
      <c r="C54" s="100"/>
      <c r="D54" s="96"/>
      <c r="E54" s="97"/>
      <c r="F54" s="97"/>
      <c r="G54" s="98"/>
      <c r="H54" s="99"/>
      <c r="I54" s="58"/>
      <c r="J54" s="58"/>
      <c r="K54" s="58"/>
      <c r="L54" s="58"/>
      <c r="M54" s="58"/>
      <c r="N54" s="117"/>
      <c r="O54" s="58"/>
      <c r="P54" s="117"/>
      <c r="Q54" s="131"/>
      <c r="R54" s="132"/>
      <c r="S54" s="132"/>
      <c r="T54" s="142"/>
      <c r="U54" s="82"/>
    </row>
    <row r="55" s="1" customFormat="1" ht="31" customHeight="1" spans="1:21">
      <c r="A55" s="47"/>
      <c r="B55" s="139"/>
      <c r="C55" s="100"/>
      <c r="D55" s="96"/>
      <c r="E55" s="97"/>
      <c r="F55" s="97"/>
      <c r="G55" s="98"/>
      <c r="H55" s="99"/>
      <c r="I55" s="58"/>
      <c r="J55" s="58"/>
      <c r="K55" s="58"/>
      <c r="L55" s="58"/>
      <c r="M55" s="58"/>
      <c r="N55" s="117"/>
      <c r="O55" s="58"/>
      <c r="P55" s="117"/>
      <c r="Q55" s="131"/>
      <c r="R55" s="132"/>
      <c r="S55" s="132"/>
      <c r="T55" s="142"/>
      <c r="U55" s="82"/>
    </row>
    <row r="56" s="1" customFormat="1" ht="30" customHeight="1" spans="1:21">
      <c r="A56" s="9" t="s">
        <v>56</v>
      </c>
      <c r="B56" s="9"/>
      <c r="C56" s="101">
        <f>SUM(C8:C55)</f>
        <v>15306379</v>
      </c>
      <c r="D56" s="102">
        <f>SUM(D8:D55)</f>
        <v>122590</v>
      </c>
      <c r="E56" s="103"/>
      <c r="F56" s="103"/>
      <c r="G56" s="103"/>
      <c r="H56" s="101" t="s">
        <v>57</v>
      </c>
      <c r="I56" s="52">
        <f>SUM(I8:I55)</f>
        <v>251737.05</v>
      </c>
      <c r="J56" s="103"/>
      <c r="K56" s="52">
        <f>SUM(K8:K55)</f>
        <v>285617.6</v>
      </c>
      <c r="L56" s="52"/>
      <c r="M56" s="52">
        <f>SUM(M8:M55)</f>
        <v>5800</v>
      </c>
      <c r="N56" s="101" t="s">
        <v>57</v>
      </c>
      <c r="O56" s="52">
        <f>SUM(O8:O55)</f>
        <v>0</v>
      </c>
      <c r="P56" s="101" t="s">
        <v>57</v>
      </c>
      <c r="Q56" s="101" t="s">
        <v>57</v>
      </c>
      <c r="R56" s="101"/>
      <c r="S56" s="101"/>
      <c r="T56" s="52">
        <f>SUM(T8:T55)</f>
        <v>14114654.08</v>
      </c>
      <c r="U56" s="134">
        <f>D56+C56-T56-I56-K56-M56-O56</f>
        <v>771160.27</v>
      </c>
    </row>
    <row r="57" s="1" customFormat="1" ht="30" customHeight="1" spans="1:21">
      <c r="A57" s="104" t="s">
        <v>58</v>
      </c>
      <c r="B57" s="104"/>
      <c r="C57" s="104" t="s">
        <v>59</v>
      </c>
      <c r="D57" s="104"/>
      <c r="E57" s="104"/>
      <c r="F57" s="105">
        <f>O57</f>
        <v>749486.5</v>
      </c>
      <c r="G57" s="106"/>
      <c r="H57" s="107" t="s">
        <v>60</v>
      </c>
      <c r="I57" s="118"/>
      <c r="J57" s="118"/>
      <c r="K57" s="118"/>
      <c r="L57" s="118"/>
      <c r="M57" s="119"/>
      <c r="N57" s="104" t="s">
        <v>61</v>
      </c>
      <c r="O57" s="120">
        <f>T46+T47+T48+T49+T50+T51</f>
        <v>749486.5</v>
      </c>
      <c r="P57" s="121"/>
      <c r="Q57" s="121"/>
      <c r="R57" s="121"/>
      <c r="S57" s="121"/>
      <c r="T57" s="121"/>
      <c r="U57" s="135"/>
    </row>
    <row r="58" s="1" customFormat="1" ht="30" customHeight="1" spans="1:21">
      <c r="A58" s="104"/>
      <c r="B58" s="104"/>
      <c r="C58" s="104" t="s">
        <v>62</v>
      </c>
      <c r="D58" s="104"/>
      <c r="E58" s="104"/>
      <c r="F58" s="105">
        <v>0</v>
      </c>
      <c r="G58" s="106"/>
      <c r="H58" s="108"/>
      <c r="I58" s="122"/>
      <c r="J58" s="122"/>
      <c r="K58" s="122"/>
      <c r="L58" s="122"/>
      <c r="M58" s="123"/>
      <c r="N58" s="104" t="s">
        <v>63</v>
      </c>
      <c r="O58" s="124">
        <f>O57</f>
        <v>749486.5</v>
      </c>
      <c r="P58" s="125"/>
      <c r="Q58" s="125"/>
      <c r="R58" s="125"/>
      <c r="S58" s="125"/>
      <c r="T58" s="125"/>
      <c r="U58" s="136"/>
    </row>
    <row r="59" s="1" customFormat="1" ht="11.25" spans="2:20">
      <c r="B59" s="4"/>
      <c r="E59" s="5"/>
      <c r="F59" s="5"/>
      <c r="G59" s="5"/>
      <c r="I59" s="5"/>
      <c r="J59" s="5"/>
      <c r="M59" s="5"/>
      <c r="T59" s="5"/>
    </row>
    <row r="60" s="1" customFormat="1" ht="11.25" spans="2:20">
      <c r="B60" s="4"/>
      <c r="E60" s="5"/>
      <c r="F60" s="5"/>
      <c r="G60" s="5"/>
      <c r="I60" s="5"/>
      <c r="J60" s="5"/>
      <c r="M60" s="5"/>
      <c r="T60" s="5"/>
    </row>
    <row r="61" s="1" customFormat="1" ht="11.25" spans="2:20">
      <c r="B61" s="4"/>
      <c r="E61" s="5"/>
      <c r="F61" s="5"/>
      <c r="G61" s="5"/>
      <c r="I61" s="5"/>
      <c r="J61" s="5"/>
      <c r="M61" s="5"/>
      <c r="T61" s="5"/>
    </row>
    <row r="62" s="1" customFormat="1" ht="11.25" spans="2:20">
      <c r="B62" s="4"/>
      <c r="E62" s="5"/>
      <c r="F62" s="5"/>
      <c r="G62" s="5"/>
      <c r="I62" s="5"/>
      <c r="J62" s="5"/>
      <c r="M62" s="5"/>
      <c r="T62" s="5"/>
    </row>
    <row r="63" s="1" customFormat="1" ht="11.25" spans="2:20">
      <c r="B63" s="4"/>
      <c r="E63" s="5"/>
      <c r="F63" s="5"/>
      <c r="G63" s="5"/>
      <c r="I63" s="5"/>
      <c r="J63" s="5"/>
      <c r="M63" s="5"/>
      <c r="T63" s="5"/>
    </row>
    <row r="64" s="1" customFormat="1" spans="2:20">
      <c r="B64" s="109"/>
      <c r="E64" s="5"/>
      <c r="F64" s="5"/>
      <c r="G64" s="5"/>
      <c r="I64" s="5"/>
      <c r="J64" s="5"/>
      <c r="M64" s="5"/>
      <c r="T64" s="5"/>
    </row>
  </sheetData>
  <autoFilter xmlns:etc="http://www.wps.cn/officeDocument/2017/etCustomData" ref="A7:XFD58" etc:filterBottomFollowUsedRange="0">
    <extLst/>
  </autoFilter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56:B56"/>
    <mergeCell ref="C57:E57"/>
    <mergeCell ref="F57:G57"/>
    <mergeCell ref="O57:U57"/>
    <mergeCell ref="C58:E58"/>
    <mergeCell ref="F58:G58"/>
    <mergeCell ref="O58:U58"/>
    <mergeCell ref="A5:A7"/>
    <mergeCell ref="T5:T7"/>
    <mergeCell ref="U5:U7"/>
    <mergeCell ref="A57:B58"/>
    <mergeCell ref="H57:M58"/>
  </mergeCells>
  <pageMargins left="0.75" right="0.75" top="1" bottom="1" header="0.5" footer="0.5"/>
  <pageSetup paperSize="9" orientation="portrait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64"/>
  <sheetViews>
    <sheetView topLeftCell="A46" workbookViewId="0">
      <selection activeCell="A46" sqref="$A1:$XFD1048576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6.1916666666667" style="1" customWidth="1"/>
    <col min="4" max="4" width="15.3833333333333" style="1" customWidth="1"/>
    <col min="5" max="5" width="18.7833333333333" style="5" customWidth="1"/>
    <col min="6" max="6" width="19.1083333333333" style="5" customWidth="1"/>
    <col min="7" max="7" width="17.4416666666667" style="5" customWidth="1"/>
    <col min="8" max="8" width="4.89166666666667" style="1" customWidth="1"/>
    <col min="9" max="9" width="10.3333333333333" style="5" customWidth="1"/>
    <col min="10" max="10" width="10" style="5" customWidth="1"/>
    <col min="11" max="12" width="9.33333333333333" style="1" customWidth="1"/>
    <col min="13" max="13" width="9.66666666666667" style="5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4.8" style="1" customWidth="1"/>
    <col min="19" max="19" width="14.5333333333333" style="1" customWidth="1"/>
    <col min="20" max="20" width="15.5333333333333" style="5" customWidth="1"/>
    <col min="21" max="21" width="15.4416666666667" style="1" customWidth="1"/>
    <col min="22" max="16362" width="9" style="1" customWidth="1"/>
    <col min="16363" max="16384" width="9" style="7"/>
  </cols>
  <sheetData>
    <row r="1" s="1" customFormat="1" ht="24.9" customHeight="1" spans="1:2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7.9" customHeight="1" spans="1:21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48"/>
      <c r="J2" s="10"/>
      <c r="K2" s="10"/>
      <c r="L2" s="10"/>
      <c r="M2" s="10"/>
      <c r="N2" s="10"/>
      <c r="O2" s="49" t="s">
        <v>4</v>
      </c>
      <c r="P2" s="49"/>
      <c r="Q2" s="62">
        <v>15801</v>
      </c>
      <c r="R2" s="50" t="s">
        <v>5</v>
      </c>
      <c r="S2" s="50"/>
      <c r="T2" s="140"/>
      <c r="U2" s="64"/>
    </row>
    <row r="3" s="1" customFormat="1" ht="27.9" customHeight="1" spans="1:21">
      <c r="A3" s="9" t="s">
        <v>6</v>
      </c>
      <c r="B3" s="9"/>
      <c r="C3" s="12">
        <v>25173705</v>
      </c>
      <c r="D3" s="12"/>
      <c r="E3" s="12"/>
      <c r="F3" s="12" t="s">
        <v>7</v>
      </c>
      <c r="G3" s="13">
        <v>44757</v>
      </c>
      <c r="H3" s="9" t="s">
        <v>8</v>
      </c>
      <c r="I3" s="9"/>
      <c r="J3" s="35" t="s">
        <v>64</v>
      </c>
      <c r="K3" s="35"/>
      <c r="L3" s="35"/>
      <c r="M3" s="35"/>
      <c r="N3" s="35"/>
      <c r="O3" s="9" t="s">
        <v>10</v>
      </c>
      <c r="P3" s="9"/>
      <c r="Q3" s="35" t="s">
        <v>11</v>
      </c>
      <c r="R3" s="65" t="s">
        <v>12</v>
      </c>
      <c r="S3" s="66"/>
      <c r="T3" s="68" t="s">
        <v>13</v>
      </c>
      <c r="U3" s="68"/>
    </row>
    <row r="4" s="1" customFormat="1" ht="27.9" customHeight="1" spans="1:21">
      <c r="A4" s="9" t="s">
        <v>14</v>
      </c>
      <c r="B4" s="9"/>
      <c r="C4" s="12"/>
      <c r="D4" s="12"/>
      <c r="E4" s="12"/>
      <c r="F4" s="12" t="s">
        <v>15</v>
      </c>
      <c r="G4" s="138"/>
      <c r="H4" s="9" t="s">
        <v>16</v>
      </c>
      <c r="I4" s="9"/>
      <c r="J4" s="35" t="s">
        <v>65</v>
      </c>
      <c r="K4" s="35"/>
      <c r="L4" s="35"/>
      <c r="M4" s="35"/>
      <c r="N4" s="35"/>
      <c r="O4" s="9" t="s">
        <v>18</v>
      </c>
      <c r="P4" s="9"/>
      <c r="Q4" s="51" t="s">
        <v>19</v>
      </c>
      <c r="R4" s="12" t="s">
        <v>20</v>
      </c>
      <c r="S4" s="51" t="s">
        <v>21</v>
      </c>
      <c r="T4" s="69" t="s">
        <v>22</v>
      </c>
      <c r="U4" s="70" t="s">
        <v>23</v>
      </c>
    </row>
    <row r="5" s="1" customFormat="1" ht="27.9" customHeight="1" spans="1:21">
      <c r="A5" s="9" t="s">
        <v>24</v>
      </c>
      <c r="B5" s="14" t="s">
        <v>25</v>
      </c>
      <c r="C5" s="15"/>
      <c r="D5" s="15"/>
      <c r="E5" s="15"/>
      <c r="F5" s="16"/>
      <c r="G5" s="17" t="s">
        <v>26</v>
      </c>
      <c r="H5" s="14" t="s">
        <v>25</v>
      </c>
      <c r="I5" s="15"/>
      <c r="J5" s="16"/>
      <c r="K5" s="14" t="s">
        <v>27</v>
      </c>
      <c r="L5" s="15"/>
      <c r="M5" s="14" t="s">
        <v>28</v>
      </c>
      <c r="N5" s="16"/>
      <c r="O5" s="14" t="s">
        <v>29</v>
      </c>
      <c r="P5" s="16"/>
      <c r="Q5" s="71" t="s">
        <v>30</v>
      </c>
      <c r="R5" s="72"/>
      <c r="S5" s="72"/>
      <c r="T5" s="69" t="s">
        <v>31</v>
      </c>
      <c r="U5" s="73" t="s">
        <v>32</v>
      </c>
    </row>
    <row r="6" s="1" customFormat="1" ht="27.9" customHeight="1" spans="1:21">
      <c r="A6" s="9"/>
      <c r="B6" s="18" t="s">
        <v>33</v>
      </c>
      <c r="C6" s="19"/>
      <c r="D6" s="19"/>
      <c r="E6" s="19"/>
      <c r="F6" s="20"/>
      <c r="G6" s="9"/>
      <c r="H6" s="18" t="s">
        <v>34</v>
      </c>
      <c r="I6" s="19"/>
      <c r="J6" s="20"/>
      <c r="K6" s="18" t="s">
        <v>35</v>
      </c>
      <c r="L6" s="19"/>
      <c r="M6" s="18" t="s">
        <v>36</v>
      </c>
      <c r="N6" s="20"/>
      <c r="O6" s="18" t="s">
        <v>37</v>
      </c>
      <c r="P6" s="20"/>
      <c r="Q6" s="74" t="s">
        <v>38</v>
      </c>
      <c r="R6" s="75"/>
      <c r="S6" s="75"/>
      <c r="T6" s="69"/>
      <c r="U6" s="73"/>
    </row>
    <row r="7" s="1" customFormat="1" ht="27.9" customHeight="1" spans="1:21">
      <c r="A7" s="9"/>
      <c r="B7" s="21" t="s">
        <v>39</v>
      </c>
      <c r="C7" s="9" t="s">
        <v>40</v>
      </c>
      <c r="D7" s="9" t="s">
        <v>41</v>
      </c>
      <c r="E7" s="12" t="s">
        <v>42</v>
      </c>
      <c r="F7" s="12" t="s">
        <v>43</v>
      </c>
      <c r="G7" s="21" t="s">
        <v>44</v>
      </c>
      <c r="H7" s="9" t="s">
        <v>45</v>
      </c>
      <c r="I7" s="12" t="s">
        <v>46</v>
      </c>
      <c r="J7" s="12" t="s">
        <v>47</v>
      </c>
      <c r="K7" s="50" t="s">
        <v>46</v>
      </c>
      <c r="L7" s="50" t="s">
        <v>47</v>
      </c>
      <c r="M7" s="12" t="s">
        <v>46</v>
      </c>
      <c r="N7" s="9" t="s">
        <v>47</v>
      </c>
      <c r="O7" s="9" t="s">
        <v>46</v>
      </c>
      <c r="P7" s="9" t="s">
        <v>47</v>
      </c>
      <c r="Q7" s="12" t="s">
        <v>48</v>
      </c>
      <c r="R7" s="12" t="s">
        <v>49</v>
      </c>
      <c r="S7" s="12" t="s">
        <v>50</v>
      </c>
      <c r="T7" s="69"/>
      <c r="U7" s="73"/>
    </row>
    <row r="8" s="1" customFormat="1" ht="45" customHeight="1" spans="1:21">
      <c r="A8" s="22">
        <v>1</v>
      </c>
      <c r="B8" s="23">
        <v>44785</v>
      </c>
      <c r="C8" s="24"/>
      <c r="D8" s="25">
        <v>27690</v>
      </c>
      <c r="E8" s="26" t="s">
        <v>51</v>
      </c>
      <c r="F8" s="27" t="s">
        <v>52</v>
      </c>
      <c r="G8" s="28"/>
      <c r="H8" s="29"/>
      <c r="I8" s="28"/>
      <c r="J8" s="41"/>
      <c r="K8" s="35"/>
      <c r="L8" s="35"/>
      <c r="M8" s="28"/>
      <c r="N8" s="51" t="s">
        <v>53</v>
      </c>
      <c r="O8" s="52"/>
      <c r="P8" s="12"/>
      <c r="Q8" s="76" t="s">
        <v>54</v>
      </c>
      <c r="R8" s="12"/>
      <c r="S8" s="12"/>
      <c r="T8" s="25">
        <v>16000</v>
      </c>
      <c r="U8" s="78"/>
    </row>
    <row r="9" s="1" customFormat="1" ht="45" customHeight="1" spans="1:21">
      <c r="A9" s="22"/>
      <c r="B9" s="23"/>
      <c r="C9" s="30"/>
      <c r="D9" s="31"/>
      <c r="E9" s="26"/>
      <c r="F9" s="26"/>
      <c r="G9" s="32"/>
      <c r="H9" s="29"/>
      <c r="I9" s="28"/>
      <c r="J9" s="41"/>
      <c r="K9" s="53"/>
      <c r="L9" s="35"/>
      <c r="M9" s="28"/>
      <c r="N9" s="51"/>
      <c r="O9" s="52"/>
      <c r="P9" s="12"/>
      <c r="Q9" s="76" t="s">
        <v>55</v>
      </c>
      <c r="R9" s="12"/>
      <c r="S9" s="12"/>
      <c r="T9" s="25">
        <v>11690</v>
      </c>
      <c r="U9" s="53"/>
    </row>
    <row r="10" s="1" customFormat="1" ht="56" customHeight="1" spans="1:21">
      <c r="A10" s="22">
        <v>2</v>
      </c>
      <c r="B10" s="23">
        <v>44799</v>
      </c>
      <c r="C10" s="24"/>
      <c r="D10" s="31">
        <v>94900</v>
      </c>
      <c r="E10" s="26" t="s">
        <v>51</v>
      </c>
      <c r="F10" s="27" t="s">
        <v>52</v>
      </c>
      <c r="G10" s="32"/>
      <c r="H10" s="29"/>
      <c r="I10" s="28"/>
      <c r="J10" s="34"/>
      <c r="K10" s="35"/>
      <c r="L10" s="35"/>
      <c r="M10" s="28"/>
      <c r="N10" s="51" t="s">
        <v>53</v>
      </c>
      <c r="O10" s="52"/>
      <c r="P10" s="12"/>
      <c r="Q10" s="76" t="s">
        <v>66</v>
      </c>
      <c r="R10" s="12">
        <v>94900</v>
      </c>
      <c r="S10" s="12"/>
      <c r="T10" s="25">
        <v>94900</v>
      </c>
      <c r="U10" s="53"/>
    </row>
    <row r="11" s="1" customFormat="1" ht="45" customHeight="1" spans="1:21">
      <c r="A11" s="22">
        <v>3</v>
      </c>
      <c r="B11" s="23">
        <v>44803</v>
      </c>
      <c r="C11" s="33">
        <v>503474</v>
      </c>
      <c r="D11" s="31"/>
      <c r="E11" s="26" t="s">
        <v>82</v>
      </c>
      <c r="F11" s="27" t="s">
        <v>83</v>
      </c>
      <c r="G11" s="34"/>
      <c r="H11" s="29">
        <v>0.01</v>
      </c>
      <c r="I11" s="28">
        <v>75521.12</v>
      </c>
      <c r="J11" s="41" t="s">
        <v>69</v>
      </c>
      <c r="K11" s="53">
        <v>25173.7</v>
      </c>
      <c r="L11" s="53" t="s">
        <v>70</v>
      </c>
      <c r="M11" s="28">
        <v>550</v>
      </c>
      <c r="N11" s="51" t="s">
        <v>71</v>
      </c>
      <c r="O11" s="54"/>
      <c r="P11" s="55"/>
      <c r="Q11" s="76" t="s">
        <v>72</v>
      </c>
      <c r="R11" s="12">
        <v>60000</v>
      </c>
      <c r="S11" s="12"/>
      <c r="T11" s="25">
        <v>60000</v>
      </c>
      <c r="U11" s="53"/>
    </row>
    <row r="12" s="1" customFormat="1" ht="43" customHeight="1" spans="1:21">
      <c r="A12" s="35"/>
      <c r="B12" s="23"/>
      <c r="C12" s="33">
        <v>2013896</v>
      </c>
      <c r="D12" s="31"/>
      <c r="E12" s="27" t="s">
        <v>67</v>
      </c>
      <c r="F12" s="26" t="s">
        <v>68</v>
      </c>
      <c r="G12" s="34"/>
      <c r="H12" s="29"/>
      <c r="I12" s="28"/>
      <c r="J12" s="34"/>
      <c r="K12" s="35">
        <v>339.2</v>
      </c>
      <c r="L12" s="35" t="s">
        <v>73</v>
      </c>
      <c r="M12" s="28">
        <v>1000</v>
      </c>
      <c r="N12" s="51" t="s">
        <v>74</v>
      </c>
      <c r="O12" s="52"/>
      <c r="P12" s="12"/>
      <c r="Q12" s="76" t="s">
        <v>75</v>
      </c>
      <c r="R12" s="12">
        <v>172442.15</v>
      </c>
      <c r="S12" s="12"/>
      <c r="T12" s="25">
        <v>172442.15</v>
      </c>
      <c r="U12" s="53"/>
    </row>
    <row r="13" s="1" customFormat="1" ht="42" customHeight="1" spans="1:21">
      <c r="A13" s="35"/>
      <c r="B13" s="23"/>
      <c r="C13" s="33"/>
      <c r="D13" s="31"/>
      <c r="E13" s="26"/>
      <c r="F13" s="26"/>
      <c r="G13" s="34"/>
      <c r="H13" s="29"/>
      <c r="I13" s="28"/>
      <c r="J13" s="34"/>
      <c r="K13" s="53">
        <v>22613.39</v>
      </c>
      <c r="L13" s="53" t="s">
        <v>76</v>
      </c>
      <c r="M13" s="28">
        <v>500</v>
      </c>
      <c r="N13" s="51" t="s">
        <v>77</v>
      </c>
      <c r="O13" s="56"/>
      <c r="P13" s="55"/>
      <c r="Q13" s="76" t="s">
        <v>78</v>
      </c>
      <c r="R13" s="12">
        <v>76532.22</v>
      </c>
      <c r="S13" s="12"/>
      <c r="T13" s="25">
        <v>76532.22</v>
      </c>
      <c r="U13" s="53"/>
    </row>
    <row r="14" s="1" customFormat="1" ht="42" customHeight="1" spans="1:21">
      <c r="A14" s="35"/>
      <c r="B14" s="36"/>
      <c r="C14" s="24"/>
      <c r="D14" s="31"/>
      <c r="E14" s="26"/>
      <c r="F14" s="26"/>
      <c r="G14" s="34"/>
      <c r="H14" s="29"/>
      <c r="I14" s="28"/>
      <c r="J14" s="34"/>
      <c r="K14" s="35"/>
      <c r="L14" s="35"/>
      <c r="M14" s="28">
        <v>1000</v>
      </c>
      <c r="N14" s="51" t="s">
        <v>79</v>
      </c>
      <c r="O14" s="52"/>
      <c r="P14" s="12"/>
      <c r="Q14" s="79" t="s">
        <v>80</v>
      </c>
      <c r="R14" s="12">
        <v>682392</v>
      </c>
      <c r="S14" s="12"/>
      <c r="T14" s="25">
        <v>682392</v>
      </c>
      <c r="U14" s="80"/>
    </row>
    <row r="15" s="1" customFormat="1" ht="42" customHeight="1" spans="1:21">
      <c r="A15" s="35"/>
      <c r="B15" s="37"/>
      <c r="C15" s="24"/>
      <c r="D15" s="38"/>
      <c r="E15" s="26"/>
      <c r="F15" s="26"/>
      <c r="G15" s="34"/>
      <c r="H15" s="29"/>
      <c r="I15" s="28"/>
      <c r="J15" s="34"/>
      <c r="K15" s="53"/>
      <c r="L15" s="53"/>
      <c r="M15" s="28"/>
      <c r="N15" s="51"/>
      <c r="O15" s="52"/>
      <c r="P15" s="12"/>
      <c r="Q15" s="76" t="s">
        <v>81</v>
      </c>
      <c r="R15" s="12">
        <v>107705.7</v>
      </c>
      <c r="S15" s="12"/>
      <c r="T15" s="25">
        <v>107705.7</v>
      </c>
      <c r="U15" s="80"/>
    </row>
    <row r="16" s="1" customFormat="1" ht="47" customHeight="1" spans="1:21">
      <c r="A16" s="22">
        <v>4</v>
      </c>
      <c r="B16" s="36">
        <v>44812</v>
      </c>
      <c r="C16" s="24"/>
      <c r="D16" s="39"/>
      <c r="E16" s="26"/>
      <c r="F16" s="26"/>
      <c r="G16" s="32"/>
      <c r="H16" s="29"/>
      <c r="I16" s="28"/>
      <c r="J16" s="28"/>
      <c r="K16" s="35"/>
      <c r="L16" s="35"/>
      <c r="M16" s="28">
        <v>100</v>
      </c>
      <c r="N16" s="51" t="s">
        <v>71</v>
      </c>
      <c r="O16" s="28"/>
      <c r="P16" s="51"/>
      <c r="Q16" s="79" t="s">
        <v>84</v>
      </c>
      <c r="R16" s="12">
        <v>4872424.2</v>
      </c>
      <c r="S16" s="12"/>
      <c r="T16" s="141">
        <v>283179.95</v>
      </c>
      <c r="U16" s="80"/>
    </row>
    <row r="17" s="1" customFormat="1" ht="46" customHeight="1" spans="1:21">
      <c r="A17" s="35"/>
      <c r="B17" s="40"/>
      <c r="C17" s="24"/>
      <c r="D17" s="39"/>
      <c r="E17" s="41"/>
      <c r="F17" s="42"/>
      <c r="G17" s="43"/>
      <c r="H17" s="44"/>
      <c r="I17" s="28"/>
      <c r="J17" s="28"/>
      <c r="K17" s="28"/>
      <c r="L17" s="28"/>
      <c r="M17" s="28"/>
      <c r="N17" s="51"/>
      <c r="O17" s="28"/>
      <c r="P17" s="51"/>
      <c r="Q17" s="79" t="s">
        <v>85</v>
      </c>
      <c r="R17" s="12">
        <v>303118.37</v>
      </c>
      <c r="S17" s="12"/>
      <c r="T17" s="141">
        <v>303118.37</v>
      </c>
      <c r="U17" s="80"/>
    </row>
    <row r="18" s="1" customFormat="1" ht="45" customHeight="1" spans="1:21">
      <c r="A18" s="22">
        <v>5</v>
      </c>
      <c r="B18" s="37">
        <v>44824</v>
      </c>
      <c r="C18" s="24"/>
      <c r="D18" s="39"/>
      <c r="E18" s="26"/>
      <c r="F18" s="26"/>
      <c r="G18" s="43"/>
      <c r="H18" s="45"/>
      <c r="I18" s="28"/>
      <c r="J18" s="28"/>
      <c r="K18" s="41"/>
      <c r="L18" s="41"/>
      <c r="M18" s="28">
        <v>200</v>
      </c>
      <c r="N18" s="51" t="s">
        <v>71</v>
      </c>
      <c r="O18" s="28"/>
      <c r="P18" s="51"/>
      <c r="Q18" s="79" t="s">
        <v>86</v>
      </c>
      <c r="R18" s="12">
        <v>31243.86</v>
      </c>
      <c r="S18" s="12"/>
      <c r="T18" s="141">
        <v>31243.86</v>
      </c>
      <c r="U18" s="80"/>
    </row>
    <row r="19" s="1" customFormat="1" ht="45" customHeight="1" spans="1:21">
      <c r="A19" s="35"/>
      <c r="B19" s="40"/>
      <c r="C19" s="46"/>
      <c r="D19" s="39"/>
      <c r="E19" s="41"/>
      <c r="F19" s="42"/>
      <c r="G19" s="43"/>
      <c r="H19" s="44"/>
      <c r="I19" s="28"/>
      <c r="J19" s="28"/>
      <c r="K19" s="28"/>
      <c r="L19" s="28"/>
      <c r="M19" s="28"/>
      <c r="N19" s="51"/>
      <c r="O19" s="28"/>
      <c r="P19" s="51"/>
      <c r="Q19" s="79" t="s">
        <v>87</v>
      </c>
      <c r="R19" s="12">
        <v>75635</v>
      </c>
      <c r="S19" s="12"/>
      <c r="T19" s="141">
        <v>75635</v>
      </c>
      <c r="U19" s="82"/>
    </row>
    <row r="20" s="1" customFormat="1" ht="42" customHeight="1" spans="1:21">
      <c r="A20" s="47"/>
      <c r="B20" s="40"/>
      <c r="C20" s="24"/>
      <c r="D20" s="39"/>
      <c r="E20" s="26"/>
      <c r="F20" s="26"/>
      <c r="G20" s="43"/>
      <c r="H20" s="45"/>
      <c r="I20" s="28"/>
      <c r="J20" s="28"/>
      <c r="K20" s="28"/>
      <c r="L20" s="28"/>
      <c r="M20" s="28">
        <v>50</v>
      </c>
      <c r="N20" s="51" t="s">
        <v>71</v>
      </c>
      <c r="O20" s="28"/>
      <c r="P20" s="51"/>
      <c r="Q20" s="79" t="s">
        <v>88</v>
      </c>
      <c r="R20" s="12">
        <v>87399</v>
      </c>
      <c r="S20" s="12"/>
      <c r="T20" s="141">
        <v>87399</v>
      </c>
      <c r="U20" s="82"/>
    </row>
    <row r="21" s="1" customFormat="1" ht="43" customHeight="1" spans="1:21">
      <c r="A21" s="22">
        <v>6</v>
      </c>
      <c r="B21" s="37">
        <v>44834</v>
      </c>
      <c r="C21" s="33">
        <v>2812952</v>
      </c>
      <c r="D21" s="39"/>
      <c r="E21" s="27" t="s">
        <v>67</v>
      </c>
      <c r="F21" s="26" t="s">
        <v>68</v>
      </c>
      <c r="G21" s="43"/>
      <c r="H21" s="45">
        <v>0.01</v>
      </c>
      <c r="I21" s="28">
        <v>75521.12</v>
      </c>
      <c r="J21" s="57" t="s">
        <v>69</v>
      </c>
      <c r="K21" s="28">
        <v>1054.86</v>
      </c>
      <c r="L21" s="57" t="s">
        <v>90</v>
      </c>
      <c r="M21" s="28">
        <v>600</v>
      </c>
      <c r="N21" s="51" t="s">
        <v>71</v>
      </c>
      <c r="O21" s="28"/>
      <c r="P21" s="51"/>
      <c r="Q21" s="79" t="s">
        <v>91</v>
      </c>
      <c r="R21" s="12">
        <v>98995.52</v>
      </c>
      <c r="S21" s="12"/>
      <c r="T21" s="141">
        <v>98995.52</v>
      </c>
      <c r="U21" s="82"/>
    </row>
    <row r="22" s="1" customFormat="1" ht="43" customHeight="1" spans="1:21">
      <c r="A22" s="35"/>
      <c r="B22" s="37">
        <v>44831</v>
      </c>
      <c r="C22" s="33">
        <v>703238</v>
      </c>
      <c r="D22" s="39"/>
      <c r="E22" s="26" t="s">
        <v>82</v>
      </c>
      <c r="F22" s="27" t="s">
        <v>83</v>
      </c>
      <c r="G22" s="43"/>
      <c r="H22" s="45"/>
      <c r="I22" s="28"/>
      <c r="J22" s="28"/>
      <c r="K22" s="28">
        <v>35161.9</v>
      </c>
      <c r="L22" s="57" t="s">
        <v>70</v>
      </c>
      <c r="M22" s="28"/>
      <c r="N22" s="51"/>
      <c r="O22" s="28"/>
      <c r="P22" s="51"/>
      <c r="Q22" s="79" t="s">
        <v>92</v>
      </c>
      <c r="R22" s="12">
        <v>295428.92</v>
      </c>
      <c r="S22" s="12"/>
      <c r="T22" s="141">
        <v>100000</v>
      </c>
      <c r="U22" s="82"/>
    </row>
    <row r="23" s="1" customFormat="1" ht="43" customHeight="1" spans="1:21">
      <c r="A23" s="35"/>
      <c r="B23" s="40"/>
      <c r="C23" s="24"/>
      <c r="D23" s="39"/>
      <c r="E23" s="26"/>
      <c r="F23" s="26"/>
      <c r="G23" s="43"/>
      <c r="H23" s="45"/>
      <c r="I23" s="28"/>
      <c r="J23" s="28"/>
      <c r="K23" s="28"/>
      <c r="L23" s="28"/>
      <c r="M23" s="28"/>
      <c r="N23" s="51"/>
      <c r="O23" s="28"/>
      <c r="P23" s="51"/>
      <c r="Q23" s="79" t="s">
        <v>75</v>
      </c>
      <c r="R23" s="12">
        <v>506493</v>
      </c>
      <c r="S23" s="12"/>
      <c r="T23" s="141">
        <v>506493</v>
      </c>
      <c r="U23" s="82"/>
    </row>
    <row r="24" s="1" customFormat="1" ht="42" customHeight="1" spans="1:21">
      <c r="A24" s="35"/>
      <c r="B24" s="40"/>
      <c r="C24" s="24"/>
      <c r="D24" s="39"/>
      <c r="E24" s="26"/>
      <c r="F24" s="26"/>
      <c r="G24" s="43"/>
      <c r="H24" s="45"/>
      <c r="I24" s="28"/>
      <c r="J24" s="28"/>
      <c r="K24" s="28"/>
      <c r="L24" s="28"/>
      <c r="M24" s="28"/>
      <c r="N24" s="51"/>
      <c r="O24" s="28"/>
      <c r="P24" s="51"/>
      <c r="Q24" s="79" t="s">
        <v>93</v>
      </c>
      <c r="R24" s="12">
        <v>741000</v>
      </c>
      <c r="S24" s="12"/>
      <c r="T24" s="141">
        <v>741000</v>
      </c>
      <c r="U24" s="82"/>
    </row>
    <row r="25" s="1" customFormat="1" ht="43" customHeight="1" spans="1:21">
      <c r="A25" s="35"/>
      <c r="B25" s="40"/>
      <c r="C25" s="24"/>
      <c r="D25" s="39"/>
      <c r="E25" s="26"/>
      <c r="F25" s="26"/>
      <c r="G25" s="43"/>
      <c r="H25" s="45"/>
      <c r="I25" s="28"/>
      <c r="J25" s="28"/>
      <c r="K25" s="28"/>
      <c r="L25" s="28"/>
      <c r="M25" s="28"/>
      <c r="N25" s="51"/>
      <c r="O25" s="28"/>
      <c r="P25" s="51"/>
      <c r="Q25" s="79" t="s">
        <v>94</v>
      </c>
      <c r="R25" s="12">
        <v>1896441</v>
      </c>
      <c r="S25" s="12"/>
      <c r="T25" s="141">
        <v>601830</v>
      </c>
      <c r="U25" s="82"/>
    </row>
    <row r="26" s="1" customFormat="1" ht="42" customHeight="1" spans="1:21">
      <c r="A26" s="35"/>
      <c r="B26" s="40"/>
      <c r="C26" s="24"/>
      <c r="D26" s="39"/>
      <c r="E26" s="26"/>
      <c r="F26" s="26"/>
      <c r="G26" s="43"/>
      <c r="H26" s="45"/>
      <c r="I26" s="28"/>
      <c r="J26" s="28"/>
      <c r="K26" s="28"/>
      <c r="L26" s="28"/>
      <c r="M26" s="28"/>
      <c r="N26" s="51"/>
      <c r="O26" s="28"/>
      <c r="P26" s="51"/>
      <c r="Q26" s="79" t="s">
        <v>78</v>
      </c>
      <c r="R26" s="12">
        <v>88744.56</v>
      </c>
      <c r="S26" s="12"/>
      <c r="T26" s="141">
        <v>88744.56</v>
      </c>
      <c r="U26" s="82"/>
    </row>
    <row r="27" s="1" customFormat="1" ht="42" customHeight="1" spans="1:21">
      <c r="A27" s="35"/>
      <c r="B27" s="40"/>
      <c r="C27" s="24"/>
      <c r="D27" s="39"/>
      <c r="E27" s="26"/>
      <c r="F27" s="26"/>
      <c r="G27" s="43"/>
      <c r="H27" s="45"/>
      <c r="I27" s="28"/>
      <c r="J27" s="28"/>
      <c r="K27" s="28"/>
      <c r="L27" s="28"/>
      <c r="M27" s="28"/>
      <c r="N27" s="51"/>
      <c r="O27" s="28"/>
      <c r="P27" s="51"/>
      <c r="Q27" s="79" t="s">
        <v>81</v>
      </c>
      <c r="R27" s="12">
        <v>118098</v>
      </c>
      <c r="S27" s="12"/>
      <c r="T27" s="141">
        <v>118098</v>
      </c>
      <c r="U27" s="82"/>
    </row>
    <row r="28" s="1" customFormat="1" ht="42" customHeight="1" spans="1:21">
      <c r="A28" s="22">
        <v>7</v>
      </c>
      <c r="B28" s="37">
        <v>44859</v>
      </c>
      <c r="C28" s="24"/>
      <c r="D28" s="39"/>
      <c r="E28" s="26"/>
      <c r="F28" s="26"/>
      <c r="G28" s="43"/>
      <c r="H28" s="45"/>
      <c r="I28" s="28"/>
      <c r="J28" s="28"/>
      <c r="K28" s="28"/>
      <c r="L28" s="28"/>
      <c r="M28" s="28">
        <v>150</v>
      </c>
      <c r="N28" s="51" t="s">
        <v>71</v>
      </c>
      <c r="O28" s="28"/>
      <c r="P28" s="51"/>
      <c r="Q28" s="79" t="s">
        <v>94</v>
      </c>
      <c r="R28" s="12">
        <v>1896441</v>
      </c>
      <c r="S28" s="12"/>
      <c r="T28" s="141">
        <v>531720</v>
      </c>
      <c r="U28" s="82"/>
    </row>
    <row r="29" s="1" customFormat="1" ht="42" customHeight="1" spans="1:21">
      <c r="A29" s="35"/>
      <c r="B29" s="40"/>
      <c r="C29" s="24"/>
      <c r="D29" s="39"/>
      <c r="E29" s="26"/>
      <c r="F29" s="26"/>
      <c r="G29" s="43"/>
      <c r="H29" s="45"/>
      <c r="I29" s="28"/>
      <c r="J29" s="28"/>
      <c r="K29" s="28"/>
      <c r="L29" s="28"/>
      <c r="M29" s="28"/>
      <c r="N29" s="51"/>
      <c r="O29" s="28"/>
      <c r="P29" s="51"/>
      <c r="Q29" s="79" t="s">
        <v>95</v>
      </c>
      <c r="R29" s="12">
        <v>80340</v>
      </c>
      <c r="S29" s="12"/>
      <c r="T29" s="141">
        <v>80340</v>
      </c>
      <c r="U29" s="82"/>
    </row>
    <row r="30" s="1" customFormat="1" ht="42" customHeight="1" spans="1:21">
      <c r="A30" s="22">
        <v>8</v>
      </c>
      <c r="B30" s="37">
        <v>44859</v>
      </c>
      <c r="C30" s="33">
        <v>301614.4</v>
      </c>
      <c r="D30" s="39"/>
      <c r="E30" s="26" t="s">
        <v>82</v>
      </c>
      <c r="F30" s="27" t="s">
        <v>83</v>
      </c>
      <c r="G30" s="43"/>
      <c r="H30" s="45">
        <v>0.01</v>
      </c>
      <c r="I30" s="28">
        <v>3016.14</v>
      </c>
      <c r="J30" s="28"/>
      <c r="K30" s="28"/>
      <c r="L30" s="58"/>
      <c r="M30" s="28"/>
      <c r="N30" s="51"/>
      <c r="O30" s="28"/>
      <c r="P30" s="51"/>
      <c r="Q30" s="79" t="s">
        <v>84</v>
      </c>
      <c r="R30" s="12">
        <v>4872424.2</v>
      </c>
      <c r="S30" s="12"/>
      <c r="T30" s="141">
        <v>692969.4</v>
      </c>
      <c r="U30" s="82"/>
    </row>
    <row r="31" s="1" customFormat="1" ht="42" customHeight="1" spans="1:21">
      <c r="A31" s="22">
        <v>9</v>
      </c>
      <c r="B31" s="37">
        <v>44859</v>
      </c>
      <c r="C31" s="33">
        <v>1206457.6</v>
      </c>
      <c r="D31" s="39"/>
      <c r="E31" s="27" t="s">
        <v>67</v>
      </c>
      <c r="F31" s="26" t="s">
        <v>68</v>
      </c>
      <c r="G31" s="43"/>
      <c r="H31" s="45">
        <v>0.01</v>
      </c>
      <c r="I31" s="28">
        <v>12064.58</v>
      </c>
      <c r="J31" s="28"/>
      <c r="K31" s="28">
        <v>15080.72</v>
      </c>
      <c r="L31" s="57" t="s">
        <v>96</v>
      </c>
      <c r="M31" s="28">
        <v>150</v>
      </c>
      <c r="N31" s="51" t="s">
        <v>71</v>
      </c>
      <c r="O31" s="28"/>
      <c r="P31" s="51"/>
      <c r="Q31" s="79" t="s">
        <v>97</v>
      </c>
      <c r="R31" s="12">
        <v>182400.5</v>
      </c>
      <c r="S31" s="12"/>
      <c r="T31" s="141">
        <v>182400.5</v>
      </c>
      <c r="U31" s="82"/>
    </row>
    <row r="32" s="1" customFormat="1" ht="42" customHeight="1" spans="1:21">
      <c r="A32" s="22"/>
      <c r="B32" s="37"/>
      <c r="C32" s="33"/>
      <c r="D32" s="39"/>
      <c r="E32" s="26"/>
      <c r="F32" s="27"/>
      <c r="G32" s="43"/>
      <c r="H32" s="45"/>
      <c r="I32" s="28"/>
      <c r="J32" s="28"/>
      <c r="K32" s="28">
        <f>7883.14+452.42+118.25</f>
        <v>8453.81</v>
      </c>
      <c r="L32" s="41" t="s">
        <v>98</v>
      </c>
      <c r="M32" s="28"/>
      <c r="N32" s="51"/>
      <c r="O32" s="28"/>
      <c r="P32" s="51"/>
      <c r="Q32" s="79" t="s">
        <v>72</v>
      </c>
      <c r="R32" s="12">
        <v>1041300</v>
      </c>
      <c r="S32" s="12"/>
      <c r="T32" s="141">
        <v>67020</v>
      </c>
      <c r="U32" s="82"/>
    </row>
    <row r="33" s="1" customFormat="1" ht="42" customHeight="1" spans="1:21">
      <c r="A33" s="22">
        <v>10</v>
      </c>
      <c r="B33" s="37">
        <v>44876</v>
      </c>
      <c r="C33" s="33">
        <v>946195.8</v>
      </c>
      <c r="D33" s="39"/>
      <c r="E33" s="26" t="s">
        <v>82</v>
      </c>
      <c r="F33" s="27" t="s">
        <v>83</v>
      </c>
      <c r="G33" s="43"/>
      <c r="H33" s="45">
        <v>0.01</v>
      </c>
      <c r="I33" s="28">
        <v>85614.09</v>
      </c>
      <c r="J33" s="57" t="s">
        <v>99</v>
      </c>
      <c r="K33" s="28">
        <v>176320.73</v>
      </c>
      <c r="L33" s="57" t="s">
        <v>96</v>
      </c>
      <c r="M33" s="28">
        <v>200</v>
      </c>
      <c r="N33" s="51" t="s">
        <v>71</v>
      </c>
      <c r="O33" s="28"/>
      <c r="P33" s="51"/>
      <c r="Q33" s="79" t="s">
        <v>75</v>
      </c>
      <c r="R33" s="12">
        <v>338820.5</v>
      </c>
      <c r="S33" s="12"/>
      <c r="T33" s="141">
        <v>338820.5</v>
      </c>
      <c r="U33" s="82"/>
    </row>
    <row r="34" s="1" customFormat="1" ht="42" customHeight="1" spans="1:21">
      <c r="A34" s="22"/>
      <c r="B34" s="37"/>
      <c r="C34" s="33">
        <v>3784783.2</v>
      </c>
      <c r="D34" s="39"/>
      <c r="E34" s="27" t="s">
        <v>67</v>
      </c>
      <c r="F34" s="26" t="s">
        <v>68</v>
      </c>
      <c r="G34" s="43"/>
      <c r="H34" s="45"/>
      <c r="I34" s="28"/>
      <c r="J34" s="28"/>
      <c r="K34" s="28"/>
      <c r="L34" s="28"/>
      <c r="M34" s="28"/>
      <c r="N34" s="51"/>
      <c r="O34" s="28"/>
      <c r="P34" s="51"/>
      <c r="Q34" s="79" t="s">
        <v>100</v>
      </c>
      <c r="R34" s="12">
        <v>954870</v>
      </c>
      <c r="S34" s="12"/>
      <c r="T34" s="141">
        <v>740710</v>
      </c>
      <c r="U34" s="82"/>
    </row>
    <row r="35" s="1" customFormat="1" ht="42" customHeight="1" spans="1:21">
      <c r="A35" s="22">
        <v>11</v>
      </c>
      <c r="B35" s="37">
        <v>44886</v>
      </c>
      <c r="C35" s="33"/>
      <c r="D35" s="39"/>
      <c r="E35" s="27"/>
      <c r="F35" s="26"/>
      <c r="G35" s="43"/>
      <c r="H35" s="45"/>
      <c r="I35" s="28"/>
      <c r="J35" s="28"/>
      <c r="K35" s="28"/>
      <c r="L35" s="28"/>
      <c r="M35" s="28"/>
      <c r="N35" s="51"/>
      <c r="O35" s="28"/>
      <c r="P35" s="51"/>
      <c r="Q35" s="79" t="s">
        <v>84</v>
      </c>
      <c r="R35" s="12">
        <v>4872424.2</v>
      </c>
      <c r="S35" s="12"/>
      <c r="T35" s="141">
        <v>678281.6</v>
      </c>
      <c r="U35" s="82"/>
    </row>
    <row r="36" s="1" customFormat="1" ht="42" customHeight="1" spans="1:21">
      <c r="A36" s="22">
        <v>12</v>
      </c>
      <c r="B36" s="37">
        <v>44889</v>
      </c>
      <c r="C36" s="33"/>
      <c r="D36" s="39"/>
      <c r="E36" s="27"/>
      <c r="F36" s="26"/>
      <c r="G36" s="43"/>
      <c r="H36" s="45"/>
      <c r="I36" s="28"/>
      <c r="J36" s="28"/>
      <c r="K36" s="28"/>
      <c r="L36" s="28"/>
      <c r="M36" s="28">
        <v>300</v>
      </c>
      <c r="N36" s="51" t="s">
        <v>71</v>
      </c>
      <c r="O36" s="28"/>
      <c r="P36" s="51"/>
      <c r="Q36" s="79" t="s">
        <v>101</v>
      </c>
      <c r="R36" s="12">
        <v>297840</v>
      </c>
      <c r="S36" s="12"/>
      <c r="T36" s="141">
        <v>297840</v>
      </c>
      <c r="U36" s="82"/>
    </row>
    <row r="37" s="1" customFormat="1" ht="42" customHeight="1" spans="1:21">
      <c r="A37" s="22"/>
      <c r="B37" s="37"/>
      <c r="C37" s="33"/>
      <c r="D37" s="39"/>
      <c r="E37" s="27"/>
      <c r="F37" s="26"/>
      <c r="G37" s="43"/>
      <c r="H37" s="45"/>
      <c r="I37" s="28"/>
      <c r="J37" s="28"/>
      <c r="K37" s="28"/>
      <c r="L37" s="28"/>
      <c r="M37" s="28"/>
      <c r="N37" s="51"/>
      <c r="O37" s="28"/>
      <c r="P37" s="51"/>
      <c r="Q37" s="79" t="s">
        <v>102</v>
      </c>
      <c r="R37" s="12">
        <v>6258428</v>
      </c>
      <c r="S37" s="12"/>
      <c r="T37" s="141">
        <v>2028000</v>
      </c>
      <c r="U37" s="82"/>
    </row>
    <row r="38" s="1" customFormat="1" ht="42" customHeight="1" spans="1:21">
      <c r="A38" s="22">
        <v>13</v>
      </c>
      <c r="B38" s="37">
        <v>44893</v>
      </c>
      <c r="C38" s="33"/>
      <c r="D38" s="39"/>
      <c r="E38" s="27"/>
      <c r="F38" s="26"/>
      <c r="G38" s="43"/>
      <c r="H38" s="45"/>
      <c r="I38" s="28"/>
      <c r="J38" s="28"/>
      <c r="K38" s="28"/>
      <c r="L38" s="28"/>
      <c r="M38" s="28">
        <v>100</v>
      </c>
      <c r="N38" s="51" t="s">
        <v>71</v>
      </c>
      <c r="O38" s="28"/>
      <c r="P38" s="51"/>
      <c r="Q38" s="79" t="s">
        <v>103</v>
      </c>
      <c r="R38" s="12">
        <v>212000</v>
      </c>
      <c r="S38" s="12"/>
      <c r="T38" s="141">
        <v>100000</v>
      </c>
      <c r="U38" s="82"/>
    </row>
    <row r="39" s="1" customFormat="1" ht="42" customHeight="1" spans="1:21">
      <c r="A39" s="22">
        <v>14</v>
      </c>
      <c r="B39" s="37">
        <v>44908</v>
      </c>
      <c r="C39" s="33"/>
      <c r="D39" s="39"/>
      <c r="E39" s="27"/>
      <c r="F39" s="26"/>
      <c r="G39" s="43"/>
      <c r="H39" s="45"/>
      <c r="I39" s="28"/>
      <c r="J39" s="28"/>
      <c r="K39" s="28"/>
      <c r="L39" s="28"/>
      <c r="M39" s="28">
        <v>350</v>
      </c>
      <c r="N39" s="51" t="s">
        <v>71</v>
      </c>
      <c r="O39" s="28"/>
      <c r="P39" s="51"/>
      <c r="Q39" s="79" t="s">
        <v>104</v>
      </c>
      <c r="R39" s="12">
        <v>98720</v>
      </c>
      <c r="S39" s="12"/>
      <c r="T39" s="141">
        <v>98720</v>
      </c>
      <c r="U39" s="82"/>
    </row>
    <row r="40" s="1" customFormat="1" ht="42" customHeight="1" spans="1:21">
      <c r="A40" s="22"/>
      <c r="B40" s="37"/>
      <c r="C40" s="33"/>
      <c r="D40" s="39"/>
      <c r="E40" s="27"/>
      <c r="F40" s="26"/>
      <c r="G40" s="43"/>
      <c r="H40" s="45"/>
      <c r="I40" s="28"/>
      <c r="J40" s="28"/>
      <c r="K40" s="28"/>
      <c r="L40" s="28"/>
      <c r="M40" s="28"/>
      <c r="N40" s="51"/>
      <c r="O40" s="28"/>
      <c r="P40" s="51"/>
      <c r="Q40" s="79" t="s">
        <v>105</v>
      </c>
      <c r="R40" s="12">
        <v>203979</v>
      </c>
      <c r="S40" s="12"/>
      <c r="T40" s="141">
        <v>203979</v>
      </c>
      <c r="U40" s="82"/>
    </row>
    <row r="41" s="1" customFormat="1" ht="42" customHeight="1" spans="1:21">
      <c r="A41" s="22"/>
      <c r="B41" s="37"/>
      <c r="C41" s="33"/>
      <c r="D41" s="39"/>
      <c r="E41" s="27"/>
      <c r="F41" s="26"/>
      <c r="G41" s="43"/>
      <c r="H41" s="45"/>
      <c r="I41" s="28"/>
      <c r="J41" s="28"/>
      <c r="K41" s="28"/>
      <c r="L41" s="28"/>
      <c r="M41" s="28"/>
      <c r="N41" s="51"/>
      <c r="O41" s="28"/>
      <c r="P41" s="51"/>
      <c r="Q41" s="79" t="s">
        <v>106</v>
      </c>
      <c r="R41" s="12">
        <v>262519.8</v>
      </c>
      <c r="S41" s="12"/>
      <c r="T41" s="141">
        <v>262519.8</v>
      </c>
      <c r="U41" s="82"/>
    </row>
    <row r="42" s="1" customFormat="1" ht="42" customHeight="1" spans="1:21">
      <c r="A42" s="22"/>
      <c r="B42" s="37"/>
      <c r="C42" s="33"/>
      <c r="D42" s="39"/>
      <c r="E42" s="27"/>
      <c r="F42" s="26"/>
      <c r="G42" s="43"/>
      <c r="H42" s="45"/>
      <c r="I42" s="28"/>
      <c r="J42" s="28"/>
      <c r="K42" s="28"/>
      <c r="L42" s="28"/>
      <c r="M42" s="28"/>
      <c r="N42" s="51"/>
      <c r="O42" s="28"/>
      <c r="P42" s="51"/>
      <c r="Q42" s="79" t="s">
        <v>107</v>
      </c>
      <c r="R42" s="12">
        <v>200000</v>
      </c>
      <c r="S42" s="12"/>
      <c r="T42" s="141">
        <v>100000</v>
      </c>
      <c r="U42" s="82"/>
    </row>
    <row r="43" s="1" customFormat="1" ht="42" customHeight="1" spans="1:21">
      <c r="A43" s="22"/>
      <c r="B43" s="37"/>
      <c r="C43" s="33"/>
      <c r="D43" s="39"/>
      <c r="E43" s="27"/>
      <c r="F43" s="26"/>
      <c r="G43" s="43"/>
      <c r="H43" s="45"/>
      <c r="I43" s="28"/>
      <c r="J43" s="28"/>
      <c r="K43" s="28"/>
      <c r="L43" s="28"/>
      <c r="M43" s="28"/>
      <c r="N43" s="51"/>
      <c r="O43" s="28"/>
      <c r="P43" s="51"/>
      <c r="Q43" s="79" t="s">
        <v>84</v>
      </c>
      <c r="R43" s="12">
        <v>4872424.2</v>
      </c>
      <c r="S43" s="12"/>
      <c r="T43" s="141">
        <v>903247.45</v>
      </c>
      <c r="U43" s="82"/>
    </row>
    <row r="44" s="1" customFormat="1" ht="42" customHeight="1" spans="1:21">
      <c r="A44" s="22">
        <v>15</v>
      </c>
      <c r="B44" s="37">
        <v>44922</v>
      </c>
      <c r="C44" s="33">
        <v>2427014.4</v>
      </c>
      <c r="D44" s="39"/>
      <c r="E44" s="27" t="s">
        <v>67</v>
      </c>
      <c r="F44" s="26" t="s">
        <v>68</v>
      </c>
      <c r="G44" s="43"/>
      <c r="H44" s="45"/>
      <c r="I44" s="28">
        <v>0</v>
      </c>
      <c r="J44" s="28"/>
      <c r="K44" s="28">
        <v>1419.29</v>
      </c>
      <c r="L44" s="28" t="s">
        <v>90</v>
      </c>
      <c r="M44" s="28">
        <v>200</v>
      </c>
      <c r="N44" s="51" t="s">
        <v>71</v>
      </c>
      <c r="O44" s="28"/>
      <c r="P44" s="51"/>
      <c r="Q44" s="79" t="s">
        <v>102</v>
      </c>
      <c r="R44" s="12">
        <v>6258428</v>
      </c>
      <c r="S44" s="12"/>
      <c r="T44" s="141">
        <v>1801200</v>
      </c>
      <c r="U44" s="82"/>
    </row>
    <row r="45" s="1" customFormat="1" ht="42" customHeight="1" spans="1:21">
      <c r="A45" s="22"/>
      <c r="B45" s="37"/>
      <c r="C45" s="33">
        <v>606753.6</v>
      </c>
      <c r="D45" s="39"/>
      <c r="E45" s="26" t="s">
        <v>82</v>
      </c>
      <c r="F45" s="27" t="s">
        <v>83</v>
      </c>
      <c r="G45" s="43"/>
      <c r="H45" s="45"/>
      <c r="I45" s="28"/>
      <c r="J45" s="28"/>
      <c r="K45" s="28"/>
      <c r="L45" s="28"/>
      <c r="M45" s="28"/>
      <c r="N45" s="51"/>
      <c r="O45" s="28"/>
      <c r="P45" s="51"/>
      <c r="Q45" s="79"/>
      <c r="R45" s="12"/>
      <c r="S45" s="12"/>
      <c r="T45" s="141"/>
      <c r="U45" s="82"/>
    </row>
    <row r="46" s="1" customFormat="1" ht="42" customHeight="1" spans="1:21">
      <c r="A46" s="22">
        <v>16</v>
      </c>
      <c r="B46" s="37">
        <v>44937</v>
      </c>
      <c r="C46" s="33"/>
      <c r="D46" s="39"/>
      <c r="E46" s="27"/>
      <c r="F46" s="26"/>
      <c r="G46" s="43"/>
      <c r="H46" s="45"/>
      <c r="I46" s="28">
        <v>0</v>
      </c>
      <c r="J46" s="28"/>
      <c r="K46" s="28"/>
      <c r="L46" s="28"/>
      <c r="M46" s="28">
        <v>350</v>
      </c>
      <c r="N46" s="51" t="s">
        <v>71</v>
      </c>
      <c r="O46" s="28"/>
      <c r="P46" s="51"/>
      <c r="Q46" s="79" t="s">
        <v>92</v>
      </c>
      <c r="R46" s="12">
        <v>295428.92</v>
      </c>
      <c r="S46" s="12"/>
      <c r="T46" s="141">
        <v>55000</v>
      </c>
      <c r="U46" s="82"/>
    </row>
    <row r="47" s="1" customFormat="1" ht="42" customHeight="1" spans="1:21">
      <c r="A47" s="22"/>
      <c r="B47" s="37"/>
      <c r="C47" s="33"/>
      <c r="D47" s="39"/>
      <c r="E47" s="27"/>
      <c r="F47" s="26"/>
      <c r="G47" s="43"/>
      <c r="H47" s="45"/>
      <c r="I47" s="28"/>
      <c r="J47" s="28"/>
      <c r="K47" s="28"/>
      <c r="L47" s="28"/>
      <c r="M47" s="28"/>
      <c r="N47" s="51"/>
      <c r="O47" s="28"/>
      <c r="P47" s="51"/>
      <c r="Q47" s="79" t="s">
        <v>75</v>
      </c>
      <c r="R47" s="12">
        <v>520123.5</v>
      </c>
      <c r="S47" s="12"/>
      <c r="T47" s="141">
        <v>520123.5</v>
      </c>
      <c r="U47" s="82"/>
    </row>
    <row r="48" s="1" customFormat="1" ht="42" customHeight="1" spans="1:21">
      <c r="A48" s="22"/>
      <c r="B48" s="37"/>
      <c r="C48" s="33"/>
      <c r="D48" s="39"/>
      <c r="E48" s="27"/>
      <c r="F48" s="26"/>
      <c r="G48" s="43"/>
      <c r="H48" s="45"/>
      <c r="I48" s="28"/>
      <c r="J48" s="28"/>
      <c r="K48" s="28"/>
      <c r="L48" s="28"/>
      <c r="M48" s="28"/>
      <c r="N48" s="51"/>
      <c r="O48" s="28"/>
      <c r="P48" s="51"/>
      <c r="Q48" s="79" t="s">
        <v>108</v>
      </c>
      <c r="R48" s="12">
        <v>39910</v>
      </c>
      <c r="S48" s="12"/>
      <c r="T48" s="141">
        <v>39910</v>
      </c>
      <c r="U48" s="82"/>
    </row>
    <row r="49" s="1" customFormat="1" ht="42" customHeight="1" spans="1:21">
      <c r="A49" s="22"/>
      <c r="B49" s="37"/>
      <c r="C49" s="33"/>
      <c r="D49" s="39"/>
      <c r="E49" s="27"/>
      <c r="F49" s="26"/>
      <c r="G49" s="43"/>
      <c r="H49" s="45"/>
      <c r="I49" s="28"/>
      <c r="J49" s="28"/>
      <c r="K49" s="28"/>
      <c r="L49" s="28"/>
      <c r="M49" s="28"/>
      <c r="N49" s="51"/>
      <c r="O49" s="28"/>
      <c r="P49" s="51"/>
      <c r="Q49" s="79" t="s">
        <v>109</v>
      </c>
      <c r="R49" s="12">
        <v>47259</v>
      </c>
      <c r="S49" s="12"/>
      <c r="T49" s="141">
        <v>47259</v>
      </c>
      <c r="U49" s="82"/>
    </row>
    <row r="50" s="1" customFormat="1" ht="42" customHeight="1" spans="1:21">
      <c r="A50" s="22"/>
      <c r="B50" s="37"/>
      <c r="C50" s="33"/>
      <c r="D50" s="39"/>
      <c r="E50" s="27"/>
      <c r="F50" s="26"/>
      <c r="G50" s="43"/>
      <c r="H50" s="45"/>
      <c r="I50" s="28"/>
      <c r="J50" s="28"/>
      <c r="K50" s="28"/>
      <c r="L50" s="28"/>
      <c r="M50" s="28"/>
      <c r="N50" s="51"/>
      <c r="O50" s="28"/>
      <c r="P50" s="51"/>
      <c r="Q50" s="79" t="s">
        <v>103</v>
      </c>
      <c r="R50" s="12">
        <v>212000</v>
      </c>
      <c r="S50" s="12"/>
      <c r="T50" s="141">
        <v>39000</v>
      </c>
      <c r="U50" s="82"/>
    </row>
    <row r="51" s="1" customFormat="1" ht="42" customHeight="1" spans="1:21">
      <c r="A51" s="22"/>
      <c r="B51" s="37"/>
      <c r="C51" s="33"/>
      <c r="D51" s="39"/>
      <c r="E51" s="27"/>
      <c r="F51" s="26"/>
      <c r="G51" s="43"/>
      <c r="H51" s="45"/>
      <c r="I51" s="28"/>
      <c r="J51" s="28"/>
      <c r="K51" s="28"/>
      <c r="L51" s="28"/>
      <c r="M51" s="28"/>
      <c r="N51" s="51"/>
      <c r="O51" s="28"/>
      <c r="P51" s="51"/>
      <c r="Q51" s="79" t="s">
        <v>107</v>
      </c>
      <c r="R51" s="12">
        <v>200000</v>
      </c>
      <c r="S51" s="12"/>
      <c r="T51" s="141">
        <v>48194</v>
      </c>
      <c r="U51" s="82"/>
    </row>
    <row r="52" s="1" customFormat="1" ht="42" customHeight="1" spans="1:21">
      <c r="A52" s="93">
        <v>17</v>
      </c>
      <c r="B52" s="94">
        <v>44942</v>
      </c>
      <c r="C52" s="143">
        <v>1675001.6</v>
      </c>
      <c r="D52" s="96"/>
      <c r="E52" s="144" t="s">
        <v>67</v>
      </c>
      <c r="F52" s="97" t="s">
        <v>68</v>
      </c>
      <c r="G52" s="98"/>
      <c r="H52" s="99"/>
      <c r="I52" s="58">
        <v>0</v>
      </c>
      <c r="J52" s="58"/>
      <c r="K52" s="58">
        <v>0</v>
      </c>
      <c r="L52" s="58"/>
      <c r="M52" s="58">
        <v>300</v>
      </c>
      <c r="N52" s="117" t="s">
        <v>71</v>
      </c>
      <c r="O52" s="58"/>
      <c r="P52" s="117"/>
      <c r="Q52" s="131" t="s">
        <v>84</v>
      </c>
      <c r="R52" s="132">
        <v>6258428</v>
      </c>
      <c r="S52" s="132"/>
      <c r="T52" s="142">
        <v>727688.55</v>
      </c>
      <c r="U52" s="82"/>
    </row>
    <row r="53" s="1" customFormat="1" ht="42" customHeight="1" spans="1:21">
      <c r="A53" s="93"/>
      <c r="B53" s="94"/>
      <c r="C53" s="143">
        <v>418750.4</v>
      </c>
      <c r="D53" s="96"/>
      <c r="E53" s="144" t="s">
        <v>82</v>
      </c>
      <c r="F53" s="144" t="s">
        <v>83</v>
      </c>
      <c r="G53" s="98"/>
      <c r="H53" s="99"/>
      <c r="I53" s="58"/>
      <c r="J53" s="58"/>
      <c r="K53" s="58"/>
      <c r="L53" s="58"/>
      <c r="M53" s="58"/>
      <c r="N53" s="117"/>
      <c r="O53" s="58"/>
      <c r="P53" s="117"/>
      <c r="Q53" s="131" t="s">
        <v>102</v>
      </c>
      <c r="R53" s="132">
        <v>6258428</v>
      </c>
      <c r="S53" s="132"/>
      <c r="T53" s="142">
        <v>1070028</v>
      </c>
      <c r="U53" s="82"/>
    </row>
    <row r="54" s="1" customFormat="1" ht="44" customHeight="1" spans="1:21">
      <c r="A54" s="47"/>
      <c r="B54" s="139"/>
      <c r="C54" s="100"/>
      <c r="D54" s="96"/>
      <c r="E54" s="97"/>
      <c r="F54" s="97"/>
      <c r="G54" s="98"/>
      <c r="H54" s="99"/>
      <c r="I54" s="58"/>
      <c r="J54" s="58"/>
      <c r="K54" s="58"/>
      <c r="L54" s="58"/>
      <c r="M54" s="58"/>
      <c r="N54" s="117"/>
      <c r="O54" s="58"/>
      <c r="P54" s="117"/>
      <c r="Q54" s="131" t="s">
        <v>110</v>
      </c>
      <c r="R54" s="132">
        <v>144000</v>
      </c>
      <c r="S54" s="132"/>
      <c r="T54" s="142">
        <v>144000</v>
      </c>
      <c r="U54" s="82"/>
    </row>
    <row r="55" s="1" customFormat="1" ht="31" customHeight="1" spans="1:21">
      <c r="A55" s="47"/>
      <c r="B55" s="139"/>
      <c r="C55" s="100"/>
      <c r="D55" s="96"/>
      <c r="E55" s="97"/>
      <c r="F55" s="97"/>
      <c r="G55" s="98"/>
      <c r="H55" s="99"/>
      <c r="I55" s="58"/>
      <c r="J55" s="58"/>
      <c r="K55" s="58"/>
      <c r="L55" s="58"/>
      <c r="M55" s="58"/>
      <c r="N55" s="117"/>
      <c r="O55" s="58"/>
      <c r="P55" s="117"/>
      <c r="Q55" s="131"/>
      <c r="R55" s="132"/>
      <c r="S55" s="132"/>
      <c r="T55" s="142"/>
      <c r="U55" s="82"/>
    </row>
    <row r="56" s="1" customFormat="1" ht="30" customHeight="1" spans="1:21">
      <c r="A56" s="9" t="s">
        <v>56</v>
      </c>
      <c r="B56" s="9"/>
      <c r="C56" s="101">
        <f>SUM(C8:C55)</f>
        <v>17400131</v>
      </c>
      <c r="D56" s="102">
        <f>SUM(D8:D55)</f>
        <v>122590</v>
      </c>
      <c r="E56" s="103"/>
      <c r="F56" s="103"/>
      <c r="G56" s="103"/>
      <c r="H56" s="101" t="s">
        <v>57</v>
      </c>
      <c r="I56" s="52">
        <f t="shared" ref="I56:M56" si="0">SUM(I8:I55)</f>
        <v>251737.05</v>
      </c>
      <c r="J56" s="103"/>
      <c r="K56" s="52">
        <f t="shared" si="0"/>
        <v>285617.6</v>
      </c>
      <c r="L56" s="52"/>
      <c r="M56" s="52">
        <f t="shared" si="0"/>
        <v>6100</v>
      </c>
      <c r="N56" s="101" t="s">
        <v>57</v>
      </c>
      <c r="O56" s="52">
        <f>SUM(O8:O55)</f>
        <v>0</v>
      </c>
      <c r="P56" s="101" t="s">
        <v>57</v>
      </c>
      <c r="Q56" s="101" t="s">
        <v>57</v>
      </c>
      <c r="R56" s="101"/>
      <c r="S56" s="101"/>
      <c r="T56" s="52">
        <f>SUM(T8:T55)</f>
        <v>16056370.63</v>
      </c>
      <c r="U56" s="134">
        <f>D56+C56-T56-I56-K56-M56-O56</f>
        <v>922895.719999999</v>
      </c>
    </row>
    <row r="57" s="1" customFormat="1" ht="30" customHeight="1" spans="1:21">
      <c r="A57" s="104" t="s">
        <v>58</v>
      </c>
      <c r="B57" s="104"/>
      <c r="C57" s="104" t="s">
        <v>59</v>
      </c>
      <c r="D57" s="104"/>
      <c r="E57" s="104"/>
      <c r="F57" s="105">
        <f>O57</f>
        <v>1941716.55</v>
      </c>
      <c r="G57" s="106"/>
      <c r="H57" s="107" t="s">
        <v>60</v>
      </c>
      <c r="I57" s="118"/>
      <c r="J57" s="118"/>
      <c r="K57" s="118"/>
      <c r="L57" s="118"/>
      <c r="M57" s="119"/>
      <c r="N57" s="104" t="s">
        <v>61</v>
      </c>
      <c r="O57" s="120">
        <f>T52+T53+T54</f>
        <v>1941716.55</v>
      </c>
      <c r="P57" s="121"/>
      <c r="Q57" s="121"/>
      <c r="R57" s="121"/>
      <c r="S57" s="121"/>
      <c r="T57" s="121"/>
      <c r="U57" s="135"/>
    </row>
    <row r="58" s="1" customFormat="1" ht="30" customHeight="1" spans="1:21">
      <c r="A58" s="104"/>
      <c r="B58" s="104"/>
      <c r="C58" s="104" t="s">
        <v>62</v>
      </c>
      <c r="D58" s="104"/>
      <c r="E58" s="104"/>
      <c r="F58" s="105">
        <v>0</v>
      </c>
      <c r="G58" s="106"/>
      <c r="H58" s="108"/>
      <c r="I58" s="122"/>
      <c r="J58" s="122"/>
      <c r="K58" s="122"/>
      <c r="L58" s="122"/>
      <c r="M58" s="123"/>
      <c r="N58" s="104" t="s">
        <v>63</v>
      </c>
      <c r="O58" s="124">
        <f>O57</f>
        <v>1941716.55</v>
      </c>
      <c r="P58" s="125"/>
      <c r="Q58" s="125"/>
      <c r="R58" s="125"/>
      <c r="S58" s="125"/>
      <c r="T58" s="125"/>
      <c r="U58" s="136"/>
    </row>
    <row r="59" s="1" customFormat="1" ht="11.25" spans="2:20">
      <c r="B59" s="4"/>
      <c r="E59" s="5"/>
      <c r="F59" s="5"/>
      <c r="G59" s="5"/>
      <c r="I59" s="5"/>
      <c r="J59" s="5"/>
      <c r="M59" s="5"/>
      <c r="T59" s="5"/>
    </row>
    <row r="60" s="1" customFormat="1" ht="11.25" spans="2:20">
      <c r="B60" s="4"/>
      <c r="E60" s="5"/>
      <c r="F60" s="5"/>
      <c r="G60" s="5"/>
      <c r="I60" s="5"/>
      <c r="J60" s="5"/>
      <c r="M60" s="5"/>
      <c r="T60" s="5"/>
    </row>
    <row r="61" s="1" customFormat="1" ht="11.25" spans="2:20">
      <c r="B61" s="4"/>
      <c r="E61" s="5"/>
      <c r="F61" s="5"/>
      <c r="G61" s="5"/>
      <c r="I61" s="5"/>
      <c r="J61" s="5"/>
      <c r="M61" s="5"/>
      <c r="T61" s="5"/>
    </row>
    <row r="62" s="1" customFormat="1" ht="11.25" spans="2:20">
      <c r="B62" s="4"/>
      <c r="E62" s="5"/>
      <c r="F62" s="5"/>
      <c r="G62" s="5"/>
      <c r="I62" s="5"/>
      <c r="J62" s="5"/>
      <c r="M62" s="5"/>
      <c r="T62" s="5"/>
    </row>
    <row r="63" s="1" customFormat="1" ht="11.25" spans="2:20">
      <c r="B63" s="4"/>
      <c r="E63" s="5"/>
      <c r="F63" s="5"/>
      <c r="G63" s="5"/>
      <c r="I63" s="5"/>
      <c r="J63" s="5"/>
      <c r="M63" s="5"/>
      <c r="T63" s="5"/>
    </row>
    <row r="64" s="1" customFormat="1" spans="2:20">
      <c r="B64" s="109"/>
      <c r="E64" s="5"/>
      <c r="F64" s="5"/>
      <c r="G64" s="5"/>
      <c r="I64" s="5"/>
      <c r="J64" s="5"/>
      <c r="M64" s="5"/>
      <c r="T64" s="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56:B56"/>
    <mergeCell ref="C57:E57"/>
    <mergeCell ref="F57:G57"/>
    <mergeCell ref="O57:U57"/>
    <mergeCell ref="C58:E58"/>
    <mergeCell ref="F58:G58"/>
    <mergeCell ref="O58:U58"/>
    <mergeCell ref="A5:A7"/>
    <mergeCell ref="T5:T7"/>
    <mergeCell ref="U5:U7"/>
    <mergeCell ref="A57:B58"/>
    <mergeCell ref="H57:M58"/>
  </mergeCells>
  <pageMargins left="0.75" right="0.75" top="1" bottom="1" header="0.5" footer="0.5"/>
  <pageSetup paperSize="9" orientation="portrait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67"/>
  <sheetViews>
    <sheetView topLeftCell="A50" workbookViewId="0">
      <selection activeCell="A50" sqref="$A1:$XFD1048576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6.1916666666667" style="1" customWidth="1"/>
    <col min="4" max="4" width="15.3833333333333" style="1" customWidth="1"/>
    <col min="5" max="5" width="18.7833333333333" style="5" customWidth="1"/>
    <col min="6" max="6" width="19.1083333333333" style="5" customWidth="1"/>
    <col min="7" max="7" width="17.4416666666667" style="5" customWidth="1"/>
    <col min="8" max="8" width="4.89166666666667" style="1" customWidth="1"/>
    <col min="9" max="9" width="10.3333333333333" style="5" customWidth="1"/>
    <col min="10" max="10" width="10" style="5" customWidth="1"/>
    <col min="11" max="12" width="9.33333333333333" style="1" customWidth="1"/>
    <col min="13" max="13" width="9.66666666666667" style="5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4.8" style="1" customWidth="1"/>
    <col min="19" max="19" width="14.5333333333333" style="1" customWidth="1"/>
    <col min="20" max="20" width="15.5333333333333" style="5" customWidth="1"/>
    <col min="21" max="21" width="15.4416666666667" style="1" customWidth="1"/>
    <col min="22" max="16362" width="9" style="1" customWidth="1"/>
    <col min="16363" max="16384" width="9" style="7"/>
  </cols>
  <sheetData>
    <row r="1" s="1" customFormat="1" ht="24.9" customHeight="1" spans="1:2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7.9" customHeight="1" spans="1:21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48"/>
      <c r="J2" s="10"/>
      <c r="K2" s="10"/>
      <c r="L2" s="10"/>
      <c r="M2" s="10"/>
      <c r="N2" s="10"/>
      <c r="O2" s="49" t="s">
        <v>4</v>
      </c>
      <c r="P2" s="49"/>
      <c r="Q2" s="62">
        <v>15801</v>
      </c>
      <c r="R2" s="50" t="s">
        <v>5</v>
      </c>
      <c r="S2" s="50"/>
      <c r="T2" s="140"/>
      <c r="U2" s="64"/>
    </row>
    <row r="3" s="1" customFormat="1" ht="27.9" customHeight="1" spans="1:21">
      <c r="A3" s="9" t="s">
        <v>6</v>
      </c>
      <c r="B3" s="9"/>
      <c r="C3" s="12">
        <v>25173705</v>
      </c>
      <c r="D3" s="12"/>
      <c r="E3" s="12"/>
      <c r="F3" s="12" t="s">
        <v>7</v>
      </c>
      <c r="G3" s="13">
        <v>44757</v>
      </c>
      <c r="H3" s="9" t="s">
        <v>8</v>
      </c>
      <c r="I3" s="9"/>
      <c r="J3" s="35" t="s">
        <v>64</v>
      </c>
      <c r="K3" s="35"/>
      <c r="L3" s="35"/>
      <c r="M3" s="35"/>
      <c r="N3" s="35"/>
      <c r="O3" s="9" t="s">
        <v>10</v>
      </c>
      <c r="P3" s="9"/>
      <c r="Q3" s="35" t="s">
        <v>11</v>
      </c>
      <c r="R3" s="65" t="s">
        <v>12</v>
      </c>
      <c r="S3" s="66"/>
      <c r="T3" s="68" t="s">
        <v>13</v>
      </c>
      <c r="U3" s="68"/>
    </row>
    <row r="4" s="1" customFormat="1" ht="27.9" customHeight="1" spans="1:21">
      <c r="A4" s="9" t="s">
        <v>14</v>
      </c>
      <c r="B4" s="9"/>
      <c r="C4" s="12"/>
      <c r="D4" s="12"/>
      <c r="E4" s="12"/>
      <c r="F4" s="12" t="s">
        <v>15</v>
      </c>
      <c r="G4" s="138"/>
      <c r="H4" s="9" t="s">
        <v>16</v>
      </c>
      <c r="I4" s="9"/>
      <c r="J4" s="35" t="s">
        <v>65</v>
      </c>
      <c r="K4" s="35"/>
      <c r="L4" s="35"/>
      <c r="M4" s="35"/>
      <c r="N4" s="35"/>
      <c r="O4" s="9" t="s">
        <v>18</v>
      </c>
      <c r="P4" s="9"/>
      <c r="Q4" s="51" t="s">
        <v>19</v>
      </c>
      <c r="R4" s="12" t="s">
        <v>20</v>
      </c>
      <c r="S4" s="51" t="s">
        <v>21</v>
      </c>
      <c r="T4" s="69" t="s">
        <v>22</v>
      </c>
      <c r="U4" s="70" t="s">
        <v>23</v>
      </c>
    </row>
    <row r="5" s="1" customFormat="1" ht="27.9" customHeight="1" spans="1:21">
      <c r="A5" s="9" t="s">
        <v>24</v>
      </c>
      <c r="B5" s="14" t="s">
        <v>25</v>
      </c>
      <c r="C5" s="15"/>
      <c r="D5" s="15"/>
      <c r="E5" s="15"/>
      <c r="F5" s="16"/>
      <c r="G5" s="17" t="s">
        <v>26</v>
      </c>
      <c r="H5" s="14" t="s">
        <v>25</v>
      </c>
      <c r="I5" s="15"/>
      <c r="J5" s="16"/>
      <c r="K5" s="14" t="s">
        <v>27</v>
      </c>
      <c r="L5" s="15"/>
      <c r="M5" s="14" t="s">
        <v>28</v>
      </c>
      <c r="N5" s="16"/>
      <c r="O5" s="14" t="s">
        <v>29</v>
      </c>
      <c r="P5" s="16"/>
      <c r="Q5" s="71" t="s">
        <v>30</v>
      </c>
      <c r="R5" s="72"/>
      <c r="S5" s="72"/>
      <c r="T5" s="69" t="s">
        <v>31</v>
      </c>
      <c r="U5" s="73" t="s">
        <v>32</v>
      </c>
    </row>
    <row r="6" s="1" customFormat="1" ht="27.9" customHeight="1" spans="1:21">
      <c r="A6" s="9"/>
      <c r="B6" s="18" t="s">
        <v>33</v>
      </c>
      <c r="C6" s="19"/>
      <c r="D6" s="19"/>
      <c r="E6" s="19"/>
      <c r="F6" s="20"/>
      <c r="G6" s="9"/>
      <c r="H6" s="18" t="s">
        <v>34</v>
      </c>
      <c r="I6" s="19"/>
      <c r="J6" s="20"/>
      <c r="K6" s="18" t="s">
        <v>35</v>
      </c>
      <c r="L6" s="19"/>
      <c r="M6" s="18" t="s">
        <v>36</v>
      </c>
      <c r="N6" s="20"/>
      <c r="O6" s="18" t="s">
        <v>37</v>
      </c>
      <c r="P6" s="20"/>
      <c r="Q6" s="74" t="s">
        <v>38</v>
      </c>
      <c r="R6" s="75"/>
      <c r="S6" s="75"/>
      <c r="T6" s="69"/>
      <c r="U6" s="73"/>
    </row>
    <row r="7" s="1" customFormat="1" ht="27.9" customHeight="1" spans="1:21">
      <c r="A7" s="9"/>
      <c r="B7" s="21" t="s">
        <v>39</v>
      </c>
      <c r="C7" s="9" t="s">
        <v>40</v>
      </c>
      <c r="D7" s="9" t="s">
        <v>41</v>
      </c>
      <c r="E7" s="12" t="s">
        <v>42</v>
      </c>
      <c r="F7" s="12" t="s">
        <v>43</v>
      </c>
      <c r="G7" s="21" t="s">
        <v>44</v>
      </c>
      <c r="H7" s="9" t="s">
        <v>45</v>
      </c>
      <c r="I7" s="12" t="s">
        <v>46</v>
      </c>
      <c r="J7" s="12" t="s">
        <v>47</v>
      </c>
      <c r="K7" s="50" t="s">
        <v>46</v>
      </c>
      <c r="L7" s="50" t="s">
        <v>47</v>
      </c>
      <c r="M7" s="12" t="s">
        <v>46</v>
      </c>
      <c r="N7" s="9" t="s">
        <v>47</v>
      </c>
      <c r="O7" s="9" t="s">
        <v>46</v>
      </c>
      <c r="P7" s="9" t="s">
        <v>47</v>
      </c>
      <c r="Q7" s="12" t="s">
        <v>48</v>
      </c>
      <c r="R7" s="12" t="s">
        <v>49</v>
      </c>
      <c r="S7" s="12" t="s">
        <v>50</v>
      </c>
      <c r="T7" s="69"/>
      <c r="U7" s="73"/>
    </row>
    <row r="8" s="1" customFormat="1" ht="45" customHeight="1" spans="1:21">
      <c r="A8" s="22">
        <v>1</v>
      </c>
      <c r="B8" s="23">
        <v>44785</v>
      </c>
      <c r="C8" s="24"/>
      <c r="D8" s="25">
        <v>27690</v>
      </c>
      <c r="E8" s="26" t="s">
        <v>51</v>
      </c>
      <c r="F8" s="27" t="s">
        <v>52</v>
      </c>
      <c r="G8" s="28"/>
      <c r="H8" s="29"/>
      <c r="I8" s="28"/>
      <c r="J8" s="41"/>
      <c r="K8" s="35"/>
      <c r="L8" s="35"/>
      <c r="M8" s="28"/>
      <c r="N8" s="51" t="s">
        <v>53</v>
      </c>
      <c r="O8" s="52"/>
      <c r="P8" s="12"/>
      <c r="Q8" s="76" t="s">
        <v>54</v>
      </c>
      <c r="R8" s="12"/>
      <c r="S8" s="12"/>
      <c r="T8" s="25">
        <v>16000</v>
      </c>
      <c r="U8" s="78"/>
    </row>
    <row r="9" s="1" customFormat="1" ht="45" customHeight="1" spans="1:21">
      <c r="A9" s="22"/>
      <c r="B9" s="23"/>
      <c r="C9" s="30"/>
      <c r="D9" s="31"/>
      <c r="E9" s="26"/>
      <c r="F9" s="26"/>
      <c r="G9" s="32"/>
      <c r="H9" s="29"/>
      <c r="I9" s="28"/>
      <c r="J9" s="41"/>
      <c r="K9" s="53"/>
      <c r="L9" s="35"/>
      <c r="M9" s="28"/>
      <c r="N9" s="51"/>
      <c r="O9" s="52"/>
      <c r="P9" s="12"/>
      <c r="Q9" s="76" t="s">
        <v>55</v>
      </c>
      <c r="R9" s="12"/>
      <c r="S9" s="12"/>
      <c r="T9" s="25">
        <v>11690</v>
      </c>
      <c r="U9" s="53"/>
    </row>
    <row r="10" s="1" customFormat="1" ht="56" customHeight="1" spans="1:21">
      <c r="A10" s="22">
        <v>2</v>
      </c>
      <c r="B10" s="23">
        <v>44799</v>
      </c>
      <c r="C10" s="24"/>
      <c r="D10" s="31">
        <v>94900</v>
      </c>
      <c r="E10" s="26" t="s">
        <v>51</v>
      </c>
      <c r="F10" s="27" t="s">
        <v>52</v>
      </c>
      <c r="G10" s="32"/>
      <c r="H10" s="29"/>
      <c r="I10" s="28"/>
      <c r="J10" s="34"/>
      <c r="K10" s="35"/>
      <c r="L10" s="35"/>
      <c r="M10" s="28"/>
      <c r="N10" s="51" t="s">
        <v>53</v>
      </c>
      <c r="O10" s="52"/>
      <c r="P10" s="12"/>
      <c r="Q10" s="76" t="s">
        <v>66</v>
      </c>
      <c r="R10" s="12">
        <v>94900</v>
      </c>
      <c r="S10" s="12"/>
      <c r="T10" s="25">
        <v>94900</v>
      </c>
      <c r="U10" s="53"/>
    </row>
    <row r="11" s="1" customFormat="1" ht="45" customHeight="1" spans="1:21">
      <c r="A11" s="22">
        <v>3</v>
      </c>
      <c r="B11" s="23">
        <v>44803</v>
      </c>
      <c r="C11" s="33">
        <v>503474</v>
      </c>
      <c r="D11" s="31"/>
      <c r="E11" s="26" t="s">
        <v>82</v>
      </c>
      <c r="F11" s="27" t="s">
        <v>83</v>
      </c>
      <c r="G11" s="34"/>
      <c r="H11" s="29">
        <v>0.01</v>
      </c>
      <c r="I11" s="28">
        <v>75521.12</v>
      </c>
      <c r="J11" s="41" t="s">
        <v>69</v>
      </c>
      <c r="K11" s="53">
        <v>25173.7</v>
      </c>
      <c r="L11" s="53" t="s">
        <v>70</v>
      </c>
      <c r="M11" s="28">
        <v>550</v>
      </c>
      <c r="N11" s="51" t="s">
        <v>71</v>
      </c>
      <c r="O11" s="54"/>
      <c r="P11" s="55"/>
      <c r="Q11" s="76" t="s">
        <v>72</v>
      </c>
      <c r="R11" s="12">
        <v>60000</v>
      </c>
      <c r="S11" s="12"/>
      <c r="T11" s="25">
        <v>60000</v>
      </c>
      <c r="U11" s="53"/>
    </row>
    <row r="12" s="1" customFormat="1" ht="43" customHeight="1" spans="1:21">
      <c r="A12" s="35"/>
      <c r="B12" s="23"/>
      <c r="C12" s="33">
        <v>2013896</v>
      </c>
      <c r="D12" s="31"/>
      <c r="E12" s="27" t="s">
        <v>67</v>
      </c>
      <c r="F12" s="26" t="s">
        <v>68</v>
      </c>
      <c r="G12" s="34"/>
      <c r="H12" s="29"/>
      <c r="I12" s="28"/>
      <c r="J12" s="34"/>
      <c r="K12" s="35">
        <v>339.2</v>
      </c>
      <c r="L12" s="35" t="s">
        <v>73</v>
      </c>
      <c r="M12" s="28">
        <v>1000</v>
      </c>
      <c r="N12" s="51" t="s">
        <v>74</v>
      </c>
      <c r="O12" s="52"/>
      <c r="P12" s="12"/>
      <c r="Q12" s="76" t="s">
        <v>75</v>
      </c>
      <c r="R12" s="12">
        <v>172442.15</v>
      </c>
      <c r="S12" s="12"/>
      <c r="T12" s="25">
        <v>172442.15</v>
      </c>
      <c r="U12" s="53"/>
    </row>
    <row r="13" s="1" customFormat="1" ht="42" customHeight="1" spans="1:21">
      <c r="A13" s="35"/>
      <c r="B13" s="23"/>
      <c r="C13" s="33"/>
      <c r="D13" s="31"/>
      <c r="E13" s="26"/>
      <c r="F13" s="26"/>
      <c r="G13" s="34"/>
      <c r="H13" s="29"/>
      <c r="I13" s="28"/>
      <c r="J13" s="34"/>
      <c r="K13" s="53">
        <v>22613.39</v>
      </c>
      <c r="L13" s="53" t="s">
        <v>76</v>
      </c>
      <c r="M13" s="28">
        <v>500</v>
      </c>
      <c r="N13" s="51" t="s">
        <v>77</v>
      </c>
      <c r="O13" s="56"/>
      <c r="P13" s="55"/>
      <c r="Q13" s="76" t="s">
        <v>78</v>
      </c>
      <c r="R13" s="12">
        <v>76532.22</v>
      </c>
      <c r="S13" s="12"/>
      <c r="T13" s="25">
        <v>76532.22</v>
      </c>
      <c r="U13" s="53"/>
    </row>
    <row r="14" s="1" customFormat="1" ht="42" customHeight="1" spans="1:21">
      <c r="A14" s="35"/>
      <c r="B14" s="36"/>
      <c r="C14" s="24"/>
      <c r="D14" s="31"/>
      <c r="E14" s="26"/>
      <c r="F14" s="26"/>
      <c r="G14" s="34"/>
      <c r="H14" s="29"/>
      <c r="I14" s="28"/>
      <c r="J14" s="34"/>
      <c r="K14" s="35"/>
      <c r="L14" s="35"/>
      <c r="M14" s="28">
        <v>1000</v>
      </c>
      <c r="N14" s="51" t="s">
        <v>79</v>
      </c>
      <c r="O14" s="52"/>
      <c r="P14" s="12"/>
      <c r="Q14" s="79" t="s">
        <v>80</v>
      </c>
      <c r="R14" s="12">
        <v>682392</v>
      </c>
      <c r="S14" s="12"/>
      <c r="T14" s="25">
        <v>682392</v>
      </c>
      <c r="U14" s="80"/>
    </row>
    <row r="15" s="1" customFormat="1" ht="42" customHeight="1" spans="1:21">
      <c r="A15" s="35"/>
      <c r="B15" s="37"/>
      <c r="C15" s="24"/>
      <c r="D15" s="38"/>
      <c r="E15" s="26"/>
      <c r="F15" s="26"/>
      <c r="G15" s="34"/>
      <c r="H15" s="29"/>
      <c r="I15" s="28"/>
      <c r="J15" s="34"/>
      <c r="K15" s="53"/>
      <c r="L15" s="53"/>
      <c r="M15" s="28"/>
      <c r="N15" s="51"/>
      <c r="O15" s="52"/>
      <c r="P15" s="12"/>
      <c r="Q15" s="76" t="s">
        <v>81</v>
      </c>
      <c r="R15" s="12">
        <v>107705.7</v>
      </c>
      <c r="S15" s="12"/>
      <c r="T15" s="25">
        <v>107705.7</v>
      </c>
      <c r="U15" s="80"/>
    </row>
    <row r="16" s="1" customFormat="1" ht="47" customHeight="1" spans="1:21">
      <c r="A16" s="22">
        <v>4</v>
      </c>
      <c r="B16" s="36">
        <v>44812</v>
      </c>
      <c r="C16" s="24"/>
      <c r="D16" s="39"/>
      <c r="E16" s="26"/>
      <c r="F16" s="26"/>
      <c r="G16" s="32"/>
      <c r="H16" s="29"/>
      <c r="I16" s="28"/>
      <c r="J16" s="28"/>
      <c r="K16" s="35"/>
      <c r="L16" s="35"/>
      <c r="M16" s="28">
        <v>100</v>
      </c>
      <c r="N16" s="51" t="s">
        <v>71</v>
      </c>
      <c r="O16" s="28"/>
      <c r="P16" s="51"/>
      <c r="Q16" s="79" t="s">
        <v>84</v>
      </c>
      <c r="R16" s="12">
        <v>4872424.2</v>
      </c>
      <c r="S16" s="12"/>
      <c r="T16" s="141">
        <v>283179.95</v>
      </c>
      <c r="U16" s="80"/>
    </row>
    <row r="17" s="1" customFormat="1" ht="46" customHeight="1" spans="1:21">
      <c r="A17" s="35"/>
      <c r="B17" s="40"/>
      <c r="C17" s="24"/>
      <c r="D17" s="39"/>
      <c r="E17" s="41"/>
      <c r="F17" s="42"/>
      <c r="G17" s="43"/>
      <c r="H17" s="44"/>
      <c r="I17" s="28"/>
      <c r="J17" s="28"/>
      <c r="K17" s="28"/>
      <c r="L17" s="28"/>
      <c r="M17" s="28"/>
      <c r="N17" s="51"/>
      <c r="O17" s="28"/>
      <c r="P17" s="51"/>
      <c r="Q17" s="79" t="s">
        <v>85</v>
      </c>
      <c r="R17" s="12">
        <v>303118.37</v>
      </c>
      <c r="S17" s="12"/>
      <c r="T17" s="141">
        <v>303118.37</v>
      </c>
      <c r="U17" s="80"/>
    </row>
    <row r="18" s="1" customFormat="1" ht="45" customHeight="1" spans="1:21">
      <c r="A18" s="22">
        <v>5</v>
      </c>
      <c r="B18" s="37">
        <v>44824</v>
      </c>
      <c r="C18" s="24"/>
      <c r="D18" s="39"/>
      <c r="E18" s="26"/>
      <c r="F18" s="26"/>
      <c r="G18" s="43"/>
      <c r="H18" s="45"/>
      <c r="I18" s="28"/>
      <c r="J18" s="28"/>
      <c r="K18" s="41"/>
      <c r="L18" s="41"/>
      <c r="M18" s="28">
        <v>200</v>
      </c>
      <c r="N18" s="51" t="s">
        <v>71</v>
      </c>
      <c r="O18" s="28"/>
      <c r="P18" s="51"/>
      <c r="Q18" s="79" t="s">
        <v>86</v>
      </c>
      <c r="R18" s="12">
        <v>31243.86</v>
      </c>
      <c r="S18" s="12"/>
      <c r="T18" s="141">
        <v>31243.86</v>
      </c>
      <c r="U18" s="80"/>
    </row>
    <row r="19" s="1" customFormat="1" ht="45" customHeight="1" spans="1:21">
      <c r="A19" s="35"/>
      <c r="B19" s="40"/>
      <c r="C19" s="46"/>
      <c r="D19" s="39"/>
      <c r="E19" s="41"/>
      <c r="F19" s="42"/>
      <c r="G19" s="43"/>
      <c r="H19" s="44"/>
      <c r="I19" s="28"/>
      <c r="J19" s="28"/>
      <c r="K19" s="28"/>
      <c r="L19" s="28"/>
      <c r="M19" s="28"/>
      <c r="N19" s="51"/>
      <c r="O19" s="28"/>
      <c r="P19" s="51"/>
      <c r="Q19" s="79" t="s">
        <v>87</v>
      </c>
      <c r="R19" s="12">
        <v>75635</v>
      </c>
      <c r="S19" s="12"/>
      <c r="T19" s="141">
        <v>75635</v>
      </c>
      <c r="U19" s="82"/>
    </row>
    <row r="20" s="1" customFormat="1" ht="42" customHeight="1" spans="1:21">
      <c r="A20" s="47"/>
      <c r="B20" s="40"/>
      <c r="C20" s="24"/>
      <c r="D20" s="39"/>
      <c r="E20" s="26"/>
      <c r="F20" s="26"/>
      <c r="G20" s="43"/>
      <c r="H20" s="45"/>
      <c r="I20" s="28"/>
      <c r="J20" s="28"/>
      <c r="K20" s="28"/>
      <c r="L20" s="28"/>
      <c r="M20" s="28">
        <v>50</v>
      </c>
      <c r="N20" s="51" t="s">
        <v>71</v>
      </c>
      <c r="O20" s="28"/>
      <c r="P20" s="51"/>
      <c r="Q20" s="79" t="s">
        <v>88</v>
      </c>
      <c r="R20" s="12">
        <v>87399</v>
      </c>
      <c r="S20" s="12"/>
      <c r="T20" s="141">
        <v>87399</v>
      </c>
      <c r="U20" s="82"/>
    </row>
    <row r="21" s="1" customFormat="1" ht="43" customHeight="1" spans="1:21">
      <c r="A21" s="22">
        <v>6</v>
      </c>
      <c r="B21" s="37">
        <v>44834</v>
      </c>
      <c r="C21" s="33">
        <v>2812952</v>
      </c>
      <c r="D21" s="39"/>
      <c r="E21" s="27" t="s">
        <v>67</v>
      </c>
      <c r="F21" s="26" t="s">
        <v>68</v>
      </c>
      <c r="G21" s="43"/>
      <c r="H21" s="45">
        <v>0.01</v>
      </c>
      <c r="I21" s="28">
        <v>75521.12</v>
      </c>
      <c r="J21" s="57" t="s">
        <v>69</v>
      </c>
      <c r="K21" s="28">
        <v>1054.86</v>
      </c>
      <c r="L21" s="57" t="s">
        <v>90</v>
      </c>
      <c r="M21" s="28">
        <v>600</v>
      </c>
      <c r="N21" s="51" t="s">
        <v>71</v>
      </c>
      <c r="O21" s="28"/>
      <c r="P21" s="51"/>
      <c r="Q21" s="79" t="s">
        <v>91</v>
      </c>
      <c r="R21" s="12">
        <v>98995.52</v>
      </c>
      <c r="S21" s="12"/>
      <c r="T21" s="141">
        <v>98995.52</v>
      </c>
      <c r="U21" s="82"/>
    </row>
    <row r="22" s="1" customFormat="1" ht="43" customHeight="1" spans="1:21">
      <c r="A22" s="35"/>
      <c r="B22" s="37">
        <v>44831</v>
      </c>
      <c r="C22" s="33">
        <v>703238</v>
      </c>
      <c r="D22" s="39"/>
      <c r="E22" s="26" t="s">
        <v>82</v>
      </c>
      <c r="F22" s="27" t="s">
        <v>83</v>
      </c>
      <c r="G22" s="43"/>
      <c r="H22" s="45"/>
      <c r="I22" s="28"/>
      <c r="J22" s="28"/>
      <c r="K22" s="28">
        <v>35161.9</v>
      </c>
      <c r="L22" s="57" t="s">
        <v>70</v>
      </c>
      <c r="M22" s="28"/>
      <c r="N22" s="51"/>
      <c r="O22" s="28"/>
      <c r="P22" s="51"/>
      <c r="Q22" s="79" t="s">
        <v>92</v>
      </c>
      <c r="R22" s="12">
        <v>295428.92</v>
      </c>
      <c r="S22" s="12"/>
      <c r="T22" s="141">
        <v>100000</v>
      </c>
      <c r="U22" s="82"/>
    </row>
    <row r="23" s="1" customFormat="1" ht="43" customHeight="1" spans="1:21">
      <c r="A23" s="35"/>
      <c r="B23" s="40"/>
      <c r="C23" s="24"/>
      <c r="D23" s="39"/>
      <c r="E23" s="26"/>
      <c r="F23" s="26"/>
      <c r="G23" s="43"/>
      <c r="H23" s="45"/>
      <c r="I23" s="28"/>
      <c r="J23" s="28"/>
      <c r="K23" s="28"/>
      <c r="L23" s="28"/>
      <c r="M23" s="28"/>
      <c r="N23" s="51"/>
      <c r="O23" s="28"/>
      <c r="P23" s="51"/>
      <c r="Q23" s="79" t="s">
        <v>75</v>
      </c>
      <c r="R23" s="12">
        <v>506493</v>
      </c>
      <c r="S23" s="12"/>
      <c r="T23" s="141">
        <v>506493</v>
      </c>
      <c r="U23" s="82"/>
    </row>
    <row r="24" s="1" customFormat="1" ht="42" customHeight="1" spans="1:21">
      <c r="A24" s="35"/>
      <c r="B24" s="40"/>
      <c r="C24" s="24"/>
      <c r="D24" s="39"/>
      <c r="E24" s="26"/>
      <c r="F24" s="26"/>
      <c r="G24" s="43"/>
      <c r="H24" s="45"/>
      <c r="I24" s="28"/>
      <c r="J24" s="28"/>
      <c r="K24" s="28"/>
      <c r="L24" s="28"/>
      <c r="M24" s="28"/>
      <c r="N24" s="51"/>
      <c r="O24" s="28"/>
      <c r="P24" s="51"/>
      <c r="Q24" s="79" t="s">
        <v>93</v>
      </c>
      <c r="R24" s="12">
        <v>741000</v>
      </c>
      <c r="S24" s="12"/>
      <c r="T24" s="141">
        <v>741000</v>
      </c>
      <c r="U24" s="82"/>
    </row>
    <row r="25" s="1" customFormat="1" ht="43" customHeight="1" spans="1:21">
      <c r="A25" s="35"/>
      <c r="B25" s="40"/>
      <c r="C25" s="24"/>
      <c r="D25" s="39"/>
      <c r="E25" s="26"/>
      <c r="F25" s="26"/>
      <c r="G25" s="43"/>
      <c r="H25" s="45"/>
      <c r="I25" s="28"/>
      <c r="J25" s="28"/>
      <c r="K25" s="28"/>
      <c r="L25" s="28"/>
      <c r="M25" s="28"/>
      <c r="N25" s="51"/>
      <c r="O25" s="28"/>
      <c r="P25" s="51"/>
      <c r="Q25" s="79" t="s">
        <v>94</v>
      </c>
      <c r="R25" s="12">
        <v>1896441</v>
      </c>
      <c r="S25" s="12"/>
      <c r="T25" s="141">
        <v>601830</v>
      </c>
      <c r="U25" s="82"/>
    </row>
    <row r="26" s="1" customFormat="1" ht="42" customHeight="1" spans="1:21">
      <c r="A26" s="35"/>
      <c r="B26" s="40"/>
      <c r="C26" s="24"/>
      <c r="D26" s="39"/>
      <c r="E26" s="26"/>
      <c r="F26" s="26"/>
      <c r="G26" s="43"/>
      <c r="H26" s="45"/>
      <c r="I26" s="28"/>
      <c r="J26" s="28"/>
      <c r="K26" s="28"/>
      <c r="L26" s="28"/>
      <c r="M26" s="28"/>
      <c r="N26" s="51"/>
      <c r="O26" s="28"/>
      <c r="P26" s="51"/>
      <c r="Q26" s="79" t="s">
        <v>78</v>
      </c>
      <c r="R26" s="12">
        <v>88744.56</v>
      </c>
      <c r="S26" s="12"/>
      <c r="T26" s="141">
        <v>88744.56</v>
      </c>
      <c r="U26" s="82"/>
    </row>
    <row r="27" s="1" customFormat="1" ht="42" customHeight="1" spans="1:21">
      <c r="A27" s="35"/>
      <c r="B27" s="40"/>
      <c r="C27" s="24"/>
      <c r="D27" s="39"/>
      <c r="E27" s="26"/>
      <c r="F27" s="26"/>
      <c r="G27" s="43"/>
      <c r="H27" s="45"/>
      <c r="I27" s="28"/>
      <c r="J27" s="28"/>
      <c r="K27" s="28"/>
      <c r="L27" s="28"/>
      <c r="M27" s="28"/>
      <c r="N27" s="51"/>
      <c r="O27" s="28"/>
      <c r="P27" s="51"/>
      <c r="Q27" s="79" t="s">
        <v>81</v>
      </c>
      <c r="R27" s="12">
        <v>118098</v>
      </c>
      <c r="S27" s="12"/>
      <c r="T27" s="141">
        <v>118098</v>
      </c>
      <c r="U27" s="82"/>
    </row>
    <row r="28" s="1" customFormat="1" ht="42" customHeight="1" spans="1:21">
      <c r="A28" s="22">
        <v>7</v>
      </c>
      <c r="B28" s="37">
        <v>44859</v>
      </c>
      <c r="C28" s="24"/>
      <c r="D28" s="39"/>
      <c r="E28" s="26"/>
      <c r="F28" s="26"/>
      <c r="G28" s="43"/>
      <c r="H28" s="45"/>
      <c r="I28" s="28"/>
      <c r="J28" s="28"/>
      <c r="K28" s="28"/>
      <c r="L28" s="28"/>
      <c r="M28" s="28">
        <v>150</v>
      </c>
      <c r="N28" s="51" t="s">
        <v>71</v>
      </c>
      <c r="O28" s="28"/>
      <c r="P28" s="51"/>
      <c r="Q28" s="79" t="s">
        <v>94</v>
      </c>
      <c r="R28" s="12">
        <v>1896441</v>
      </c>
      <c r="S28" s="12"/>
      <c r="T28" s="141">
        <v>531720</v>
      </c>
      <c r="U28" s="82"/>
    </row>
    <row r="29" s="1" customFormat="1" ht="42" customHeight="1" spans="1:21">
      <c r="A29" s="35"/>
      <c r="B29" s="40"/>
      <c r="C29" s="24"/>
      <c r="D29" s="39"/>
      <c r="E29" s="26"/>
      <c r="F29" s="26"/>
      <c r="G29" s="43"/>
      <c r="H29" s="45"/>
      <c r="I29" s="28"/>
      <c r="J29" s="28"/>
      <c r="K29" s="28"/>
      <c r="L29" s="28"/>
      <c r="M29" s="28"/>
      <c r="N29" s="51"/>
      <c r="O29" s="28"/>
      <c r="P29" s="51"/>
      <c r="Q29" s="79" t="s">
        <v>95</v>
      </c>
      <c r="R29" s="12">
        <v>80340</v>
      </c>
      <c r="S29" s="12"/>
      <c r="T29" s="141">
        <v>80340</v>
      </c>
      <c r="U29" s="82"/>
    </row>
    <row r="30" s="1" customFormat="1" ht="42" customHeight="1" spans="1:21">
      <c r="A30" s="22">
        <v>8</v>
      </c>
      <c r="B30" s="37">
        <v>44859</v>
      </c>
      <c r="C30" s="33">
        <v>301614.4</v>
      </c>
      <c r="D30" s="39"/>
      <c r="E30" s="26" t="s">
        <v>82</v>
      </c>
      <c r="F30" s="27" t="s">
        <v>83</v>
      </c>
      <c r="G30" s="43"/>
      <c r="H30" s="45">
        <v>0.01</v>
      </c>
      <c r="I30" s="28">
        <v>3016.14</v>
      </c>
      <c r="J30" s="28"/>
      <c r="K30" s="28"/>
      <c r="L30" s="58"/>
      <c r="M30" s="28"/>
      <c r="N30" s="51"/>
      <c r="O30" s="28"/>
      <c r="P30" s="51"/>
      <c r="Q30" s="79" t="s">
        <v>84</v>
      </c>
      <c r="R30" s="12">
        <v>4872424.2</v>
      </c>
      <c r="S30" s="12"/>
      <c r="T30" s="141">
        <v>692969.4</v>
      </c>
      <c r="U30" s="82"/>
    </row>
    <row r="31" s="1" customFormat="1" ht="42" customHeight="1" spans="1:21">
      <c r="A31" s="22">
        <v>9</v>
      </c>
      <c r="B31" s="37">
        <v>44859</v>
      </c>
      <c r="C31" s="33">
        <v>1206457.6</v>
      </c>
      <c r="D31" s="39"/>
      <c r="E31" s="27" t="s">
        <v>67</v>
      </c>
      <c r="F31" s="26" t="s">
        <v>68</v>
      </c>
      <c r="G31" s="43"/>
      <c r="H31" s="45">
        <v>0.01</v>
      </c>
      <c r="I31" s="28">
        <v>12064.58</v>
      </c>
      <c r="J31" s="28"/>
      <c r="K31" s="28">
        <v>15080.72</v>
      </c>
      <c r="L31" s="57" t="s">
        <v>96</v>
      </c>
      <c r="M31" s="28">
        <v>150</v>
      </c>
      <c r="N31" s="51" t="s">
        <v>71</v>
      </c>
      <c r="O31" s="28"/>
      <c r="P31" s="51"/>
      <c r="Q31" s="79" t="s">
        <v>97</v>
      </c>
      <c r="R31" s="12">
        <v>182400.5</v>
      </c>
      <c r="S31" s="12"/>
      <c r="T31" s="141">
        <v>182400.5</v>
      </c>
      <c r="U31" s="82"/>
    </row>
    <row r="32" s="1" customFormat="1" ht="42" customHeight="1" spans="1:21">
      <c r="A32" s="22"/>
      <c r="B32" s="37"/>
      <c r="C32" s="33"/>
      <c r="D32" s="39"/>
      <c r="E32" s="26"/>
      <c r="F32" s="27"/>
      <c r="G32" s="43"/>
      <c r="H32" s="45"/>
      <c r="I32" s="28"/>
      <c r="J32" s="28"/>
      <c r="K32" s="28">
        <f>7883.14+452.42+118.25</f>
        <v>8453.81</v>
      </c>
      <c r="L32" s="41" t="s">
        <v>98</v>
      </c>
      <c r="M32" s="28"/>
      <c r="N32" s="51"/>
      <c r="O32" s="28"/>
      <c r="P32" s="51"/>
      <c r="Q32" s="79" t="s">
        <v>72</v>
      </c>
      <c r="R32" s="12">
        <v>1041300</v>
      </c>
      <c r="S32" s="12"/>
      <c r="T32" s="141">
        <v>67020</v>
      </c>
      <c r="U32" s="82"/>
    </row>
    <row r="33" s="1" customFormat="1" ht="42" customHeight="1" spans="1:21">
      <c r="A33" s="22">
        <v>10</v>
      </c>
      <c r="B33" s="37">
        <v>44876</v>
      </c>
      <c r="C33" s="33">
        <v>946195.8</v>
      </c>
      <c r="D33" s="39"/>
      <c r="E33" s="26" t="s">
        <v>82</v>
      </c>
      <c r="F33" s="27" t="s">
        <v>83</v>
      </c>
      <c r="G33" s="43"/>
      <c r="H33" s="45">
        <v>0.01</v>
      </c>
      <c r="I33" s="28">
        <v>85614.09</v>
      </c>
      <c r="J33" s="57" t="s">
        <v>99</v>
      </c>
      <c r="K33" s="28">
        <v>176320.73</v>
      </c>
      <c r="L33" s="57" t="s">
        <v>96</v>
      </c>
      <c r="M33" s="28">
        <v>200</v>
      </c>
      <c r="N33" s="51" t="s">
        <v>71</v>
      </c>
      <c r="O33" s="28"/>
      <c r="P33" s="51"/>
      <c r="Q33" s="79" t="s">
        <v>75</v>
      </c>
      <c r="R33" s="12">
        <v>338820.5</v>
      </c>
      <c r="S33" s="12"/>
      <c r="T33" s="141">
        <v>338820.5</v>
      </c>
      <c r="U33" s="82"/>
    </row>
    <row r="34" s="1" customFormat="1" ht="42" customHeight="1" spans="1:21">
      <c r="A34" s="22"/>
      <c r="B34" s="37"/>
      <c r="C34" s="33">
        <v>3784783.2</v>
      </c>
      <c r="D34" s="39"/>
      <c r="E34" s="27" t="s">
        <v>67</v>
      </c>
      <c r="F34" s="26" t="s">
        <v>68</v>
      </c>
      <c r="G34" s="43"/>
      <c r="H34" s="45"/>
      <c r="I34" s="28"/>
      <c r="J34" s="28"/>
      <c r="K34" s="28"/>
      <c r="L34" s="28"/>
      <c r="M34" s="28"/>
      <c r="N34" s="51"/>
      <c r="O34" s="28"/>
      <c r="P34" s="51"/>
      <c r="Q34" s="79" t="s">
        <v>100</v>
      </c>
      <c r="R34" s="12">
        <v>954870</v>
      </c>
      <c r="S34" s="12"/>
      <c r="T34" s="141">
        <v>740710</v>
      </c>
      <c r="U34" s="82"/>
    </row>
    <row r="35" s="1" customFormat="1" ht="42" customHeight="1" spans="1:21">
      <c r="A35" s="22">
        <v>11</v>
      </c>
      <c r="B35" s="37">
        <v>44886</v>
      </c>
      <c r="C35" s="33"/>
      <c r="D35" s="39"/>
      <c r="E35" s="27"/>
      <c r="F35" s="26"/>
      <c r="G35" s="43"/>
      <c r="H35" s="45"/>
      <c r="I35" s="28"/>
      <c r="J35" s="28"/>
      <c r="K35" s="28"/>
      <c r="L35" s="28"/>
      <c r="M35" s="28"/>
      <c r="N35" s="51"/>
      <c r="O35" s="28"/>
      <c r="P35" s="51"/>
      <c r="Q35" s="79" t="s">
        <v>84</v>
      </c>
      <c r="R35" s="12">
        <v>4872424.2</v>
      </c>
      <c r="S35" s="12"/>
      <c r="T35" s="141">
        <v>678281.6</v>
      </c>
      <c r="U35" s="82"/>
    </row>
    <row r="36" s="1" customFormat="1" ht="42" customHeight="1" spans="1:21">
      <c r="A36" s="22">
        <v>12</v>
      </c>
      <c r="B36" s="37">
        <v>44889</v>
      </c>
      <c r="C36" s="33"/>
      <c r="D36" s="39"/>
      <c r="E36" s="27"/>
      <c r="F36" s="26"/>
      <c r="G36" s="43"/>
      <c r="H36" s="45"/>
      <c r="I36" s="28"/>
      <c r="J36" s="28"/>
      <c r="K36" s="28"/>
      <c r="L36" s="28"/>
      <c r="M36" s="28">
        <v>300</v>
      </c>
      <c r="N36" s="51" t="s">
        <v>71</v>
      </c>
      <c r="O36" s="28"/>
      <c r="P36" s="51"/>
      <c r="Q36" s="79" t="s">
        <v>101</v>
      </c>
      <c r="R36" s="12">
        <v>297840</v>
      </c>
      <c r="S36" s="12"/>
      <c r="T36" s="141">
        <v>297840</v>
      </c>
      <c r="U36" s="82"/>
    </row>
    <row r="37" s="1" customFormat="1" ht="42" customHeight="1" spans="1:21">
      <c r="A37" s="22"/>
      <c r="B37" s="37"/>
      <c r="C37" s="33"/>
      <c r="D37" s="39"/>
      <c r="E37" s="27"/>
      <c r="F37" s="26"/>
      <c r="G37" s="43"/>
      <c r="H37" s="45"/>
      <c r="I37" s="28"/>
      <c r="J37" s="28"/>
      <c r="K37" s="28"/>
      <c r="L37" s="28"/>
      <c r="M37" s="28"/>
      <c r="N37" s="51"/>
      <c r="O37" s="28"/>
      <c r="P37" s="51"/>
      <c r="Q37" s="79" t="s">
        <v>102</v>
      </c>
      <c r="R37" s="12">
        <v>6258428</v>
      </c>
      <c r="S37" s="12"/>
      <c r="T37" s="141">
        <v>2028000</v>
      </c>
      <c r="U37" s="82"/>
    </row>
    <row r="38" s="1" customFormat="1" ht="42" customHeight="1" spans="1:21">
      <c r="A38" s="22">
        <v>13</v>
      </c>
      <c r="B38" s="37">
        <v>44893</v>
      </c>
      <c r="C38" s="33"/>
      <c r="D38" s="39"/>
      <c r="E38" s="27"/>
      <c r="F38" s="26"/>
      <c r="G38" s="43"/>
      <c r="H38" s="45"/>
      <c r="I38" s="28"/>
      <c r="J38" s="28"/>
      <c r="K38" s="28"/>
      <c r="L38" s="28"/>
      <c r="M38" s="28">
        <v>100</v>
      </c>
      <c r="N38" s="51" t="s">
        <v>71</v>
      </c>
      <c r="O38" s="28"/>
      <c r="P38" s="51"/>
      <c r="Q38" s="79" t="s">
        <v>103</v>
      </c>
      <c r="R38" s="12">
        <v>212000</v>
      </c>
      <c r="S38" s="12"/>
      <c r="T38" s="141">
        <v>100000</v>
      </c>
      <c r="U38" s="82"/>
    </row>
    <row r="39" s="1" customFormat="1" ht="42" customHeight="1" spans="1:21">
      <c r="A39" s="22">
        <v>14</v>
      </c>
      <c r="B39" s="37">
        <v>44908</v>
      </c>
      <c r="C39" s="33"/>
      <c r="D39" s="39"/>
      <c r="E39" s="27"/>
      <c r="F39" s="26"/>
      <c r="G39" s="43"/>
      <c r="H39" s="45"/>
      <c r="I39" s="28"/>
      <c r="J39" s="28"/>
      <c r="K39" s="28"/>
      <c r="L39" s="28"/>
      <c r="M39" s="28">
        <v>350</v>
      </c>
      <c r="N39" s="51" t="s">
        <v>71</v>
      </c>
      <c r="O39" s="28"/>
      <c r="P39" s="51"/>
      <c r="Q39" s="79" t="s">
        <v>104</v>
      </c>
      <c r="R39" s="12">
        <v>98720</v>
      </c>
      <c r="S39" s="12"/>
      <c r="T39" s="141">
        <v>98720</v>
      </c>
      <c r="U39" s="82"/>
    </row>
    <row r="40" s="1" customFormat="1" ht="42" customHeight="1" spans="1:21">
      <c r="A40" s="22"/>
      <c r="B40" s="37"/>
      <c r="C40" s="33"/>
      <c r="D40" s="39"/>
      <c r="E40" s="27"/>
      <c r="F40" s="26"/>
      <c r="G40" s="43"/>
      <c r="H40" s="45"/>
      <c r="I40" s="28"/>
      <c r="J40" s="28"/>
      <c r="K40" s="28"/>
      <c r="L40" s="28"/>
      <c r="M40" s="28"/>
      <c r="N40" s="51"/>
      <c r="O40" s="28"/>
      <c r="P40" s="51"/>
      <c r="Q40" s="79" t="s">
        <v>105</v>
      </c>
      <c r="R40" s="12">
        <v>203979</v>
      </c>
      <c r="S40" s="12"/>
      <c r="T40" s="141">
        <v>203979</v>
      </c>
      <c r="U40" s="82"/>
    </row>
    <row r="41" s="1" customFormat="1" ht="42" customHeight="1" spans="1:21">
      <c r="A41" s="22"/>
      <c r="B41" s="37"/>
      <c r="C41" s="33"/>
      <c r="D41" s="39"/>
      <c r="E41" s="27"/>
      <c r="F41" s="26"/>
      <c r="G41" s="43"/>
      <c r="H41" s="45"/>
      <c r="I41" s="28"/>
      <c r="J41" s="28"/>
      <c r="K41" s="28"/>
      <c r="L41" s="28"/>
      <c r="M41" s="28"/>
      <c r="N41" s="51"/>
      <c r="O41" s="28"/>
      <c r="P41" s="51"/>
      <c r="Q41" s="79" t="s">
        <v>106</v>
      </c>
      <c r="R41" s="12">
        <v>262519.8</v>
      </c>
      <c r="S41" s="12"/>
      <c r="T41" s="141">
        <v>262519.8</v>
      </c>
      <c r="U41" s="82"/>
    </row>
    <row r="42" s="1" customFormat="1" ht="42" customHeight="1" spans="1:21">
      <c r="A42" s="22"/>
      <c r="B42" s="37"/>
      <c r="C42" s="33"/>
      <c r="D42" s="39"/>
      <c r="E42" s="27"/>
      <c r="F42" s="26"/>
      <c r="G42" s="43"/>
      <c r="H42" s="45"/>
      <c r="I42" s="28"/>
      <c r="J42" s="28"/>
      <c r="K42" s="28"/>
      <c r="L42" s="28"/>
      <c r="M42" s="28"/>
      <c r="N42" s="51"/>
      <c r="O42" s="28"/>
      <c r="P42" s="51"/>
      <c r="Q42" s="79" t="s">
        <v>107</v>
      </c>
      <c r="R42" s="12">
        <v>200000</v>
      </c>
      <c r="S42" s="12"/>
      <c r="T42" s="141">
        <v>100000</v>
      </c>
      <c r="U42" s="82"/>
    </row>
    <row r="43" s="1" customFormat="1" ht="42" customHeight="1" spans="1:21">
      <c r="A43" s="22"/>
      <c r="B43" s="37"/>
      <c r="C43" s="33"/>
      <c r="D43" s="39"/>
      <c r="E43" s="27"/>
      <c r="F43" s="26"/>
      <c r="G43" s="43"/>
      <c r="H43" s="45"/>
      <c r="I43" s="28"/>
      <c r="J43" s="28"/>
      <c r="K43" s="28"/>
      <c r="L43" s="28"/>
      <c r="M43" s="28"/>
      <c r="N43" s="51"/>
      <c r="O43" s="28"/>
      <c r="P43" s="51"/>
      <c r="Q43" s="79" t="s">
        <v>84</v>
      </c>
      <c r="R43" s="12">
        <v>4872424.2</v>
      </c>
      <c r="S43" s="12"/>
      <c r="T43" s="141">
        <v>903247.45</v>
      </c>
      <c r="U43" s="82"/>
    </row>
    <row r="44" s="1" customFormat="1" ht="42" customHeight="1" spans="1:21">
      <c r="A44" s="22">
        <v>15</v>
      </c>
      <c r="B44" s="37">
        <v>44922</v>
      </c>
      <c r="C44" s="33">
        <v>2427014.4</v>
      </c>
      <c r="D44" s="39"/>
      <c r="E44" s="27" t="s">
        <v>67</v>
      </c>
      <c r="F44" s="26" t="s">
        <v>68</v>
      </c>
      <c r="G44" s="43"/>
      <c r="H44" s="45"/>
      <c r="I44" s="28">
        <v>0</v>
      </c>
      <c r="J44" s="28"/>
      <c r="K44" s="28">
        <v>1419.29</v>
      </c>
      <c r="L44" s="28" t="s">
        <v>90</v>
      </c>
      <c r="M44" s="28">
        <v>200</v>
      </c>
      <c r="N44" s="51" t="s">
        <v>71</v>
      </c>
      <c r="O44" s="28"/>
      <c r="P44" s="51"/>
      <c r="Q44" s="79" t="s">
        <v>102</v>
      </c>
      <c r="R44" s="12">
        <v>6258428</v>
      </c>
      <c r="S44" s="12"/>
      <c r="T44" s="141">
        <v>1801200</v>
      </c>
      <c r="U44" s="82"/>
    </row>
    <row r="45" s="1" customFormat="1" ht="42" customHeight="1" spans="1:21">
      <c r="A45" s="22"/>
      <c r="B45" s="37"/>
      <c r="C45" s="33">
        <v>606753.6</v>
      </c>
      <c r="D45" s="39"/>
      <c r="E45" s="26" t="s">
        <v>82</v>
      </c>
      <c r="F45" s="27" t="s">
        <v>83</v>
      </c>
      <c r="G45" s="43"/>
      <c r="H45" s="45"/>
      <c r="I45" s="28"/>
      <c r="J45" s="28"/>
      <c r="K45" s="28"/>
      <c r="L45" s="28"/>
      <c r="M45" s="28"/>
      <c r="N45" s="51"/>
      <c r="O45" s="28"/>
      <c r="P45" s="51"/>
      <c r="Q45" s="79"/>
      <c r="R45" s="12"/>
      <c r="S45" s="12"/>
      <c r="T45" s="141"/>
      <c r="U45" s="82"/>
    </row>
    <row r="46" s="1" customFormat="1" ht="42" customHeight="1" spans="1:21">
      <c r="A46" s="22">
        <v>16</v>
      </c>
      <c r="B46" s="37">
        <v>44937</v>
      </c>
      <c r="C46" s="33"/>
      <c r="D46" s="39"/>
      <c r="E46" s="27"/>
      <c r="F46" s="26"/>
      <c r="G46" s="43"/>
      <c r="H46" s="45"/>
      <c r="I46" s="28">
        <v>0</v>
      </c>
      <c r="J46" s="28"/>
      <c r="K46" s="28"/>
      <c r="L46" s="28"/>
      <c r="M46" s="28">
        <v>350</v>
      </c>
      <c r="N46" s="51" t="s">
        <v>71</v>
      </c>
      <c r="O46" s="28"/>
      <c r="P46" s="51"/>
      <c r="Q46" s="79" t="s">
        <v>92</v>
      </c>
      <c r="R46" s="12">
        <v>295428.92</v>
      </c>
      <c r="S46" s="12"/>
      <c r="T46" s="141">
        <v>55000</v>
      </c>
      <c r="U46" s="82"/>
    </row>
    <row r="47" s="1" customFormat="1" ht="42" customHeight="1" spans="1:21">
      <c r="A47" s="22"/>
      <c r="B47" s="37"/>
      <c r="C47" s="33"/>
      <c r="D47" s="39"/>
      <c r="E47" s="27"/>
      <c r="F47" s="26"/>
      <c r="G47" s="43"/>
      <c r="H47" s="45"/>
      <c r="I47" s="28"/>
      <c r="J47" s="28"/>
      <c r="K47" s="28"/>
      <c r="L47" s="28"/>
      <c r="M47" s="28"/>
      <c r="N47" s="51"/>
      <c r="O47" s="28"/>
      <c r="P47" s="51"/>
      <c r="Q47" s="79" t="s">
        <v>75</v>
      </c>
      <c r="R47" s="12">
        <v>520123.5</v>
      </c>
      <c r="S47" s="12"/>
      <c r="T47" s="141">
        <v>520123.5</v>
      </c>
      <c r="U47" s="82"/>
    </row>
    <row r="48" s="1" customFormat="1" ht="42" customHeight="1" spans="1:21">
      <c r="A48" s="22"/>
      <c r="B48" s="37"/>
      <c r="C48" s="33"/>
      <c r="D48" s="39"/>
      <c r="E48" s="27"/>
      <c r="F48" s="26"/>
      <c r="G48" s="43"/>
      <c r="H48" s="45"/>
      <c r="I48" s="28"/>
      <c r="J48" s="28"/>
      <c r="K48" s="28"/>
      <c r="L48" s="28"/>
      <c r="M48" s="28"/>
      <c r="N48" s="51"/>
      <c r="O48" s="28"/>
      <c r="P48" s="51"/>
      <c r="Q48" s="79" t="s">
        <v>108</v>
      </c>
      <c r="R48" s="12">
        <v>39910</v>
      </c>
      <c r="S48" s="12"/>
      <c r="T48" s="141">
        <v>39910</v>
      </c>
      <c r="U48" s="82"/>
    </row>
    <row r="49" s="1" customFormat="1" ht="42" customHeight="1" spans="1:21">
      <c r="A49" s="22"/>
      <c r="B49" s="37"/>
      <c r="C49" s="33"/>
      <c r="D49" s="39"/>
      <c r="E49" s="27"/>
      <c r="F49" s="26"/>
      <c r="G49" s="43"/>
      <c r="H49" s="45"/>
      <c r="I49" s="28"/>
      <c r="J49" s="28"/>
      <c r="K49" s="28"/>
      <c r="L49" s="28"/>
      <c r="M49" s="28"/>
      <c r="N49" s="51"/>
      <c r="O49" s="28"/>
      <c r="P49" s="51"/>
      <c r="Q49" s="79" t="s">
        <v>109</v>
      </c>
      <c r="R49" s="12">
        <v>47259</v>
      </c>
      <c r="S49" s="12"/>
      <c r="T49" s="141">
        <v>47259</v>
      </c>
      <c r="U49" s="82"/>
    </row>
    <row r="50" s="1" customFormat="1" ht="42" customHeight="1" spans="1:21">
      <c r="A50" s="22"/>
      <c r="B50" s="37"/>
      <c r="C50" s="33"/>
      <c r="D50" s="39"/>
      <c r="E50" s="27"/>
      <c r="F50" s="26"/>
      <c r="G50" s="43"/>
      <c r="H50" s="45"/>
      <c r="I50" s="28"/>
      <c r="J50" s="28"/>
      <c r="K50" s="28"/>
      <c r="L50" s="28"/>
      <c r="M50" s="28"/>
      <c r="N50" s="51"/>
      <c r="O50" s="28"/>
      <c r="P50" s="51"/>
      <c r="Q50" s="79" t="s">
        <v>103</v>
      </c>
      <c r="R50" s="12">
        <v>212000</v>
      </c>
      <c r="S50" s="12"/>
      <c r="T50" s="141">
        <v>39000</v>
      </c>
      <c r="U50" s="82"/>
    </row>
    <row r="51" s="1" customFormat="1" ht="42" customHeight="1" spans="1:21">
      <c r="A51" s="22"/>
      <c r="B51" s="37"/>
      <c r="C51" s="33"/>
      <c r="D51" s="39"/>
      <c r="E51" s="27"/>
      <c r="F51" s="26"/>
      <c r="G51" s="43"/>
      <c r="H51" s="45"/>
      <c r="I51" s="28"/>
      <c r="J51" s="28"/>
      <c r="K51" s="28"/>
      <c r="L51" s="28"/>
      <c r="M51" s="28"/>
      <c r="N51" s="51"/>
      <c r="O51" s="28"/>
      <c r="P51" s="51"/>
      <c r="Q51" s="79" t="s">
        <v>107</v>
      </c>
      <c r="R51" s="12">
        <v>200000</v>
      </c>
      <c r="S51" s="12"/>
      <c r="T51" s="141">
        <v>48194</v>
      </c>
      <c r="U51" s="82"/>
    </row>
    <row r="52" s="1" customFormat="1" ht="42" customHeight="1" spans="1:21">
      <c r="A52" s="22">
        <v>17</v>
      </c>
      <c r="B52" s="37">
        <v>44942</v>
      </c>
      <c r="C52" s="33">
        <v>1675001.6</v>
      </c>
      <c r="D52" s="39"/>
      <c r="E52" s="27" t="s">
        <v>67</v>
      </c>
      <c r="F52" s="26" t="s">
        <v>68</v>
      </c>
      <c r="G52" s="43"/>
      <c r="H52" s="45"/>
      <c r="I52" s="28">
        <v>0</v>
      </c>
      <c r="J52" s="28"/>
      <c r="K52" s="28">
        <v>0</v>
      </c>
      <c r="L52" s="28"/>
      <c r="M52" s="28">
        <v>300</v>
      </c>
      <c r="N52" s="51" t="s">
        <v>71</v>
      </c>
      <c r="O52" s="28"/>
      <c r="P52" s="51"/>
      <c r="Q52" s="79" t="s">
        <v>84</v>
      </c>
      <c r="R52" s="12">
        <v>6258428</v>
      </c>
      <c r="S52" s="12"/>
      <c r="T52" s="141">
        <v>727688.55</v>
      </c>
      <c r="U52" s="82"/>
    </row>
    <row r="53" s="1" customFormat="1" ht="42" customHeight="1" spans="1:21">
      <c r="A53" s="22"/>
      <c r="B53" s="37"/>
      <c r="C53" s="33">
        <v>418750.4</v>
      </c>
      <c r="D53" s="39"/>
      <c r="E53" s="27" t="s">
        <v>82</v>
      </c>
      <c r="F53" s="27" t="s">
        <v>83</v>
      </c>
      <c r="G53" s="43"/>
      <c r="H53" s="45"/>
      <c r="I53" s="28"/>
      <c r="J53" s="28"/>
      <c r="K53" s="28"/>
      <c r="L53" s="28"/>
      <c r="M53" s="28"/>
      <c r="N53" s="51"/>
      <c r="O53" s="28"/>
      <c r="P53" s="51"/>
      <c r="Q53" s="79" t="s">
        <v>102</v>
      </c>
      <c r="R53" s="12">
        <v>6258428</v>
      </c>
      <c r="S53" s="12"/>
      <c r="T53" s="141">
        <v>1070028</v>
      </c>
      <c r="U53" s="82"/>
    </row>
    <row r="54" s="1" customFormat="1" ht="44" customHeight="1" spans="1:21">
      <c r="A54" s="35"/>
      <c r="B54" s="40"/>
      <c r="C54" s="24"/>
      <c r="D54" s="39"/>
      <c r="E54" s="26"/>
      <c r="F54" s="26"/>
      <c r="G54" s="43"/>
      <c r="H54" s="45"/>
      <c r="I54" s="28"/>
      <c r="J54" s="28"/>
      <c r="K54" s="28"/>
      <c r="L54" s="28"/>
      <c r="M54" s="28"/>
      <c r="N54" s="51"/>
      <c r="O54" s="28"/>
      <c r="P54" s="51"/>
      <c r="Q54" s="79" t="s">
        <v>110</v>
      </c>
      <c r="R54" s="12">
        <v>144000</v>
      </c>
      <c r="S54" s="12"/>
      <c r="T54" s="141">
        <v>144000</v>
      </c>
      <c r="U54" s="82"/>
    </row>
    <row r="55" s="1" customFormat="1" ht="44" customHeight="1" spans="1:21">
      <c r="A55" s="93">
        <v>18</v>
      </c>
      <c r="B55" s="94">
        <v>44965</v>
      </c>
      <c r="C55" s="100"/>
      <c r="D55" s="96"/>
      <c r="E55" s="97"/>
      <c r="F55" s="97"/>
      <c r="G55" s="98"/>
      <c r="H55" s="99"/>
      <c r="I55" s="58"/>
      <c r="J55" s="58"/>
      <c r="K55" s="58"/>
      <c r="L55" s="58"/>
      <c r="M55" s="58">
        <v>100</v>
      </c>
      <c r="N55" s="117" t="s">
        <v>71</v>
      </c>
      <c r="O55" s="58"/>
      <c r="P55" s="117"/>
      <c r="Q55" s="131" t="s">
        <v>84</v>
      </c>
      <c r="R55" s="132">
        <v>6258428</v>
      </c>
      <c r="S55" s="132"/>
      <c r="T55" s="142">
        <v>145282.75</v>
      </c>
      <c r="U55" s="82"/>
    </row>
    <row r="56" s="1" customFormat="1" ht="44" customHeight="1" spans="1:21">
      <c r="A56" s="47"/>
      <c r="B56" s="139"/>
      <c r="C56" s="100"/>
      <c r="D56" s="96"/>
      <c r="E56" s="97"/>
      <c r="F56" s="97"/>
      <c r="G56" s="98"/>
      <c r="H56" s="99"/>
      <c r="I56" s="58"/>
      <c r="J56" s="58"/>
      <c r="K56" s="58"/>
      <c r="L56" s="58"/>
      <c r="M56" s="58"/>
      <c r="N56" s="117"/>
      <c r="O56" s="58"/>
      <c r="P56" s="117"/>
      <c r="Q56" s="131" t="s">
        <v>111</v>
      </c>
      <c r="R56" s="132">
        <v>361466</v>
      </c>
      <c r="S56" s="132"/>
      <c r="T56" s="142">
        <v>361466</v>
      </c>
      <c r="U56" s="82"/>
    </row>
    <row r="57" s="1" customFormat="1" ht="44" customHeight="1" spans="1:21">
      <c r="A57" s="47"/>
      <c r="B57" s="139"/>
      <c r="C57" s="100"/>
      <c r="D57" s="96"/>
      <c r="E57" s="97"/>
      <c r="F57" s="97"/>
      <c r="G57" s="98"/>
      <c r="H57" s="99"/>
      <c r="I57" s="58"/>
      <c r="J57" s="58"/>
      <c r="K57" s="58"/>
      <c r="L57" s="58"/>
      <c r="M57" s="58"/>
      <c r="N57" s="117"/>
      <c r="O57" s="58"/>
      <c r="P57" s="117"/>
      <c r="Q57" s="131"/>
      <c r="R57" s="132"/>
      <c r="S57" s="132"/>
      <c r="T57" s="142"/>
      <c r="U57" s="82"/>
    </row>
    <row r="58" s="1" customFormat="1" ht="31" customHeight="1" spans="1:21">
      <c r="A58" s="47"/>
      <c r="B58" s="139"/>
      <c r="C58" s="100"/>
      <c r="D58" s="96"/>
      <c r="E58" s="97"/>
      <c r="F58" s="97"/>
      <c r="G58" s="98"/>
      <c r="H58" s="99"/>
      <c r="I58" s="58"/>
      <c r="J58" s="58"/>
      <c r="K58" s="58"/>
      <c r="L58" s="58"/>
      <c r="M58" s="58"/>
      <c r="N58" s="117"/>
      <c r="O58" s="58"/>
      <c r="P58" s="117"/>
      <c r="Q58" s="131"/>
      <c r="R58" s="132"/>
      <c r="S58" s="132"/>
      <c r="T58" s="142"/>
      <c r="U58" s="82"/>
    </row>
    <row r="59" s="1" customFormat="1" ht="30" customHeight="1" spans="1:21">
      <c r="A59" s="9" t="s">
        <v>56</v>
      </c>
      <c r="B59" s="9"/>
      <c r="C59" s="101">
        <f>SUM(C8:C58)</f>
        <v>17400131</v>
      </c>
      <c r="D59" s="102">
        <f>SUM(D8:D58)</f>
        <v>122590</v>
      </c>
      <c r="E59" s="103"/>
      <c r="F59" s="103"/>
      <c r="G59" s="103"/>
      <c r="H59" s="101" t="s">
        <v>57</v>
      </c>
      <c r="I59" s="52">
        <f>SUM(I8:I58)</f>
        <v>251737.05</v>
      </c>
      <c r="J59" s="103"/>
      <c r="K59" s="52">
        <f>SUM(K8:K58)</f>
        <v>285617.6</v>
      </c>
      <c r="L59" s="52"/>
      <c r="M59" s="52">
        <f>SUM(M8:M58)</f>
        <v>6200</v>
      </c>
      <c r="N59" s="101" t="s">
        <v>57</v>
      </c>
      <c r="O59" s="52">
        <f>SUM(O8:O58)</f>
        <v>0</v>
      </c>
      <c r="P59" s="101" t="s">
        <v>57</v>
      </c>
      <c r="Q59" s="101" t="s">
        <v>57</v>
      </c>
      <c r="R59" s="101"/>
      <c r="S59" s="101"/>
      <c r="T59" s="52">
        <f>SUM(T8:T58)</f>
        <v>16563119.38</v>
      </c>
      <c r="U59" s="134">
        <f>D59+C59-T59-I59-K59-M59-O59</f>
        <v>416046.969999999</v>
      </c>
    </row>
    <row r="60" s="1" customFormat="1" ht="30" customHeight="1" spans="1:21">
      <c r="A60" s="104" t="s">
        <v>58</v>
      </c>
      <c r="B60" s="104"/>
      <c r="C60" s="104" t="s">
        <v>59</v>
      </c>
      <c r="D60" s="104"/>
      <c r="E60" s="104"/>
      <c r="F60" s="105">
        <f>O60</f>
        <v>361466</v>
      </c>
      <c r="G60" s="106"/>
      <c r="H60" s="107" t="s">
        <v>60</v>
      </c>
      <c r="I60" s="118"/>
      <c r="J60" s="118"/>
      <c r="K60" s="118"/>
      <c r="L60" s="118"/>
      <c r="M60" s="119"/>
      <c r="N60" s="104" t="s">
        <v>61</v>
      </c>
      <c r="O60" s="120">
        <v>361466</v>
      </c>
      <c r="P60" s="121"/>
      <c r="Q60" s="121"/>
      <c r="R60" s="121"/>
      <c r="S60" s="121"/>
      <c r="T60" s="121"/>
      <c r="U60" s="135"/>
    </row>
    <row r="61" s="1" customFormat="1" ht="30" customHeight="1" spans="1:21">
      <c r="A61" s="104"/>
      <c r="B61" s="104"/>
      <c r="C61" s="104" t="s">
        <v>62</v>
      </c>
      <c r="D61" s="104"/>
      <c r="E61" s="104"/>
      <c r="F61" s="105">
        <v>0</v>
      </c>
      <c r="G61" s="106"/>
      <c r="H61" s="108"/>
      <c r="I61" s="122"/>
      <c r="J61" s="122"/>
      <c r="K61" s="122"/>
      <c r="L61" s="122"/>
      <c r="M61" s="123"/>
      <c r="N61" s="104" t="s">
        <v>63</v>
      </c>
      <c r="O61" s="124">
        <f>O60</f>
        <v>361466</v>
      </c>
      <c r="P61" s="125"/>
      <c r="Q61" s="125"/>
      <c r="R61" s="125"/>
      <c r="S61" s="125"/>
      <c r="T61" s="125"/>
      <c r="U61" s="136"/>
    </row>
    <row r="62" s="1" customFormat="1" ht="11.25" spans="2:20">
      <c r="B62" s="4"/>
      <c r="E62" s="5"/>
      <c r="F62" s="5"/>
      <c r="G62" s="5"/>
      <c r="I62" s="5"/>
      <c r="J62" s="5"/>
      <c r="M62" s="5"/>
      <c r="T62" s="5"/>
    </row>
    <row r="63" s="1" customFormat="1" ht="11.25" spans="2:20">
      <c r="B63" s="4"/>
      <c r="E63" s="5"/>
      <c r="F63" s="5"/>
      <c r="G63" s="5"/>
      <c r="I63" s="5"/>
      <c r="J63" s="5"/>
      <c r="M63" s="5"/>
      <c r="T63" s="5"/>
    </row>
    <row r="64" s="1" customFormat="1" ht="11.25" spans="2:20">
      <c r="B64" s="4"/>
      <c r="E64" s="5"/>
      <c r="F64" s="5"/>
      <c r="G64" s="5"/>
      <c r="I64" s="5"/>
      <c r="J64" s="5"/>
      <c r="M64" s="5"/>
      <c r="T64" s="5"/>
    </row>
    <row r="65" s="1" customFormat="1" ht="11.25" spans="2:20">
      <c r="B65" s="4"/>
      <c r="E65" s="5"/>
      <c r="F65" s="5"/>
      <c r="G65" s="5"/>
      <c r="I65" s="5"/>
      <c r="J65" s="5"/>
      <c r="M65" s="5"/>
      <c r="T65" s="5"/>
    </row>
    <row r="66" s="1" customFormat="1" ht="11.25" spans="2:20">
      <c r="B66" s="4"/>
      <c r="E66" s="5"/>
      <c r="F66" s="5"/>
      <c r="G66" s="5"/>
      <c r="I66" s="5"/>
      <c r="J66" s="5"/>
      <c r="M66" s="5"/>
      <c r="T66" s="5"/>
    </row>
    <row r="67" s="1" customFormat="1" spans="2:20">
      <c r="B67" s="109"/>
      <c r="E67" s="5"/>
      <c r="F67" s="5"/>
      <c r="G67" s="5"/>
      <c r="I67" s="5"/>
      <c r="J67" s="5"/>
      <c r="M67" s="5"/>
      <c r="T67" s="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59:B59"/>
    <mergeCell ref="C60:E60"/>
    <mergeCell ref="F60:G60"/>
    <mergeCell ref="O60:U60"/>
    <mergeCell ref="C61:E61"/>
    <mergeCell ref="F61:G61"/>
    <mergeCell ref="O61:U61"/>
    <mergeCell ref="A5:A7"/>
    <mergeCell ref="T5:T7"/>
    <mergeCell ref="U5:U7"/>
    <mergeCell ref="A60:B61"/>
    <mergeCell ref="H60:M61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3"/>
  <sheetViews>
    <sheetView workbookViewId="0">
      <selection activeCell="A1" sqref="$A1:$XFD1048576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6.1916666666667" style="1" customWidth="1"/>
    <col min="4" max="4" width="15.3833333333333" style="1" customWidth="1"/>
    <col min="5" max="5" width="18.7833333333333" style="5" customWidth="1"/>
    <col min="6" max="6" width="19.1083333333333" style="5" customWidth="1"/>
    <col min="7" max="7" width="17.4416666666667" style="5" customWidth="1"/>
    <col min="8" max="8" width="4.89166666666667" style="1" customWidth="1"/>
    <col min="9" max="9" width="10.3333333333333" style="5" customWidth="1"/>
    <col min="10" max="10" width="10" style="5" customWidth="1"/>
    <col min="11" max="12" width="9.33333333333333" style="1" customWidth="1"/>
    <col min="13" max="13" width="9.66666666666667" style="5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4.8" style="1" customWidth="1"/>
    <col min="19" max="19" width="14.5333333333333" style="1" customWidth="1"/>
    <col min="20" max="20" width="15.5333333333333" style="5" customWidth="1"/>
    <col min="21" max="21" width="15.4416666666667" style="1" customWidth="1"/>
    <col min="22" max="16362" width="9" style="1" customWidth="1"/>
    <col min="16363" max="16384" width="9" style="7"/>
  </cols>
  <sheetData>
    <row r="1" s="1" customFormat="1" ht="24.9" customHeight="1" spans="1:2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7.9" customHeight="1" spans="1:21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48"/>
      <c r="J2" s="10"/>
      <c r="K2" s="10"/>
      <c r="L2" s="10"/>
      <c r="M2" s="10"/>
      <c r="N2" s="10"/>
      <c r="O2" s="49" t="s">
        <v>4</v>
      </c>
      <c r="P2" s="49"/>
      <c r="Q2" s="62">
        <v>15801</v>
      </c>
      <c r="R2" s="50" t="s">
        <v>5</v>
      </c>
      <c r="S2" s="50"/>
      <c r="T2" s="140"/>
      <c r="U2" s="64"/>
    </row>
    <row r="3" s="1" customFormat="1" ht="27.9" customHeight="1" spans="1:21">
      <c r="A3" s="9" t="s">
        <v>6</v>
      </c>
      <c r="B3" s="9"/>
      <c r="C3" s="12">
        <v>25173705</v>
      </c>
      <c r="D3" s="12"/>
      <c r="E3" s="12"/>
      <c r="F3" s="12" t="s">
        <v>7</v>
      </c>
      <c r="G3" s="13">
        <v>44757</v>
      </c>
      <c r="H3" s="9" t="s">
        <v>8</v>
      </c>
      <c r="I3" s="9"/>
      <c r="J3" s="35" t="s">
        <v>64</v>
      </c>
      <c r="K3" s="35"/>
      <c r="L3" s="35"/>
      <c r="M3" s="35"/>
      <c r="N3" s="35"/>
      <c r="O3" s="9" t="s">
        <v>10</v>
      </c>
      <c r="P3" s="9"/>
      <c r="Q3" s="35" t="s">
        <v>11</v>
      </c>
      <c r="R3" s="65" t="s">
        <v>12</v>
      </c>
      <c r="S3" s="66"/>
      <c r="T3" s="68" t="s">
        <v>13</v>
      </c>
      <c r="U3" s="68"/>
    </row>
    <row r="4" s="1" customFormat="1" ht="27.9" customHeight="1" spans="1:21">
      <c r="A4" s="9" t="s">
        <v>14</v>
      </c>
      <c r="B4" s="9"/>
      <c r="C4" s="12"/>
      <c r="D4" s="12"/>
      <c r="E4" s="12"/>
      <c r="F4" s="12" t="s">
        <v>15</v>
      </c>
      <c r="G4" s="138"/>
      <c r="H4" s="9" t="s">
        <v>16</v>
      </c>
      <c r="I4" s="9"/>
      <c r="J4" s="35" t="s">
        <v>65</v>
      </c>
      <c r="K4" s="35"/>
      <c r="L4" s="35"/>
      <c r="M4" s="35"/>
      <c r="N4" s="35"/>
      <c r="O4" s="9" t="s">
        <v>18</v>
      </c>
      <c r="P4" s="9"/>
      <c r="Q4" s="51" t="s">
        <v>19</v>
      </c>
      <c r="R4" s="12" t="s">
        <v>20</v>
      </c>
      <c r="S4" s="51" t="s">
        <v>21</v>
      </c>
      <c r="T4" s="69" t="s">
        <v>22</v>
      </c>
      <c r="U4" s="70" t="s">
        <v>23</v>
      </c>
    </row>
    <row r="5" s="1" customFormat="1" ht="27.9" customHeight="1" spans="1:21">
      <c r="A5" s="9" t="s">
        <v>24</v>
      </c>
      <c r="B5" s="14" t="s">
        <v>25</v>
      </c>
      <c r="C5" s="15"/>
      <c r="D5" s="15"/>
      <c r="E5" s="15"/>
      <c r="F5" s="16"/>
      <c r="G5" s="17" t="s">
        <v>26</v>
      </c>
      <c r="H5" s="14" t="s">
        <v>25</v>
      </c>
      <c r="I5" s="15"/>
      <c r="J5" s="16"/>
      <c r="K5" s="14" t="s">
        <v>27</v>
      </c>
      <c r="L5" s="15"/>
      <c r="M5" s="14" t="s">
        <v>28</v>
      </c>
      <c r="N5" s="16"/>
      <c r="O5" s="14" t="s">
        <v>29</v>
      </c>
      <c r="P5" s="16"/>
      <c r="Q5" s="71" t="s">
        <v>30</v>
      </c>
      <c r="R5" s="72"/>
      <c r="S5" s="72"/>
      <c r="T5" s="69" t="s">
        <v>31</v>
      </c>
      <c r="U5" s="73" t="s">
        <v>32</v>
      </c>
    </row>
    <row r="6" s="1" customFormat="1" ht="27.9" customHeight="1" spans="1:21">
      <c r="A6" s="9"/>
      <c r="B6" s="18" t="s">
        <v>33</v>
      </c>
      <c r="C6" s="19"/>
      <c r="D6" s="19"/>
      <c r="E6" s="19"/>
      <c r="F6" s="20"/>
      <c r="G6" s="9"/>
      <c r="H6" s="18" t="s">
        <v>34</v>
      </c>
      <c r="I6" s="19"/>
      <c r="J6" s="20"/>
      <c r="K6" s="18" t="s">
        <v>35</v>
      </c>
      <c r="L6" s="19"/>
      <c r="M6" s="18" t="s">
        <v>36</v>
      </c>
      <c r="N6" s="20"/>
      <c r="O6" s="18" t="s">
        <v>37</v>
      </c>
      <c r="P6" s="20"/>
      <c r="Q6" s="74" t="s">
        <v>38</v>
      </c>
      <c r="R6" s="75"/>
      <c r="S6" s="75"/>
      <c r="T6" s="69"/>
      <c r="U6" s="73"/>
    </row>
    <row r="7" s="1" customFormat="1" ht="27.9" customHeight="1" spans="1:21">
      <c r="A7" s="9"/>
      <c r="B7" s="21" t="s">
        <v>39</v>
      </c>
      <c r="C7" s="9" t="s">
        <v>40</v>
      </c>
      <c r="D7" s="9" t="s">
        <v>41</v>
      </c>
      <c r="E7" s="12" t="s">
        <v>42</v>
      </c>
      <c r="F7" s="12" t="s">
        <v>43</v>
      </c>
      <c r="G7" s="21" t="s">
        <v>44</v>
      </c>
      <c r="H7" s="9" t="s">
        <v>45</v>
      </c>
      <c r="I7" s="12" t="s">
        <v>46</v>
      </c>
      <c r="J7" s="12" t="s">
        <v>47</v>
      </c>
      <c r="K7" s="50" t="s">
        <v>46</v>
      </c>
      <c r="L7" s="50" t="s">
        <v>47</v>
      </c>
      <c r="M7" s="12" t="s">
        <v>46</v>
      </c>
      <c r="N7" s="9" t="s">
        <v>47</v>
      </c>
      <c r="O7" s="9" t="s">
        <v>46</v>
      </c>
      <c r="P7" s="9" t="s">
        <v>47</v>
      </c>
      <c r="Q7" s="12" t="s">
        <v>48</v>
      </c>
      <c r="R7" s="12" t="s">
        <v>49</v>
      </c>
      <c r="S7" s="12" t="s">
        <v>50</v>
      </c>
      <c r="T7" s="69"/>
      <c r="U7" s="73"/>
    </row>
    <row r="8" s="1" customFormat="1" ht="45" customHeight="1" spans="1:21">
      <c r="A8" s="22">
        <v>1</v>
      </c>
      <c r="B8" s="23">
        <v>44785</v>
      </c>
      <c r="C8" s="24"/>
      <c r="D8" s="25">
        <v>27690</v>
      </c>
      <c r="E8" s="26" t="s">
        <v>51</v>
      </c>
      <c r="F8" s="27" t="s">
        <v>52</v>
      </c>
      <c r="G8" s="28"/>
      <c r="H8" s="29"/>
      <c r="I8" s="28"/>
      <c r="J8" s="41"/>
      <c r="K8" s="35"/>
      <c r="L8" s="35"/>
      <c r="M8" s="28"/>
      <c r="N8" s="51" t="s">
        <v>53</v>
      </c>
      <c r="O8" s="52"/>
      <c r="P8" s="12"/>
      <c r="Q8" s="76" t="s">
        <v>54</v>
      </c>
      <c r="R8" s="12"/>
      <c r="S8" s="12"/>
      <c r="T8" s="25">
        <v>16000</v>
      </c>
      <c r="U8" s="78"/>
    </row>
    <row r="9" s="1" customFormat="1" ht="45" customHeight="1" spans="1:21">
      <c r="A9" s="22"/>
      <c r="B9" s="23"/>
      <c r="C9" s="30"/>
      <c r="D9" s="31"/>
      <c r="E9" s="26"/>
      <c r="F9" s="26"/>
      <c r="G9" s="32"/>
      <c r="H9" s="29"/>
      <c r="I9" s="28"/>
      <c r="J9" s="41"/>
      <c r="K9" s="53"/>
      <c r="L9" s="35"/>
      <c r="M9" s="28"/>
      <c r="N9" s="51"/>
      <c r="O9" s="52"/>
      <c r="P9" s="12"/>
      <c r="Q9" s="76" t="s">
        <v>55</v>
      </c>
      <c r="R9" s="12"/>
      <c r="S9" s="12"/>
      <c r="T9" s="25">
        <v>11690</v>
      </c>
      <c r="U9" s="53"/>
    </row>
    <row r="10" s="1" customFormat="1" ht="56" customHeight="1" spans="1:21">
      <c r="A10" s="93">
        <v>2</v>
      </c>
      <c r="B10" s="153">
        <v>44799</v>
      </c>
      <c r="C10" s="100"/>
      <c r="D10" s="154">
        <v>94900</v>
      </c>
      <c r="E10" s="97" t="s">
        <v>51</v>
      </c>
      <c r="F10" s="144" t="s">
        <v>52</v>
      </c>
      <c r="G10" s="149"/>
      <c r="H10" s="150"/>
      <c r="I10" s="58"/>
      <c r="J10" s="156"/>
      <c r="K10" s="47"/>
      <c r="L10" s="47"/>
      <c r="M10" s="58"/>
      <c r="N10" s="117" t="s">
        <v>53</v>
      </c>
      <c r="O10" s="158"/>
      <c r="P10" s="132"/>
      <c r="Q10" s="161" t="s">
        <v>66</v>
      </c>
      <c r="R10" s="132">
        <v>94900</v>
      </c>
      <c r="S10" s="132"/>
      <c r="T10" s="151">
        <v>94900</v>
      </c>
      <c r="U10" s="53"/>
    </row>
    <row r="11" s="1" customFormat="1" ht="30" customHeight="1" spans="1:21">
      <c r="A11" s="47"/>
      <c r="B11" s="153"/>
      <c r="C11" s="155"/>
      <c r="D11" s="154"/>
      <c r="E11" s="97"/>
      <c r="F11" s="97"/>
      <c r="G11" s="156"/>
      <c r="H11" s="150"/>
      <c r="I11" s="58"/>
      <c r="J11" s="146"/>
      <c r="K11" s="78"/>
      <c r="L11" s="78"/>
      <c r="M11" s="58"/>
      <c r="N11" s="117"/>
      <c r="O11" s="159"/>
      <c r="P11" s="160"/>
      <c r="Q11" s="161"/>
      <c r="R11" s="132"/>
      <c r="S11" s="132"/>
      <c r="T11" s="151"/>
      <c r="U11" s="53"/>
    </row>
    <row r="12" s="1" customFormat="1" ht="31" customHeight="1" spans="1:21">
      <c r="A12" s="47"/>
      <c r="B12" s="153"/>
      <c r="C12" s="100"/>
      <c r="D12" s="154"/>
      <c r="E12" s="144"/>
      <c r="F12" s="97"/>
      <c r="G12" s="156"/>
      <c r="H12" s="150"/>
      <c r="I12" s="58"/>
      <c r="J12" s="156"/>
      <c r="K12" s="47"/>
      <c r="L12" s="47"/>
      <c r="M12" s="58"/>
      <c r="N12" s="117"/>
      <c r="O12" s="158"/>
      <c r="P12" s="132"/>
      <c r="Q12" s="161"/>
      <c r="R12" s="132"/>
      <c r="S12" s="132"/>
      <c r="T12" s="151"/>
      <c r="U12" s="53"/>
    </row>
    <row r="13" s="1" customFormat="1" ht="42" customHeight="1" spans="1:21">
      <c r="A13" s="35"/>
      <c r="B13" s="23"/>
      <c r="C13" s="24"/>
      <c r="D13" s="31"/>
      <c r="E13" s="26"/>
      <c r="F13" s="26"/>
      <c r="G13" s="34"/>
      <c r="H13" s="29"/>
      <c r="I13" s="28"/>
      <c r="J13" s="34"/>
      <c r="K13" s="53"/>
      <c r="L13" s="53"/>
      <c r="M13" s="28"/>
      <c r="N13" s="51"/>
      <c r="O13" s="56"/>
      <c r="P13" s="55"/>
      <c r="Q13" s="76"/>
      <c r="R13" s="12"/>
      <c r="S13" s="12"/>
      <c r="T13" s="25"/>
      <c r="U13" s="53"/>
    </row>
    <row r="14" s="1" customFormat="1" ht="29" customHeight="1" spans="1:21">
      <c r="A14" s="35"/>
      <c r="B14" s="36"/>
      <c r="C14" s="24"/>
      <c r="D14" s="31"/>
      <c r="E14" s="26"/>
      <c r="F14" s="26"/>
      <c r="G14" s="34"/>
      <c r="H14" s="29"/>
      <c r="I14" s="28"/>
      <c r="J14" s="34"/>
      <c r="K14" s="35"/>
      <c r="L14" s="35"/>
      <c r="M14" s="28"/>
      <c r="N14" s="51"/>
      <c r="O14" s="52"/>
      <c r="P14" s="12"/>
      <c r="Q14" s="147"/>
      <c r="R14" s="12"/>
      <c r="S14" s="12"/>
      <c r="T14" s="25"/>
      <c r="U14" s="80"/>
    </row>
    <row r="15" s="1" customFormat="1" ht="42" customHeight="1" spans="1:21">
      <c r="A15" s="47"/>
      <c r="B15" s="94"/>
      <c r="C15" s="100"/>
      <c r="D15" s="157"/>
      <c r="E15" s="97"/>
      <c r="F15" s="97"/>
      <c r="G15" s="156"/>
      <c r="H15" s="150"/>
      <c r="I15" s="58"/>
      <c r="J15" s="156"/>
      <c r="K15" s="78"/>
      <c r="L15" s="78"/>
      <c r="M15" s="58"/>
      <c r="N15" s="117"/>
      <c r="O15" s="158"/>
      <c r="P15" s="132"/>
      <c r="Q15" s="161"/>
      <c r="R15" s="132"/>
      <c r="S15" s="132"/>
      <c r="T15" s="151"/>
      <c r="U15" s="80"/>
    </row>
    <row r="16" s="1" customFormat="1" ht="29" customHeight="1" spans="1:21">
      <c r="A16" s="47"/>
      <c r="B16" s="148"/>
      <c r="C16" s="100"/>
      <c r="D16" s="96"/>
      <c r="E16" s="97"/>
      <c r="F16" s="97"/>
      <c r="G16" s="149"/>
      <c r="H16" s="150"/>
      <c r="I16" s="58"/>
      <c r="J16" s="58"/>
      <c r="K16" s="47"/>
      <c r="L16" s="47"/>
      <c r="M16" s="58"/>
      <c r="N16" s="117"/>
      <c r="O16" s="58"/>
      <c r="P16" s="117"/>
      <c r="Q16" s="152"/>
      <c r="R16" s="132"/>
      <c r="S16" s="132"/>
      <c r="T16" s="142"/>
      <c r="U16" s="80"/>
    </row>
    <row r="17" s="1" customFormat="1" ht="29" hidden="1" customHeight="1" spans="1:21">
      <c r="A17" s="35"/>
      <c r="B17" s="40"/>
      <c r="C17" s="24"/>
      <c r="D17" s="39"/>
      <c r="E17" s="41"/>
      <c r="F17" s="42"/>
      <c r="G17" s="43"/>
      <c r="H17" s="44"/>
      <c r="I17" s="28"/>
      <c r="J17" s="28"/>
      <c r="K17" s="28"/>
      <c r="L17" s="28"/>
      <c r="M17" s="28"/>
      <c r="N17" s="51"/>
      <c r="O17" s="28"/>
      <c r="P17" s="51"/>
      <c r="Q17" s="147"/>
      <c r="R17" s="12"/>
      <c r="S17" s="12"/>
      <c r="T17" s="141"/>
      <c r="U17" s="80"/>
    </row>
    <row r="18" s="1" customFormat="1" ht="29" hidden="1" customHeight="1" spans="1:21">
      <c r="A18" s="35"/>
      <c r="B18" s="40"/>
      <c r="C18" s="24"/>
      <c r="D18" s="39"/>
      <c r="E18" s="26"/>
      <c r="F18" s="26"/>
      <c r="G18" s="43"/>
      <c r="H18" s="45"/>
      <c r="I18" s="28"/>
      <c r="J18" s="28"/>
      <c r="K18" s="41"/>
      <c r="L18" s="41"/>
      <c r="M18" s="28"/>
      <c r="N18" s="51"/>
      <c r="O18" s="28"/>
      <c r="P18" s="51"/>
      <c r="Q18" s="147"/>
      <c r="R18" s="12"/>
      <c r="S18" s="12"/>
      <c r="T18" s="141"/>
      <c r="U18" s="80"/>
    </row>
    <row r="19" s="1" customFormat="1" ht="31" hidden="1" customHeight="1" spans="1:21">
      <c r="A19" s="35"/>
      <c r="B19" s="40"/>
      <c r="C19" s="46"/>
      <c r="D19" s="39"/>
      <c r="E19" s="41"/>
      <c r="F19" s="42"/>
      <c r="G19" s="43"/>
      <c r="H19" s="44"/>
      <c r="I19" s="28"/>
      <c r="J19" s="28"/>
      <c r="K19" s="28"/>
      <c r="L19" s="28"/>
      <c r="M19" s="28"/>
      <c r="N19" s="51"/>
      <c r="O19" s="28"/>
      <c r="P19" s="51"/>
      <c r="Q19" s="79"/>
      <c r="R19" s="12"/>
      <c r="S19" s="12"/>
      <c r="T19" s="141"/>
      <c r="U19" s="82"/>
    </row>
    <row r="20" s="1" customFormat="1" ht="31" hidden="1" customHeight="1" spans="1:21">
      <c r="A20" s="35"/>
      <c r="B20" s="40"/>
      <c r="C20" s="24"/>
      <c r="D20" s="39"/>
      <c r="E20" s="26"/>
      <c r="F20" s="26"/>
      <c r="G20" s="43"/>
      <c r="H20" s="45"/>
      <c r="I20" s="28"/>
      <c r="J20" s="28"/>
      <c r="K20" s="28"/>
      <c r="L20" s="28"/>
      <c r="M20" s="28"/>
      <c r="N20" s="51"/>
      <c r="O20" s="28"/>
      <c r="P20" s="51"/>
      <c r="Q20" s="79"/>
      <c r="R20" s="12"/>
      <c r="S20" s="12"/>
      <c r="T20" s="141"/>
      <c r="U20" s="82"/>
    </row>
    <row r="21" s="1" customFormat="1" ht="31" hidden="1" customHeight="1" spans="1:21">
      <c r="A21" s="35"/>
      <c r="B21" s="40"/>
      <c r="C21" s="24"/>
      <c r="D21" s="39"/>
      <c r="E21" s="26"/>
      <c r="F21" s="26"/>
      <c r="G21" s="43"/>
      <c r="H21" s="45"/>
      <c r="I21" s="28"/>
      <c r="J21" s="28"/>
      <c r="K21" s="28"/>
      <c r="L21" s="28"/>
      <c r="M21" s="28"/>
      <c r="N21" s="51"/>
      <c r="O21" s="28"/>
      <c r="P21" s="51"/>
      <c r="Q21" s="79"/>
      <c r="R21" s="12"/>
      <c r="S21" s="12"/>
      <c r="T21" s="141"/>
      <c r="U21" s="82"/>
    </row>
    <row r="22" s="1" customFormat="1" ht="31" hidden="1" customHeight="1" spans="1:21">
      <c r="A22" s="47"/>
      <c r="B22" s="139"/>
      <c r="C22" s="100"/>
      <c r="D22" s="96"/>
      <c r="E22" s="97"/>
      <c r="F22" s="97"/>
      <c r="G22" s="98"/>
      <c r="H22" s="99"/>
      <c r="I22" s="58"/>
      <c r="J22" s="58"/>
      <c r="K22" s="58"/>
      <c r="L22" s="58"/>
      <c r="M22" s="58"/>
      <c r="N22" s="117"/>
      <c r="O22" s="58"/>
      <c r="P22" s="117"/>
      <c r="Q22" s="131"/>
      <c r="R22" s="132"/>
      <c r="S22" s="132"/>
      <c r="T22" s="142"/>
      <c r="U22" s="82"/>
    </row>
    <row r="23" s="1" customFormat="1" ht="31" hidden="1" customHeight="1" spans="1:21">
      <c r="A23" s="47"/>
      <c r="B23" s="139"/>
      <c r="C23" s="100"/>
      <c r="D23" s="96"/>
      <c r="E23" s="97"/>
      <c r="F23" s="97"/>
      <c r="G23" s="98"/>
      <c r="H23" s="99"/>
      <c r="I23" s="58"/>
      <c r="J23" s="58"/>
      <c r="K23" s="58"/>
      <c r="L23" s="58"/>
      <c r="M23" s="58"/>
      <c r="N23" s="117"/>
      <c r="O23" s="58"/>
      <c r="P23" s="117"/>
      <c r="Q23" s="131"/>
      <c r="R23" s="132"/>
      <c r="S23" s="132"/>
      <c r="T23" s="142"/>
      <c r="U23" s="82"/>
    </row>
    <row r="24" s="1" customFormat="1" ht="31" hidden="1" customHeight="1" spans="1:21">
      <c r="A24" s="47"/>
      <c r="B24" s="139"/>
      <c r="C24" s="100"/>
      <c r="D24" s="96"/>
      <c r="E24" s="97"/>
      <c r="F24" s="97"/>
      <c r="G24" s="98"/>
      <c r="H24" s="99"/>
      <c r="I24" s="58"/>
      <c r="J24" s="58"/>
      <c r="K24" s="58"/>
      <c r="L24" s="58"/>
      <c r="M24" s="58"/>
      <c r="N24" s="117"/>
      <c r="O24" s="58"/>
      <c r="P24" s="117"/>
      <c r="Q24" s="131"/>
      <c r="R24" s="132"/>
      <c r="S24" s="132"/>
      <c r="T24" s="142"/>
      <c r="U24" s="82"/>
    </row>
    <row r="25" s="1" customFormat="1" ht="30" customHeight="1" spans="1:21">
      <c r="A25" s="9" t="s">
        <v>56</v>
      </c>
      <c r="B25" s="9"/>
      <c r="C25" s="101">
        <f>SUM(C8:C24)</f>
        <v>0</v>
      </c>
      <c r="D25" s="102">
        <f>SUM(D8:D24)</f>
        <v>122590</v>
      </c>
      <c r="E25" s="103"/>
      <c r="F25" s="103"/>
      <c r="G25" s="103"/>
      <c r="H25" s="101" t="s">
        <v>57</v>
      </c>
      <c r="I25" s="52">
        <f>SUM(I8:I24)</f>
        <v>0</v>
      </c>
      <c r="J25" s="103"/>
      <c r="K25" s="52">
        <f>SUM(K8:K17)</f>
        <v>0</v>
      </c>
      <c r="L25" s="52"/>
      <c r="M25" s="52">
        <f>SUM(M8:M24)</f>
        <v>0</v>
      </c>
      <c r="N25" s="101" t="s">
        <v>57</v>
      </c>
      <c r="O25" s="52">
        <f>SUM(O8:O24)</f>
        <v>0</v>
      </c>
      <c r="P25" s="101" t="s">
        <v>57</v>
      </c>
      <c r="Q25" s="101" t="s">
        <v>57</v>
      </c>
      <c r="R25" s="101"/>
      <c r="S25" s="101"/>
      <c r="T25" s="52">
        <f>SUM(T8:T24)</f>
        <v>122590</v>
      </c>
      <c r="U25" s="134">
        <f>D25+C25-T25-I25-K25-M25-O25</f>
        <v>0</v>
      </c>
    </row>
    <row r="26" s="1" customFormat="1" ht="30" customHeight="1" spans="1:21">
      <c r="A26" s="104" t="s">
        <v>58</v>
      </c>
      <c r="B26" s="104"/>
      <c r="C26" s="104" t="s">
        <v>59</v>
      </c>
      <c r="D26" s="104"/>
      <c r="E26" s="104"/>
      <c r="F26" s="105">
        <f>O26</f>
        <v>94900</v>
      </c>
      <c r="G26" s="106"/>
      <c r="H26" s="107" t="s">
        <v>60</v>
      </c>
      <c r="I26" s="118"/>
      <c r="J26" s="118"/>
      <c r="K26" s="118"/>
      <c r="L26" s="118"/>
      <c r="M26" s="119"/>
      <c r="N26" s="104" t="s">
        <v>61</v>
      </c>
      <c r="O26" s="120">
        <v>94900</v>
      </c>
      <c r="P26" s="121"/>
      <c r="Q26" s="121"/>
      <c r="R26" s="121"/>
      <c r="S26" s="121"/>
      <c r="T26" s="121"/>
      <c r="U26" s="135"/>
    </row>
    <row r="27" s="1" customFormat="1" ht="30" customHeight="1" spans="1:21">
      <c r="A27" s="104"/>
      <c r="B27" s="104"/>
      <c r="C27" s="104" t="s">
        <v>62</v>
      </c>
      <c r="D27" s="104"/>
      <c r="E27" s="104"/>
      <c r="F27" s="105">
        <v>0</v>
      </c>
      <c r="G27" s="106"/>
      <c r="H27" s="108"/>
      <c r="I27" s="122"/>
      <c r="J27" s="122"/>
      <c r="K27" s="122"/>
      <c r="L27" s="122"/>
      <c r="M27" s="123"/>
      <c r="N27" s="104" t="s">
        <v>63</v>
      </c>
      <c r="O27" s="124">
        <f>O26</f>
        <v>94900</v>
      </c>
      <c r="P27" s="125"/>
      <c r="Q27" s="125"/>
      <c r="R27" s="125"/>
      <c r="S27" s="125"/>
      <c r="T27" s="125"/>
      <c r="U27" s="136"/>
    </row>
    <row r="28" s="1" customFormat="1" ht="11.25" spans="2:20">
      <c r="B28" s="4"/>
      <c r="E28" s="5"/>
      <c r="F28" s="5"/>
      <c r="G28" s="5"/>
      <c r="I28" s="5"/>
      <c r="J28" s="5"/>
      <c r="M28" s="5"/>
      <c r="T28" s="5"/>
    </row>
    <row r="29" s="1" customFormat="1" ht="11.25" spans="2:20">
      <c r="B29" s="4"/>
      <c r="E29" s="5"/>
      <c r="F29" s="5"/>
      <c r="G29" s="5"/>
      <c r="I29" s="5"/>
      <c r="J29" s="5"/>
      <c r="M29" s="5"/>
      <c r="T29" s="5"/>
    </row>
    <row r="30" s="1" customFormat="1" ht="11.25" spans="2:20">
      <c r="B30" s="4"/>
      <c r="E30" s="5"/>
      <c r="F30" s="5"/>
      <c r="G30" s="5"/>
      <c r="I30" s="5"/>
      <c r="J30" s="5"/>
      <c r="M30" s="5"/>
      <c r="T30" s="5"/>
    </row>
    <row r="31" s="1" customFormat="1" ht="11.25" spans="2:20">
      <c r="B31" s="4"/>
      <c r="E31" s="5"/>
      <c r="F31" s="5"/>
      <c r="G31" s="5"/>
      <c r="I31" s="5"/>
      <c r="J31" s="5"/>
      <c r="M31" s="5"/>
      <c r="T31" s="5"/>
    </row>
    <row r="32" s="1" customFormat="1" ht="11.25" spans="2:20">
      <c r="B32" s="4"/>
      <c r="E32" s="5"/>
      <c r="F32" s="5"/>
      <c r="G32" s="5"/>
      <c r="I32" s="5"/>
      <c r="J32" s="5"/>
      <c r="M32" s="5"/>
      <c r="T32" s="5"/>
    </row>
    <row r="33" s="1" customFormat="1" spans="2:20">
      <c r="B33" s="109"/>
      <c r="E33" s="5"/>
      <c r="F33" s="5"/>
      <c r="G33" s="5"/>
      <c r="I33" s="5"/>
      <c r="J33" s="5"/>
      <c r="M33" s="5"/>
      <c r="T33" s="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pageSetup paperSize="9" orientation="portrait"/>
  <headerFooter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71"/>
  <sheetViews>
    <sheetView topLeftCell="A52" workbookViewId="0">
      <selection activeCell="A52" sqref="$A1:$XFD1048576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6.1916666666667" style="1" customWidth="1"/>
    <col min="4" max="4" width="15.3833333333333" style="1" customWidth="1"/>
    <col min="5" max="5" width="18.7833333333333" style="5" customWidth="1"/>
    <col min="6" max="6" width="19.1083333333333" style="5" customWidth="1"/>
    <col min="7" max="7" width="17.4416666666667" style="5" customWidth="1"/>
    <col min="8" max="8" width="4.89166666666667" style="1" customWidth="1"/>
    <col min="9" max="9" width="10.3333333333333" style="5" customWidth="1"/>
    <col min="10" max="10" width="10" style="5" customWidth="1"/>
    <col min="11" max="12" width="9.33333333333333" style="1" customWidth="1"/>
    <col min="13" max="13" width="9.66666666666667" style="5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4.8" style="1" customWidth="1"/>
    <col min="19" max="19" width="14.5333333333333" style="1" customWidth="1"/>
    <col min="20" max="20" width="15.5333333333333" style="5" customWidth="1"/>
    <col min="21" max="21" width="15.4416666666667" style="1" customWidth="1"/>
    <col min="22" max="16362" width="9" style="1" customWidth="1"/>
    <col min="16363" max="16384" width="9" style="7"/>
  </cols>
  <sheetData>
    <row r="1" s="1" customFormat="1" ht="24.9" customHeight="1" spans="1:2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7.9" customHeight="1" spans="1:21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48"/>
      <c r="J2" s="10"/>
      <c r="K2" s="10"/>
      <c r="L2" s="10"/>
      <c r="M2" s="10"/>
      <c r="N2" s="10"/>
      <c r="O2" s="49" t="s">
        <v>4</v>
      </c>
      <c r="P2" s="49"/>
      <c r="Q2" s="62">
        <v>15801</v>
      </c>
      <c r="R2" s="50" t="s">
        <v>5</v>
      </c>
      <c r="S2" s="50"/>
      <c r="T2" s="140"/>
      <c r="U2" s="64"/>
    </row>
    <row r="3" s="1" customFormat="1" ht="27.9" customHeight="1" spans="1:21">
      <c r="A3" s="9" t="s">
        <v>6</v>
      </c>
      <c r="B3" s="9"/>
      <c r="C3" s="12">
        <v>25173705</v>
      </c>
      <c r="D3" s="12"/>
      <c r="E3" s="12"/>
      <c r="F3" s="12" t="s">
        <v>7</v>
      </c>
      <c r="G3" s="13">
        <v>44757</v>
      </c>
      <c r="H3" s="9" t="s">
        <v>8</v>
      </c>
      <c r="I3" s="9"/>
      <c r="J3" s="35" t="s">
        <v>64</v>
      </c>
      <c r="K3" s="35"/>
      <c r="L3" s="35"/>
      <c r="M3" s="35"/>
      <c r="N3" s="35"/>
      <c r="O3" s="9" t="s">
        <v>10</v>
      </c>
      <c r="P3" s="9"/>
      <c r="Q3" s="35" t="s">
        <v>11</v>
      </c>
      <c r="R3" s="65" t="s">
        <v>12</v>
      </c>
      <c r="S3" s="66"/>
      <c r="T3" s="68" t="s">
        <v>13</v>
      </c>
      <c r="U3" s="68"/>
    </row>
    <row r="4" s="1" customFormat="1" ht="27.9" customHeight="1" spans="1:21">
      <c r="A4" s="9" t="s">
        <v>14</v>
      </c>
      <c r="B4" s="9"/>
      <c r="C4" s="12"/>
      <c r="D4" s="12"/>
      <c r="E4" s="12"/>
      <c r="F4" s="12" t="s">
        <v>15</v>
      </c>
      <c r="G4" s="138"/>
      <c r="H4" s="9" t="s">
        <v>16</v>
      </c>
      <c r="I4" s="9"/>
      <c r="J4" s="35" t="s">
        <v>65</v>
      </c>
      <c r="K4" s="35"/>
      <c r="L4" s="35"/>
      <c r="M4" s="35"/>
      <c r="N4" s="35"/>
      <c r="O4" s="9" t="s">
        <v>18</v>
      </c>
      <c r="P4" s="9"/>
      <c r="Q4" s="51" t="s">
        <v>19</v>
      </c>
      <c r="R4" s="12" t="s">
        <v>20</v>
      </c>
      <c r="S4" s="51" t="s">
        <v>21</v>
      </c>
      <c r="T4" s="69" t="s">
        <v>22</v>
      </c>
      <c r="U4" s="70" t="s">
        <v>23</v>
      </c>
    </row>
    <row r="5" s="1" customFormat="1" ht="27.9" customHeight="1" spans="1:21">
      <c r="A5" s="9" t="s">
        <v>24</v>
      </c>
      <c r="B5" s="14" t="s">
        <v>25</v>
      </c>
      <c r="C5" s="15"/>
      <c r="D5" s="15"/>
      <c r="E5" s="15"/>
      <c r="F5" s="16"/>
      <c r="G5" s="17" t="s">
        <v>26</v>
      </c>
      <c r="H5" s="14" t="s">
        <v>25</v>
      </c>
      <c r="I5" s="15"/>
      <c r="J5" s="16"/>
      <c r="K5" s="14" t="s">
        <v>27</v>
      </c>
      <c r="L5" s="15"/>
      <c r="M5" s="14" t="s">
        <v>28</v>
      </c>
      <c r="N5" s="16"/>
      <c r="O5" s="14" t="s">
        <v>29</v>
      </c>
      <c r="P5" s="16"/>
      <c r="Q5" s="71" t="s">
        <v>30</v>
      </c>
      <c r="R5" s="72"/>
      <c r="S5" s="72"/>
      <c r="T5" s="69" t="s">
        <v>31</v>
      </c>
      <c r="U5" s="73" t="s">
        <v>32</v>
      </c>
    </row>
    <row r="6" s="1" customFormat="1" ht="27.9" customHeight="1" spans="1:21">
      <c r="A6" s="9"/>
      <c r="B6" s="18" t="s">
        <v>33</v>
      </c>
      <c r="C6" s="19"/>
      <c r="D6" s="19"/>
      <c r="E6" s="19"/>
      <c r="F6" s="20"/>
      <c r="G6" s="9"/>
      <c r="H6" s="18" t="s">
        <v>34</v>
      </c>
      <c r="I6" s="19"/>
      <c r="J6" s="20"/>
      <c r="K6" s="18" t="s">
        <v>35</v>
      </c>
      <c r="L6" s="19"/>
      <c r="M6" s="18" t="s">
        <v>36</v>
      </c>
      <c r="N6" s="20"/>
      <c r="O6" s="18" t="s">
        <v>37</v>
      </c>
      <c r="P6" s="20"/>
      <c r="Q6" s="74" t="s">
        <v>38</v>
      </c>
      <c r="R6" s="75"/>
      <c r="S6" s="75"/>
      <c r="T6" s="69"/>
      <c r="U6" s="73"/>
    </row>
    <row r="7" s="1" customFormat="1" ht="27.9" customHeight="1" spans="1:21">
      <c r="A7" s="9"/>
      <c r="B7" s="21" t="s">
        <v>39</v>
      </c>
      <c r="C7" s="9" t="s">
        <v>40</v>
      </c>
      <c r="D7" s="9" t="s">
        <v>41</v>
      </c>
      <c r="E7" s="12" t="s">
        <v>42</v>
      </c>
      <c r="F7" s="12" t="s">
        <v>43</v>
      </c>
      <c r="G7" s="21" t="s">
        <v>44</v>
      </c>
      <c r="H7" s="9" t="s">
        <v>45</v>
      </c>
      <c r="I7" s="12" t="s">
        <v>46</v>
      </c>
      <c r="J7" s="12" t="s">
        <v>47</v>
      </c>
      <c r="K7" s="50" t="s">
        <v>46</v>
      </c>
      <c r="L7" s="50" t="s">
        <v>47</v>
      </c>
      <c r="M7" s="12" t="s">
        <v>46</v>
      </c>
      <c r="N7" s="9" t="s">
        <v>47</v>
      </c>
      <c r="O7" s="9" t="s">
        <v>46</v>
      </c>
      <c r="P7" s="9" t="s">
        <v>47</v>
      </c>
      <c r="Q7" s="12" t="s">
        <v>48</v>
      </c>
      <c r="R7" s="12" t="s">
        <v>49</v>
      </c>
      <c r="S7" s="12" t="s">
        <v>50</v>
      </c>
      <c r="T7" s="69"/>
      <c r="U7" s="73"/>
    </row>
    <row r="8" s="1" customFormat="1" ht="45" customHeight="1" spans="1:21">
      <c r="A8" s="22">
        <v>1</v>
      </c>
      <c r="B8" s="23">
        <v>44785</v>
      </c>
      <c r="C8" s="24"/>
      <c r="D8" s="25">
        <v>27690</v>
      </c>
      <c r="E8" s="26" t="s">
        <v>51</v>
      </c>
      <c r="F8" s="27" t="s">
        <v>52</v>
      </c>
      <c r="G8" s="28"/>
      <c r="H8" s="29"/>
      <c r="I8" s="28"/>
      <c r="J8" s="41"/>
      <c r="K8" s="35"/>
      <c r="L8" s="35"/>
      <c r="M8" s="28"/>
      <c r="N8" s="51" t="s">
        <v>53</v>
      </c>
      <c r="O8" s="52"/>
      <c r="P8" s="12"/>
      <c r="Q8" s="76" t="s">
        <v>54</v>
      </c>
      <c r="R8" s="12"/>
      <c r="S8" s="12"/>
      <c r="T8" s="25">
        <v>16000</v>
      </c>
      <c r="U8" s="78"/>
    </row>
    <row r="9" s="1" customFormat="1" ht="45" customHeight="1" spans="1:21">
      <c r="A9" s="22"/>
      <c r="B9" s="23"/>
      <c r="C9" s="30"/>
      <c r="D9" s="31"/>
      <c r="E9" s="26"/>
      <c r="F9" s="26"/>
      <c r="G9" s="32"/>
      <c r="H9" s="29"/>
      <c r="I9" s="28"/>
      <c r="J9" s="41"/>
      <c r="K9" s="53"/>
      <c r="L9" s="35"/>
      <c r="M9" s="28"/>
      <c r="N9" s="51"/>
      <c r="O9" s="52"/>
      <c r="P9" s="12"/>
      <c r="Q9" s="76" t="s">
        <v>55</v>
      </c>
      <c r="R9" s="12"/>
      <c r="S9" s="12"/>
      <c r="T9" s="25">
        <v>11690</v>
      </c>
      <c r="U9" s="53"/>
    </row>
    <row r="10" s="1" customFormat="1" ht="56" customHeight="1" spans="1:21">
      <c r="A10" s="22">
        <v>2</v>
      </c>
      <c r="B10" s="23">
        <v>44799</v>
      </c>
      <c r="C10" s="24"/>
      <c r="D10" s="31">
        <v>94900</v>
      </c>
      <c r="E10" s="26" t="s">
        <v>51</v>
      </c>
      <c r="F10" s="27" t="s">
        <v>52</v>
      </c>
      <c r="G10" s="32"/>
      <c r="H10" s="29"/>
      <c r="I10" s="28"/>
      <c r="J10" s="34"/>
      <c r="K10" s="35"/>
      <c r="L10" s="35"/>
      <c r="M10" s="28"/>
      <c r="N10" s="51" t="s">
        <v>53</v>
      </c>
      <c r="O10" s="52"/>
      <c r="P10" s="12"/>
      <c r="Q10" s="76" t="s">
        <v>66</v>
      </c>
      <c r="R10" s="12">
        <v>94900</v>
      </c>
      <c r="S10" s="12"/>
      <c r="T10" s="25">
        <v>94900</v>
      </c>
      <c r="U10" s="53"/>
    </row>
    <row r="11" s="1" customFormat="1" ht="45" customHeight="1" spans="1:21">
      <c r="A11" s="22">
        <v>3</v>
      </c>
      <c r="B11" s="23">
        <v>44803</v>
      </c>
      <c r="C11" s="33">
        <v>503474</v>
      </c>
      <c r="D11" s="31"/>
      <c r="E11" s="26" t="s">
        <v>82</v>
      </c>
      <c r="F11" s="27" t="s">
        <v>83</v>
      </c>
      <c r="G11" s="34"/>
      <c r="H11" s="29">
        <v>0.01</v>
      </c>
      <c r="I11" s="28">
        <v>75521.12</v>
      </c>
      <c r="J11" s="41" t="s">
        <v>69</v>
      </c>
      <c r="K11" s="53">
        <v>25173.7</v>
      </c>
      <c r="L11" s="53" t="s">
        <v>70</v>
      </c>
      <c r="M11" s="28">
        <v>550</v>
      </c>
      <c r="N11" s="51" t="s">
        <v>71</v>
      </c>
      <c r="O11" s="54"/>
      <c r="P11" s="55"/>
      <c r="Q11" s="76" t="s">
        <v>72</v>
      </c>
      <c r="R11" s="12">
        <v>60000</v>
      </c>
      <c r="S11" s="12"/>
      <c r="T11" s="25">
        <v>60000</v>
      </c>
      <c r="U11" s="53"/>
    </row>
    <row r="12" s="1" customFormat="1" ht="43" customHeight="1" spans="1:21">
      <c r="A12" s="35"/>
      <c r="B12" s="23"/>
      <c r="C12" s="33">
        <v>2013896</v>
      </c>
      <c r="D12" s="31"/>
      <c r="E12" s="27" t="s">
        <v>67</v>
      </c>
      <c r="F12" s="26" t="s">
        <v>68</v>
      </c>
      <c r="G12" s="34"/>
      <c r="H12" s="29"/>
      <c r="I12" s="28"/>
      <c r="J12" s="34"/>
      <c r="K12" s="35">
        <v>339.2</v>
      </c>
      <c r="L12" s="35" t="s">
        <v>73</v>
      </c>
      <c r="M12" s="28">
        <v>1000</v>
      </c>
      <c r="N12" s="51" t="s">
        <v>74</v>
      </c>
      <c r="O12" s="52"/>
      <c r="P12" s="12"/>
      <c r="Q12" s="76" t="s">
        <v>75</v>
      </c>
      <c r="R12" s="12">
        <v>172442.15</v>
      </c>
      <c r="S12" s="12"/>
      <c r="T12" s="25">
        <v>172442.15</v>
      </c>
      <c r="U12" s="53"/>
    </row>
    <row r="13" s="1" customFormat="1" ht="42" customHeight="1" spans="1:21">
      <c r="A13" s="35"/>
      <c r="B13" s="23"/>
      <c r="C13" s="33"/>
      <c r="D13" s="31"/>
      <c r="E13" s="26"/>
      <c r="F13" s="26"/>
      <c r="G13" s="34"/>
      <c r="H13" s="29"/>
      <c r="I13" s="28"/>
      <c r="J13" s="34"/>
      <c r="K13" s="53">
        <v>22613.39</v>
      </c>
      <c r="L13" s="53" t="s">
        <v>76</v>
      </c>
      <c r="M13" s="28">
        <v>500</v>
      </c>
      <c r="N13" s="51" t="s">
        <v>77</v>
      </c>
      <c r="O13" s="56"/>
      <c r="P13" s="55"/>
      <c r="Q13" s="76" t="s">
        <v>78</v>
      </c>
      <c r="R13" s="12">
        <v>76532.22</v>
      </c>
      <c r="S13" s="12"/>
      <c r="T13" s="25">
        <v>76532.22</v>
      </c>
      <c r="U13" s="53"/>
    </row>
    <row r="14" s="1" customFormat="1" ht="42" customHeight="1" spans="1:21">
      <c r="A14" s="35"/>
      <c r="B14" s="36"/>
      <c r="C14" s="24"/>
      <c r="D14" s="31"/>
      <c r="E14" s="26"/>
      <c r="F14" s="26"/>
      <c r="G14" s="34"/>
      <c r="H14" s="29"/>
      <c r="I14" s="28"/>
      <c r="J14" s="34"/>
      <c r="K14" s="35"/>
      <c r="L14" s="35"/>
      <c r="M14" s="28">
        <v>1000</v>
      </c>
      <c r="N14" s="51" t="s">
        <v>79</v>
      </c>
      <c r="O14" s="52"/>
      <c r="P14" s="12"/>
      <c r="Q14" s="79" t="s">
        <v>80</v>
      </c>
      <c r="R14" s="12">
        <v>682392</v>
      </c>
      <c r="S14" s="12"/>
      <c r="T14" s="25">
        <v>682392</v>
      </c>
      <c r="U14" s="80"/>
    </row>
    <row r="15" s="1" customFormat="1" ht="42" customHeight="1" spans="1:21">
      <c r="A15" s="35"/>
      <c r="B15" s="37"/>
      <c r="C15" s="24"/>
      <c r="D15" s="38"/>
      <c r="E15" s="26"/>
      <c r="F15" s="26"/>
      <c r="G15" s="34"/>
      <c r="H15" s="29"/>
      <c r="I15" s="28"/>
      <c r="J15" s="34"/>
      <c r="K15" s="53"/>
      <c r="L15" s="53"/>
      <c r="M15" s="28"/>
      <c r="N15" s="51"/>
      <c r="O15" s="52"/>
      <c r="P15" s="12"/>
      <c r="Q15" s="76" t="s">
        <v>81</v>
      </c>
      <c r="R15" s="12">
        <v>107705.7</v>
      </c>
      <c r="S15" s="12"/>
      <c r="T15" s="25">
        <v>107705.7</v>
      </c>
      <c r="U15" s="80"/>
    </row>
    <row r="16" s="1" customFormat="1" ht="47" customHeight="1" spans="1:21">
      <c r="A16" s="22">
        <v>4</v>
      </c>
      <c r="B16" s="36">
        <v>44812</v>
      </c>
      <c r="C16" s="24"/>
      <c r="D16" s="39"/>
      <c r="E16" s="26"/>
      <c r="F16" s="26"/>
      <c r="G16" s="32"/>
      <c r="H16" s="29"/>
      <c r="I16" s="28"/>
      <c r="J16" s="28"/>
      <c r="K16" s="35"/>
      <c r="L16" s="35"/>
      <c r="M16" s="28">
        <v>100</v>
      </c>
      <c r="N16" s="51" t="s">
        <v>71</v>
      </c>
      <c r="O16" s="28"/>
      <c r="P16" s="51"/>
      <c r="Q16" s="79" t="s">
        <v>84</v>
      </c>
      <c r="R16" s="12">
        <v>4872424.2</v>
      </c>
      <c r="S16" s="12"/>
      <c r="T16" s="141">
        <v>283179.95</v>
      </c>
      <c r="U16" s="80"/>
    </row>
    <row r="17" s="1" customFormat="1" ht="46" customHeight="1" spans="1:21">
      <c r="A17" s="35"/>
      <c r="B17" s="40"/>
      <c r="C17" s="24"/>
      <c r="D17" s="39"/>
      <c r="E17" s="41"/>
      <c r="F17" s="42"/>
      <c r="G17" s="43"/>
      <c r="H17" s="44"/>
      <c r="I17" s="28"/>
      <c r="J17" s="28"/>
      <c r="K17" s="28"/>
      <c r="L17" s="28"/>
      <c r="M17" s="28"/>
      <c r="N17" s="51"/>
      <c r="O17" s="28"/>
      <c r="P17" s="51"/>
      <c r="Q17" s="79" t="s">
        <v>85</v>
      </c>
      <c r="R17" s="12">
        <v>303118.37</v>
      </c>
      <c r="S17" s="12"/>
      <c r="T17" s="141">
        <v>303118.37</v>
      </c>
      <c r="U17" s="80"/>
    </row>
    <row r="18" s="1" customFormat="1" ht="45" customHeight="1" spans="1:21">
      <c r="A18" s="22">
        <v>5</v>
      </c>
      <c r="B18" s="37">
        <v>44824</v>
      </c>
      <c r="C18" s="24"/>
      <c r="D18" s="39"/>
      <c r="E18" s="26"/>
      <c r="F18" s="26"/>
      <c r="G18" s="43"/>
      <c r="H18" s="45"/>
      <c r="I18" s="28"/>
      <c r="J18" s="28"/>
      <c r="K18" s="41"/>
      <c r="L18" s="41"/>
      <c r="M18" s="28">
        <v>200</v>
      </c>
      <c r="N18" s="51" t="s">
        <v>71</v>
      </c>
      <c r="O18" s="28"/>
      <c r="P18" s="51"/>
      <c r="Q18" s="79" t="s">
        <v>86</v>
      </c>
      <c r="R18" s="12">
        <v>31243.86</v>
      </c>
      <c r="S18" s="12"/>
      <c r="T18" s="141">
        <v>31243.86</v>
      </c>
      <c r="U18" s="80"/>
    </row>
    <row r="19" s="1" customFormat="1" ht="45" customHeight="1" spans="1:21">
      <c r="A19" s="35"/>
      <c r="B19" s="40"/>
      <c r="C19" s="46"/>
      <c r="D19" s="39"/>
      <c r="E19" s="41"/>
      <c r="F19" s="42"/>
      <c r="G19" s="43"/>
      <c r="H19" s="44"/>
      <c r="I19" s="28"/>
      <c r="J19" s="28"/>
      <c r="K19" s="28"/>
      <c r="L19" s="28"/>
      <c r="M19" s="28"/>
      <c r="N19" s="51"/>
      <c r="O19" s="28"/>
      <c r="P19" s="51"/>
      <c r="Q19" s="79" t="s">
        <v>87</v>
      </c>
      <c r="R19" s="12">
        <v>75635</v>
      </c>
      <c r="S19" s="12"/>
      <c r="T19" s="141">
        <v>75635</v>
      </c>
      <c r="U19" s="82"/>
    </row>
    <row r="20" s="1" customFormat="1" ht="42" customHeight="1" spans="1:21">
      <c r="A20" s="47"/>
      <c r="B20" s="40"/>
      <c r="C20" s="24"/>
      <c r="D20" s="39"/>
      <c r="E20" s="26"/>
      <c r="F20" s="26"/>
      <c r="G20" s="43"/>
      <c r="H20" s="45"/>
      <c r="I20" s="28"/>
      <c r="J20" s="28"/>
      <c r="K20" s="28"/>
      <c r="L20" s="28"/>
      <c r="M20" s="28">
        <v>50</v>
      </c>
      <c r="N20" s="51" t="s">
        <v>71</v>
      </c>
      <c r="O20" s="28"/>
      <c r="P20" s="51"/>
      <c r="Q20" s="79" t="s">
        <v>88</v>
      </c>
      <c r="R20" s="12">
        <v>87399</v>
      </c>
      <c r="S20" s="12"/>
      <c r="T20" s="141">
        <v>87399</v>
      </c>
      <c r="U20" s="82"/>
    </row>
    <row r="21" s="1" customFormat="1" ht="43" customHeight="1" spans="1:21">
      <c r="A21" s="22">
        <v>6</v>
      </c>
      <c r="B21" s="37">
        <v>44834</v>
      </c>
      <c r="C21" s="33">
        <v>2812952</v>
      </c>
      <c r="D21" s="39"/>
      <c r="E21" s="27" t="s">
        <v>67</v>
      </c>
      <c r="F21" s="26" t="s">
        <v>68</v>
      </c>
      <c r="G21" s="43"/>
      <c r="H21" s="45">
        <v>0.01</v>
      </c>
      <c r="I21" s="28">
        <v>75521.12</v>
      </c>
      <c r="J21" s="57" t="s">
        <v>69</v>
      </c>
      <c r="K21" s="28">
        <v>1054.86</v>
      </c>
      <c r="L21" s="57" t="s">
        <v>90</v>
      </c>
      <c r="M21" s="28">
        <v>600</v>
      </c>
      <c r="N21" s="51" t="s">
        <v>71</v>
      </c>
      <c r="O21" s="28"/>
      <c r="P21" s="51"/>
      <c r="Q21" s="79" t="s">
        <v>91</v>
      </c>
      <c r="R21" s="12">
        <v>98995.52</v>
      </c>
      <c r="S21" s="12"/>
      <c r="T21" s="141">
        <v>98995.52</v>
      </c>
      <c r="U21" s="82"/>
    </row>
    <row r="22" s="1" customFormat="1" ht="43" customHeight="1" spans="1:21">
      <c r="A22" s="35"/>
      <c r="B22" s="37">
        <v>44831</v>
      </c>
      <c r="C22" s="33">
        <v>703238</v>
      </c>
      <c r="D22" s="39"/>
      <c r="E22" s="26" t="s">
        <v>82</v>
      </c>
      <c r="F22" s="27" t="s">
        <v>83</v>
      </c>
      <c r="G22" s="43"/>
      <c r="H22" s="45"/>
      <c r="I22" s="28"/>
      <c r="J22" s="28"/>
      <c r="K22" s="28">
        <v>35161.9</v>
      </c>
      <c r="L22" s="57" t="s">
        <v>70</v>
      </c>
      <c r="M22" s="28"/>
      <c r="N22" s="51"/>
      <c r="O22" s="28"/>
      <c r="P22" s="51"/>
      <c r="Q22" s="79" t="s">
        <v>92</v>
      </c>
      <c r="R22" s="12">
        <v>295428.92</v>
      </c>
      <c r="S22" s="12"/>
      <c r="T22" s="141">
        <v>100000</v>
      </c>
      <c r="U22" s="82"/>
    </row>
    <row r="23" s="1" customFormat="1" ht="43" customHeight="1" spans="1:21">
      <c r="A23" s="35"/>
      <c r="B23" s="40"/>
      <c r="C23" s="24"/>
      <c r="D23" s="39"/>
      <c r="E23" s="26"/>
      <c r="F23" s="26"/>
      <c r="G23" s="43"/>
      <c r="H23" s="45"/>
      <c r="I23" s="28"/>
      <c r="J23" s="28"/>
      <c r="K23" s="28"/>
      <c r="L23" s="28"/>
      <c r="M23" s="28"/>
      <c r="N23" s="51"/>
      <c r="O23" s="28"/>
      <c r="P23" s="51"/>
      <c r="Q23" s="79" t="s">
        <v>75</v>
      </c>
      <c r="R23" s="12">
        <v>506493</v>
      </c>
      <c r="S23" s="12"/>
      <c r="T23" s="141">
        <v>506493</v>
      </c>
      <c r="U23" s="82"/>
    </row>
    <row r="24" s="1" customFormat="1" ht="42" customHeight="1" spans="1:21">
      <c r="A24" s="35"/>
      <c r="B24" s="40"/>
      <c r="C24" s="24"/>
      <c r="D24" s="39"/>
      <c r="E24" s="26"/>
      <c r="F24" s="26"/>
      <c r="G24" s="43"/>
      <c r="H24" s="45"/>
      <c r="I24" s="28"/>
      <c r="J24" s="28"/>
      <c r="K24" s="28"/>
      <c r="L24" s="28"/>
      <c r="M24" s="28"/>
      <c r="N24" s="51"/>
      <c r="O24" s="28"/>
      <c r="P24" s="51"/>
      <c r="Q24" s="79" t="s">
        <v>93</v>
      </c>
      <c r="R24" s="12">
        <v>741000</v>
      </c>
      <c r="S24" s="12"/>
      <c r="T24" s="141">
        <v>741000</v>
      </c>
      <c r="U24" s="82"/>
    </row>
    <row r="25" s="1" customFormat="1" ht="43" customHeight="1" spans="1:21">
      <c r="A25" s="35"/>
      <c r="B25" s="40"/>
      <c r="C25" s="24"/>
      <c r="D25" s="39"/>
      <c r="E25" s="26"/>
      <c r="F25" s="26"/>
      <c r="G25" s="43"/>
      <c r="H25" s="45"/>
      <c r="I25" s="28"/>
      <c r="J25" s="28"/>
      <c r="K25" s="28"/>
      <c r="L25" s="28"/>
      <c r="M25" s="28"/>
      <c r="N25" s="51"/>
      <c r="O25" s="28"/>
      <c r="P25" s="51"/>
      <c r="Q25" s="79" t="s">
        <v>94</v>
      </c>
      <c r="R25" s="12">
        <v>1896441</v>
      </c>
      <c r="S25" s="12"/>
      <c r="T25" s="141">
        <v>601830</v>
      </c>
      <c r="U25" s="82"/>
    </row>
    <row r="26" s="1" customFormat="1" ht="42" customHeight="1" spans="1:21">
      <c r="A26" s="35"/>
      <c r="B26" s="40"/>
      <c r="C26" s="24"/>
      <c r="D26" s="39"/>
      <c r="E26" s="26"/>
      <c r="F26" s="26"/>
      <c r="G26" s="43"/>
      <c r="H26" s="45"/>
      <c r="I26" s="28"/>
      <c r="J26" s="28"/>
      <c r="K26" s="28"/>
      <c r="L26" s="28"/>
      <c r="M26" s="28"/>
      <c r="N26" s="51"/>
      <c r="O26" s="28"/>
      <c r="P26" s="51"/>
      <c r="Q26" s="79" t="s">
        <v>78</v>
      </c>
      <c r="R26" s="12">
        <v>88744.56</v>
      </c>
      <c r="S26" s="12"/>
      <c r="T26" s="141">
        <v>88744.56</v>
      </c>
      <c r="U26" s="82"/>
    </row>
    <row r="27" s="1" customFormat="1" ht="42" customHeight="1" spans="1:21">
      <c r="A27" s="35"/>
      <c r="B27" s="40"/>
      <c r="C27" s="24"/>
      <c r="D27" s="39"/>
      <c r="E27" s="26"/>
      <c r="F27" s="26"/>
      <c r="G27" s="43"/>
      <c r="H27" s="45"/>
      <c r="I27" s="28"/>
      <c r="J27" s="28"/>
      <c r="K27" s="28"/>
      <c r="L27" s="28"/>
      <c r="M27" s="28"/>
      <c r="N27" s="51"/>
      <c r="O27" s="28"/>
      <c r="P27" s="51"/>
      <c r="Q27" s="79" t="s">
        <v>81</v>
      </c>
      <c r="R27" s="12">
        <v>118098</v>
      </c>
      <c r="S27" s="12"/>
      <c r="T27" s="141">
        <v>118098</v>
      </c>
      <c r="U27" s="82"/>
    </row>
    <row r="28" s="1" customFormat="1" ht="42" customHeight="1" spans="1:21">
      <c r="A28" s="22">
        <v>7</v>
      </c>
      <c r="B28" s="37">
        <v>44859</v>
      </c>
      <c r="C28" s="24"/>
      <c r="D28" s="39"/>
      <c r="E28" s="26"/>
      <c r="F28" s="26"/>
      <c r="G28" s="43"/>
      <c r="H28" s="45"/>
      <c r="I28" s="28"/>
      <c r="J28" s="28"/>
      <c r="K28" s="28"/>
      <c r="L28" s="28"/>
      <c r="M28" s="28">
        <v>150</v>
      </c>
      <c r="N28" s="51" t="s">
        <v>71</v>
      </c>
      <c r="O28" s="28"/>
      <c r="P28" s="51"/>
      <c r="Q28" s="79" t="s">
        <v>94</v>
      </c>
      <c r="R28" s="12">
        <v>1896441</v>
      </c>
      <c r="S28" s="12"/>
      <c r="T28" s="141">
        <v>531720</v>
      </c>
      <c r="U28" s="82"/>
    </row>
    <row r="29" s="1" customFormat="1" ht="42" customHeight="1" spans="1:21">
      <c r="A29" s="35"/>
      <c r="B29" s="40"/>
      <c r="C29" s="24"/>
      <c r="D29" s="39"/>
      <c r="E29" s="26"/>
      <c r="F29" s="26"/>
      <c r="G29" s="43"/>
      <c r="H29" s="45"/>
      <c r="I29" s="28"/>
      <c r="J29" s="28"/>
      <c r="K29" s="28"/>
      <c r="L29" s="28"/>
      <c r="M29" s="28"/>
      <c r="N29" s="51"/>
      <c r="O29" s="28"/>
      <c r="P29" s="51"/>
      <c r="Q29" s="79" t="s">
        <v>95</v>
      </c>
      <c r="R29" s="12">
        <v>80340</v>
      </c>
      <c r="S29" s="12"/>
      <c r="T29" s="141">
        <v>80340</v>
      </c>
      <c r="U29" s="82"/>
    </row>
    <row r="30" s="1" customFormat="1" ht="42" customHeight="1" spans="1:21">
      <c r="A30" s="22">
        <v>8</v>
      </c>
      <c r="B30" s="37">
        <v>44859</v>
      </c>
      <c r="C30" s="33">
        <v>301614.4</v>
      </c>
      <c r="D30" s="39"/>
      <c r="E30" s="26" t="s">
        <v>82</v>
      </c>
      <c r="F30" s="27" t="s">
        <v>83</v>
      </c>
      <c r="G30" s="43"/>
      <c r="H30" s="45">
        <v>0.01</v>
      </c>
      <c r="I30" s="28">
        <v>3016.14</v>
      </c>
      <c r="J30" s="28"/>
      <c r="K30" s="28"/>
      <c r="L30" s="58"/>
      <c r="M30" s="28"/>
      <c r="N30" s="51"/>
      <c r="O30" s="28"/>
      <c r="P30" s="51"/>
      <c r="Q30" s="79" t="s">
        <v>84</v>
      </c>
      <c r="R30" s="12">
        <v>4872424.2</v>
      </c>
      <c r="S30" s="12"/>
      <c r="T30" s="141">
        <v>692969.4</v>
      </c>
      <c r="U30" s="82"/>
    </row>
    <row r="31" s="1" customFormat="1" ht="42" customHeight="1" spans="1:21">
      <c r="A31" s="22">
        <v>9</v>
      </c>
      <c r="B31" s="37">
        <v>44859</v>
      </c>
      <c r="C31" s="33">
        <v>1206457.6</v>
      </c>
      <c r="D31" s="39"/>
      <c r="E31" s="27" t="s">
        <v>67</v>
      </c>
      <c r="F31" s="26" t="s">
        <v>68</v>
      </c>
      <c r="G31" s="43"/>
      <c r="H31" s="45">
        <v>0.01</v>
      </c>
      <c r="I31" s="28">
        <v>12064.58</v>
      </c>
      <c r="J31" s="28"/>
      <c r="K31" s="28">
        <v>15080.72</v>
      </c>
      <c r="L31" s="57" t="s">
        <v>96</v>
      </c>
      <c r="M31" s="28">
        <v>150</v>
      </c>
      <c r="N31" s="51" t="s">
        <v>71</v>
      </c>
      <c r="O31" s="28"/>
      <c r="P31" s="51"/>
      <c r="Q31" s="79" t="s">
        <v>97</v>
      </c>
      <c r="R31" s="12">
        <v>182400.5</v>
      </c>
      <c r="S31" s="12"/>
      <c r="T31" s="141">
        <v>182400.5</v>
      </c>
      <c r="U31" s="82"/>
    </row>
    <row r="32" s="1" customFormat="1" ht="42" customHeight="1" spans="1:21">
      <c r="A32" s="22"/>
      <c r="B32" s="37"/>
      <c r="C32" s="33"/>
      <c r="D32" s="39"/>
      <c r="E32" s="26"/>
      <c r="F32" s="27"/>
      <c r="G32" s="43"/>
      <c r="H32" s="45"/>
      <c r="I32" s="28"/>
      <c r="J32" s="28"/>
      <c r="K32" s="28">
        <f>7883.14+452.42+118.25</f>
        <v>8453.81</v>
      </c>
      <c r="L32" s="41" t="s">
        <v>98</v>
      </c>
      <c r="M32" s="28"/>
      <c r="N32" s="51"/>
      <c r="O32" s="28"/>
      <c r="P32" s="51"/>
      <c r="Q32" s="79" t="s">
        <v>72</v>
      </c>
      <c r="R32" s="12">
        <v>1041300</v>
      </c>
      <c r="S32" s="12"/>
      <c r="T32" s="141">
        <v>67020</v>
      </c>
      <c r="U32" s="82"/>
    </row>
    <row r="33" s="1" customFormat="1" ht="42" customHeight="1" spans="1:21">
      <c r="A33" s="22">
        <v>10</v>
      </c>
      <c r="B33" s="37">
        <v>44876</v>
      </c>
      <c r="C33" s="33">
        <v>946195.8</v>
      </c>
      <c r="D33" s="39"/>
      <c r="E33" s="26" t="s">
        <v>82</v>
      </c>
      <c r="F33" s="27" t="s">
        <v>83</v>
      </c>
      <c r="G33" s="43"/>
      <c r="H33" s="45">
        <v>0.01</v>
      </c>
      <c r="I33" s="28">
        <v>85614.09</v>
      </c>
      <c r="J33" s="57" t="s">
        <v>99</v>
      </c>
      <c r="K33" s="28">
        <v>176320.73</v>
      </c>
      <c r="L33" s="57" t="s">
        <v>96</v>
      </c>
      <c r="M33" s="28">
        <v>200</v>
      </c>
      <c r="N33" s="51" t="s">
        <v>71</v>
      </c>
      <c r="O33" s="28"/>
      <c r="P33" s="51"/>
      <c r="Q33" s="79" t="s">
        <v>75</v>
      </c>
      <c r="R33" s="12">
        <v>338820.5</v>
      </c>
      <c r="S33" s="12"/>
      <c r="T33" s="141">
        <v>338820.5</v>
      </c>
      <c r="U33" s="82"/>
    </row>
    <row r="34" s="1" customFormat="1" ht="42" customHeight="1" spans="1:21">
      <c r="A34" s="22"/>
      <c r="B34" s="37"/>
      <c r="C34" s="33">
        <v>3784783.2</v>
      </c>
      <c r="D34" s="39"/>
      <c r="E34" s="27" t="s">
        <v>67</v>
      </c>
      <c r="F34" s="26" t="s">
        <v>68</v>
      </c>
      <c r="G34" s="43"/>
      <c r="H34" s="45"/>
      <c r="I34" s="28"/>
      <c r="J34" s="28"/>
      <c r="K34" s="28"/>
      <c r="L34" s="28"/>
      <c r="M34" s="28"/>
      <c r="N34" s="51"/>
      <c r="O34" s="28"/>
      <c r="P34" s="51"/>
      <c r="Q34" s="79" t="s">
        <v>100</v>
      </c>
      <c r="R34" s="12">
        <v>954870</v>
      </c>
      <c r="S34" s="12"/>
      <c r="T34" s="141">
        <v>740710</v>
      </c>
      <c r="U34" s="82"/>
    </row>
    <row r="35" s="1" customFormat="1" ht="42" customHeight="1" spans="1:21">
      <c r="A35" s="22">
        <v>11</v>
      </c>
      <c r="B35" s="37">
        <v>44886</v>
      </c>
      <c r="C35" s="33"/>
      <c r="D35" s="39"/>
      <c r="E35" s="27"/>
      <c r="F35" s="26"/>
      <c r="G35" s="43"/>
      <c r="H35" s="45"/>
      <c r="I35" s="28"/>
      <c r="J35" s="28"/>
      <c r="K35" s="28"/>
      <c r="L35" s="28"/>
      <c r="M35" s="28"/>
      <c r="N35" s="51"/>
      <c r="O35" s="28"/>
      <c r="P35" s="51"/>
      <c r="Q35" s="79" t="s">
        <v>84</v>
      </c>
      <c r="R35" s="12">
        <v>4872424.2</v>
      </c>
      <c r="S35" s="12"/>
      <c r="T35" s="141">
        <v>678281.6</v>
      </c>
      <c r="U35" s="82"/>
    </row>
    <row r="36" s="1" customFormat="1" ht="42" customHeight="1" spans="1:21">
      <c r="A36" s="22">
        <v>12</v>
      </c>
      <c r="B36" s="37">
        <v>44889</v>
      </c>
      <c r="C36" s="33"/>
      <c r="D36" s="39"/>
      <c r="E36" s="27"/>
      <c r="F36" s="26"/>
      <c r="G36" s="43"/>
      <c r="H36" s="45"/>
      <c r="I36" s="28"/>
      <c r="J36" s="28"/>
      <c r="K36" s="28"/>
      <c r="L36" s="28"/>
      <c r="M36" s="28">
        <v>300</v>
      </c>
      <c r="N36" s="51" t="s">
        <v>71</v>
      </c>
      <c r="O36" s="28"/>
      <c r="P36" s="51"/>
      <c r="Q36" s="79" t="s">
        <v>101</v>
      </c>
      <c r="R36" s="12">
        <v>297840</v>
      </c>
      <c r="S36" s="12"/>
      <c r="T36" s="141">
        <v>297840</v>
      </c>
      <c r="U36" s="82"/>
    </row>
    <row r="37" s="1" customFormat="1" ht="42" customHeight="1" spans="1:21">
      <c r="A37" s="22"/>
      <c r="B37" s="37"/>
      <c r="C37" s="33"/>
      <c r="D37" s="39"/>
      <c r="E37" s="27"/>
      <c r="F37" s="26"/>
      <c r="G37" s="43"/>
      <c r="H37" s="45"/>
      <c r="I37" s="28"/>
      <c r="J37" s="28"/>
      <c r="K37" s="28"/>
      <c r="L37" s="28"/>
      <c r="M37" s="28"/>
      <c r="N37" s="51"/>
      <c r="O37" s="28"/>
      <c r="P37" s="51"/>
      <c r="Q37" s="79" t="s">
        <v>102</v>
      </c>
      <c r="R37" s="12">
        <v>6258428</v>
      </c>
      <c r="S37" s="12"/>
      <c r="T37" s="141">
        <v>2028000</v>
      </c>
      <c r="U37" s="82"/>
    </row>
    <row r="38" s="1" customFormat="1" ht="42" customHeight="1" spans="1:21">
      <c r="A38" s="22">
        <v>13</v>
      </c>
      <c r="B38" s="37">
        <v>44893</v>
      </c>
      <c r="C38" s="33"/>
      <c r="D38" s="39"/>
      <c r="E38" s="27"/>
      <c r="F38" s="26"/>
      <c r="G38" s="43"/>
      <c r="H38" s="45"/>
      <c r="I38" s="28"/>
      <c r="J38" s="28"/>
      <c r="K38" s="28"/>
      <c r="L38" s="28"/>
      <c r="M38" s="28">
        <v>100</v>
      </c>
      <c r="N38" s="51" t="s">
        <v>71</v>
      </c>
      <c r="O38" s="28"/>
      <c r="P38" s="51"/>
      <c r="Q38" s="79" t="s">
        <v>103</v>
      </c>
      <c r="R38" s="12">
        <v>212000</v>
      </c>
      <c r="S38" s="12"/>
      <c r="T38" s="141">
        <v>100000</v>
      </c>
      <c r="U38" s="82"/>
    </row>
    <row r="39" s="1" customFormat="1" ht="42" customHeight="1" spans="1:21">
      <c r="A39" s="22">
        <v>14</v>
      </c>
      <c r="B39" s="37">
        <v>44908</v>
      </c>
      <c r="C39" s="33"/>
      <c r="D39" s="39"/>
      <c r="E39" s="27"/>
      <c r="F39" s="26"/>
      <c r="G39" s="43"/>
      <c r="H39" s="45"/>
      <c r="I39" s="28"/>
      <c r="J39" s="28"/>
      <c r="K39" s="28"/>
      <c r="L39" s="28"/>
      <c r="M39" s="28">
        <v>350</v>
      </c>
      <c r="N39" s="51" t="s">
        <v>71</v>
      </c>
      <c r="O39" s="28"/>
      <c r="P39" s="51"/>
      <c r="Q39" s="79" t="s">
        <v>104</v>
      </c>
      <c r="R39" s="12">
        <v>98720</v>
      </c>
      <c r="S39" s="12"/>
      <c r="T39" s="141">
        <v>98720</v>
      </c>
      <c r="U39" s="82"/>
    </row>
    <row r="40" s="1" customFormat="1" ht="42" customHeight="1" spans="1:21">
      <c r="A40" s="22"/>
      <c r="B40" s="37"/>
      <c r="C40" s="33"/>
      <c r="D40" s="39"/>
      <c r="E40" s="27"/>
      <c r="F40" s="26"/>
      <c r="G40" s="43"/>
      <c r="H40" s="45"/>
      <c r="I40" s="28"/>
      <c r="J40" s="28"/>
      <c r="K40" s="28"/>
      <c r="L40" s="28"/>
      <c r="M40" s="28"/>
      <c r="N40" s="51"/>
      <c r="O40" s="28"/>
      <c r="P40" s="51"/>
      <c r="Q40" s="79" t="s">
        <v>105</v>
      </c>
      <c r="R40" s="12">
        <v>203979</v>
      </c>
      <c r="S40" s="12"/>
      <c r="T40" s="141">
        <v>203979</v>
      </c>
      <c r="U40" s="82"/>
    </row>
    <row r="41" s="1" customFormat="1" ht="42" customHeight="1" spans="1:21">
      <c r="A41" s="22"/>
      <c r="B41" s="37"/>
      <c r="C41" s="33"/>
      <c r="D41" s="39"/>
      <c r="E41" s="27"/>
      <c r="F41" s="26"/>
      <c r="G41" s="43"/>
      <c r="H41" s="45"/>
      <c r="I41" s="28"/>
      <c r="J41" s="28"/>
      <c r="K41" s="28"/>
      <c r="L41" s="28"/>
      <c r="M41" s="28"/>
      <c r="N41" s="51"/>
      <c r="O41" s="28"/>
      <c r="P41" s="51"/>
      <c r="Q41" s="79" t="s">
        <v>106</v>
      </c>
      <c r="R41" s="12">
        <v>262519.8</v>
      </c>
      <c r="S41" s="12"/>
      <c r="T41" s="141">
        <v>262519.8</v>
      </c>
      <c r="U41" s="82"/>
    </row>
    <row r="42" s="1" customFormat="1" ht="42" customHeight="1" spans="1:21">
      <c r="A42" s="22"/>
      <c r="B42" s="37"/>
      <c r="C42" s="33"/>
      <c r="D42" s="39"/>
      <c r="E42" s="27"/>
      <c r="F42" s="26"/>
      <c r="G42" s="43"/>
      <c r="H42" s="45"/>
      <c r="I42" s="28"/>
      <c r="J42" s="28"/>
      <c r="K42" s="28"/>
      <c r="L42" s="28"/>
      <c r="M42" s="28"/>
      <c r="N42" s="51"/>
      <c r="O42" s="28"/>
      <c r="P42" s="51"/>
      <c r="Q42" s="79" t="s">
        <v>107</v>
      </c>
      <c r="R42" s="12">
        <v>200000</v>
      </c>
      <c r="S42" s="12"/>
      <c r="T42" s="141">
        <v>100000</v>
      </c>
      <c r="U42" s="82"/>
    </row>
    <row r="43" s="1" customFormat="1" ht="42" customHeight="1" spans="1:21">
      <c r="A43" s="22"/>
      <c r="B43" s="37"/>
      <c r="C43" s="33"/>
      <c r="D43" s="39"/>
      <c r="E43" s="27"/>
      <c r="F43" s="26"/>
      <c r="G43" s="43"/>
      <c r="H43" s="45"/>
      <c r="I43" s="28"/>
      <c r="J43" s="28"/>
      <c r="K43" s="28"/>
      <c r="L43" s="28"/>
      <c r="M43" s="28"/>
      <c r="N43" s="51"/>
      <c r="O43" s="28"/>
      <c r="P43" s="51"/>
      <c r="Q43" s="79" t="s">
        <v>84</v>
      </c>
      <c r="R43" s="12">
        <v>4872424.2</v>
      </c>
      <c r="S43" s="12"/>
      <c r="T43" s="141">
        <v>903247.45</v>
      </c>
      <c r="U43" s="82"/>
    </row>
    <row r="44" s="1" customFormat="1" ht="42" customHeight="1" spans="1:21">
      <c r="A44" s="22">
        <v>15</v>
      </c>
      <c r="B44" s="37">
        <v>44922</v>
      </c>
      <c r="C44" s="33">
        <v>2427014.4</v>
      </c>
      <c r="D44" s="39"/>
      <c r="E44" s="27" t="s">
        <v>67</v>
      </c>
      <c r="F44" s="26" t="s">
        <v>68</v>
      </c>
      <c r="G44" s="43"/>
      <c r="H44" s="45"/>
      <c r="I44" s="28">
        <v>0</v>
      </c>
      <c r="J44" s="28"/>
      <c r="K44" s="28">
        <v>1419.29</v>
      </c>
      <c r="L44" s="28" t="s">
        <v>90</v>
      </c>
      <c r="M44" s="28">
        <v>200</v>
      </c>
      <c r="N44" s="51" t="s">
        <v>71</v>
      </c>
      <c r="O44" s="28"/>
      <c r="P44" s="51"/>
      <c r="Q44" s="79" t="s">
        <v>102</v>
      </c>
      <c r="R44" s="12">
        <v>6258428</v>
      </c>
      <c r="S44" s="12"/>
      <c r="T44" s="141">
        <v>1801200</v>
      </c>
      <c r="U44" s="82"/>
    </row>
    <row r="45" s="1" customFormat="1" ht="42" customHeight="1" spans="1:21">
      <c r="A45" s="22"/>
      <c r="B45" s="37"/>
      <c r="C45" s="33">
        <v>606753.6</v>
      </c>
      <c r="D45" s="39"/>
      <c r="E45" s="26" t="s">
        <v>82</v>
      </c>
      <c r="F45" s="27" t="s">
        <v>83</v>
      </c>
      <c r="G45" s="43"/>
      <c r="H45" s="45"/>
      <c r="I45" s="28"/>
      <c r="J45" s="28"/>
      <c r="K45" s="28"/>
      <c r="L45" s="28"/>
      <c r="M45" s="28"/>
      <c r="N45" s="51"/>
      <c r="O45" s="28"/>
      <c r="P45" s="51"/>
      <c r="Q45" s="79"/>
      <c r="R45" s="12"/>
      <c r="S45" s="12"/>
      <c r="T45" s="141"/>
      <c r="U45" s="82"/>
    </row>
    <row r="46" s="1" customFormat="1" ht="42" customHeight="1" spans="1:21">
      <c r="A46" s="22">
        <v>16</v>
      </c>
      <c r="B46" s="37">
        <v>44937</v>
      </c>
      <c r="C46" s="33"/>
      <c r="D46" s="39"/>
      <c r="E46" s="27"/>
      <c r="F46" s="26"/>
      <c r="G46" s="43"/>
      <c r="H46" s="45"/>
      <c r="I46" s="28">
        <v>0</v>
      </c>
      <c r="J46" s="28"/>
      <c r="K46" s="28"/>
      <c r="L46" s="28"/>
      <c r="M46" s="28">
        <v>350</v>
      </c>
      <c r="N46" s="51" t="s">
        <v>71</v>
      </c>
      <c r="O46" s="28"/>
      <c r="P46" s="51"/>
      <c r="Q46" s="79" t="s">
        <v>92</v>
      </c>
      <c r="R46" s="12">
        <v>295428.92</v>
      </c>
      <c r="S46" s="12"/>
      <c r="T46" s="141">
        <v>55000</v>
      </c>
      <c r="U46" s="82"/>
    </row>
    <row r="47" s="1" customFormat="1" ht="42" customHeight="1" spans="1:21">
      <c r="A47" s="22"/>
      <c r="B47" s="37"/>
      <c r="C47" s="33"/>
      <c r="D47" s="39"/>
      <c r="E47" s="27"/>
      <c r="F47" s="26"/>
      <c r="G47" s="43"/>
      <c r="H47" s="45"/>
      <c r="I47" s="28"/>
      <c r="J47" s="28"/>
      <c r="K47" s="28"/>
      <c r="L47" s="28"/>
      <c r="M47" s="28"/>
      <c r="N47" s="51"/>
      <c r="O47" s="28"/>
      <c r="P47" s="51"/>
      <c r="Q47" s="79" t="s">
        <v>75</v>
      </c>
      <c r="R47" s="12">
        <v>520123.5</v>
      </c>
      <c r="S47" s="12"/>
      <c r="T47" s="141">
        <v>520123.5</v>
      </c>
      <c r="U47" s="82"/>
    </row>
    <row r="48" s="1" customFormat="1" ht="42" customHeight="1" spans="1:21">
      <c r="A48" s="22"/>
      <c r="B48" s="37"/>
      <c r="C48" s="33"/>
      <c r="D48" s="39"/>
      <c r="E48" s="27"/>
      <c r="F48" s="26"/>
      <c r="G48" s="43"/>
      <c r="H48" s="45"/>
      <c r="I48" s="28"/>
      <c r="J48" s="28"/>
      <c r="K48" s="28"/>
      <c r="L48" s="28"/>
      <c r="M48" s="28"/>
      <c r="N48" s="51"/>
      <c r="O48" s="28"/>
      <c r="P48" s="51"/>
      <c r="Q48" s="79" t="s">
        <v>108</v>
      </c>
      <c r="R48" s="12">
        <v>39910</v>
      </c>
      <c r="S48" s="12"/>
      <c r="T48" s="141">
        <v>39910</v>
      </c>
      <c r="U48" s="82"/>
    </row>
    <row r="49" s="1" customFormat="1" ht="42" customHeight="1" spans="1:21">
      <c r="A49" s="22"/>
      <c r="B49" s="37"/>
      <c r="C49" s="33"/>
      <c r="D49" s="39"/>
      <c r="E49" s="27"/>
      <c r="F49" s="26"/>
      <c r="G49" s="43"/>
      <c r="H49" s="45"/>
      <c r="I49" s="28"/>
      <c r="J49" s="28"/>
      <c r="K49" s="28"/>
      <c r="L49" s="28"/>
      <c r="M49" s="28"/>
      <c r="N49" s="51"/>
      <c r="O49" s="28"/>
      <c r="P49" s="51"/>
      <c r="Q49" s="79" t="s">
        <v>109</v>
      </c>
      <c r="R49" s="12">
        <v>47259</v>
      </c>
      <c r="S49" s="12"/>
      <c r="T49" s="141">
        <v>47259</v>
      </c>
      <c r="U49" s="82"/>
    </row>
    <row r="50" s="1" customFormat="1" ht="42" customHeight="1" spans="1:21">
      <c r="A50" s="22"/>
      <c r="B50" s="37"/>
      <c r="C50" s="33"/>
      <c r="D50" s="39"/>
      <c r="E50" s="27"/>
      <c r="F50" s="26"/>
      <c r="G50" s="43"/>
      <c r="H50" s="45"/>
      <c r="I50" s="28"/>
      <c r="J50" s="28"/>
      <c r="K50" s="28"/>
      <c r="L50" s="28"/>
      <c r="M50" s="28"/>
      <c r="N50" s="51"/>
      <c r="O50" s="28"/>
      <c r="P50" s="51"/>
      <c r="Q50" s="79" t="s">
        <v>103</v>
      </c>
      <c r="R50" s="12">
        <v>212000</v>
      </c>
      <c r="S50" s="12"/>
      <c r="T50" s="141">
        <v>39000</v>
      </c>
      <c r="U50" s="82"/>
    </row>
    <row r="51" s="1" customFormat="1" ht="42" customHeight="1" spans="1:21">
      <c r="A51" s="22"/>
      <c r="B51" s="37"/>
      <c r="C51" s="33"/>
      <c r="D51" s="39"/>
      <c r="E51" s="27"/>
      <c r="F51" s="26"/>
      <c r="G51" s="43"/>
      <c r="H51" s="45"/>
      <c r="I51" s="28"/>
      <c r="J51" s="28"/>
      <c r="K51" s="28"/>
      <c r="L51" s="28"/>
      <c r="M51" s="28"/>
      <c r="N51" s="51"/>
      <c r="O51" s="28"/>
      <c r="P51" s="51"/>
      <c r="Q51" s="79" t="s">
        <v>107</v>
      </c>
      <c r="R51" s="12">
        <v>200000</v>
      </c>
      <c r="S51" s="12"/>
      <c r="T51" s="141">
        <v>48194</v>
      </c>
      <c r="U51" s="82"/>
    </row>
    <row r="52" s="1" customFormat="1" ht="42" customHeight="1" spans="1:21">
      <c r="A52" s="22">
        <v>17</v>
      </c>
      <c r="B52" s="37">
        <v>44942</v>
      </c>
      <c r="C52" s="33">
        <v>1675001.6</v>
      </c>
      <c r="D52" s="39"/>
      <c r="E52" s="27" t="s">
        <v>67</v>
      </c>
      <c r="F52" s="26" t="s">
        <v>68</v>
      </c>
      <c r="G52" s="43"/>
      <c r="H52" s="45"/>
      <c r="I52" s="28">
        <v>0</v>
      </c>
      <c r="J52" s="28"/>
      <c r="K52" s="28">
        <v>0</v>
      </c>
      <c r="L52" s="28"/>
      <c r="M52" s="28">
        <v>300</v>
      </c>
      <c r="N52" s="51" t="s">
        <v>71</v>
      </c>
      <c r="O52" s="28"/>
      <c r="P52" s="51"/>
      <c r="Q52" s="79" t="s">
        <v>84</v>
      </c>
      <c r="R52" s="12">
        <v>6258428</v>
      </c>
      <c r="S52" s="12"/>
      <c r="T52" s="141">
        <v>727688.55</v>
      </c>
      <c r="U52" s="82"/>
    </row>
    <row r="53" s="1" customFormat="1" ht="42" customHeight="1" spans="1:21">
      <c r="A53" s="22"/>
      <c r="B53" s="37"/>
      <c r="C53" s="33">
        <v>418750.4</v>
      </c>
      <c r="D53" s="39"/>
      <c r="E53" s="27" t="s">
        <v>82</v>
      </c>
      <c r="F53" s="27" t="s">
        <v>83</v>
      </c>
      <c r="G53" s="43"/>
      <c r="H53" s="45"/>
      <c r="I53" s="28"/>
      <c r="J53" s="28"/>
      <c r="K53" s="28"/>
      <c r="L53" s="28"/>
      <c r="M53" s="28"/>
      <c r="N53" s="51"/>
      <c r="O53" s="28"/>
      <c r="P53" s="51"/>
      <c r="Q53" s="79" t="s">
        <v>102</v>
      </c>
      <c r="R53" s="12">
        <v>6258428</v>
      </c>
      <c r="S53" s="12"/>
      <c r="T53" s="141">
        <v>1070028</v>
      </c>
      <c r="U53" s="82"/>
    </row>
    <row r="54" s="1" customFormat="1" ht="44" customHeight="1" spans="1:21">
      <c r="A54" s="35"/>
      <c r="B54" s="40"/>
      <c r="C54" s="24"/>
      <c r="D54" s="39"/>
      <c r="E54" s="26"/>
      <c r="F54" s="26"/>
      <c r="G54" s="43"/>
      <c r="H54" s="45"/>
      <c r="I54" s="28"/>
      <c r="J54" s="28"/>
      <c r="K54" s="28"/>
      <c r="L54" s="28"/>
      <c r="M54" s="28"/>
      <c r="N54" s="51"/>
      <c r="O54" s="28"/>
      <c r="P54" s="51"/>
      <c r="Q54" s="79" t="s">
        <v>110</v>
      </c>
      <c r="R54" s="12">
        <v>144000</v>
      </c>
      <c r="S54" s="12"/>
      <c r="T54" s="141">
        <v>144000</v>
      </c>
      <c r="U54" s="82"/>
    </row>
    <row r="55" s="1" customFormat="1" ht="44" customHeight="1" spans="1:21">
      <c r="A55" s="22">
        <v>18</v>
      </c>
      <c r="B55" s="37">
        <v>44965</v>
      </c>
      <c r="C55" s="24"/>
      <c r="D55" s="39"/>
      <c r="E55" s="26"/>
      <c r="F55" s="26"/>
      <c r="G55" s="43"/>
      <c r="H55" s="45"/>
      <c r="I55" s="28"/>
      <c r="J55" s="28"/>
      <c r="K55" s="28"/>
      <c r="L55" s="28"/>
      <c r="M55" s="28">
        <v>100</v>
      </c>
      <c r="N55" s="51" t="s">
        <v>71</v>
      </c>
      <c r="O55" s="28"/>
      <c r="P55" s="51"/>
      <c r="Q55" s="79" t="s">
        <v>84</v>
      </c>
      <c r="R55" s="12">
        <v>6258428</v>
      </c>
      <c r="S55" s="12"/>
      <c r="T55" s="141">
        <v>145282.75</v>
      </c>
      <c r="U55" s="82"/>
    </row>
    <row r="56" s="1" customFormat="1" ht="44" customHeight="1" spans="1:21">
      <c r="A56" s="35"/>
      <c r="B56" s="40"/>
      <c r="C56" s="24"/>
      <c r="D56" s="39"/>
      <c r="E56" s="26"/>
      <c r="F56" s="26"/>
      <c r="G56" s="43"/>
      <c r="H56" s="45"/>
      <c r="I56" s="28"/>
      <c r="J56" s="28"/>
      <c r="K56" s="28"/>
      <c r="L56" s="28"/>
      <c r="M56" s="28"/>
      <c r="N56" s="51"/>
      <c r="O56" s="28"/>
      <c r="P56" s="51"/>
      <c r="Q56" s="79" t="s">
        <v>111</v>
      </c>
      <c r="R56" s="12">
        <v>361466</v>
      </c>
      <c r="S56" s="12"/>
      <c r="T56" s="141">
        <v>361466</v>
      </c>
      <c r="U56" s="82"/>
    </row>
    <row r="57" s="1" customFormat="1" ht="44" customHeight="1" spans="1:21">
      <c r="A57" s="93">
        <v>19</v>
      </c>
      <c r="B57" s="94">
        <v>44988</v>
      </c>
      <c r="C57" s="100"/>
      <c r="D57" s="96"/>
      <c r="E57" s="97"/>
      <c r="F57" s="97"/>
      <c r="G57" s="98"/>
      <c r="H57" s="99"/>
      <c r="I57" s="58"/>
      <c r="J57" s="58"/>
      <c r="K57" s="58">
        <v>1538.26</v>
      </c>
      <c r="L57" s="58"/>
      <c r="M57" s="58">
        <v>100</v>
      </c>
      <c r="N57" s="117" t="s">
        <v>71</v>
      </c>
      <c r="O57" s="58"/>
      <c r="P57" s="117"/>
      <c r="Q57" s="131" t="s">
        <v>112</v>
      </c>
      <c r="R57" s="132">
        <v>146850</v>
      </c>
      <c r="S57" s="132"/>
      <c r="T57" s="142">
        <v>132000</v>
      </c>
      <c r="U57" s="82"/>
    </row>
    <row r="58" s="1" customFormat="1" ht="31" customHeight="1" spans="1:21">
      <c r="A58" s="47"/>
      <c r="B58" s="139"/>
      <c r="C58" s="100"/>
      <c r="D58" s="96"/>
      <c r="E58" s="97"/>
      <c r="F58" s="97"/>
      <c r="G58" s="98"/>
      <c r="H58" s="99"/>
      <c r="I58" s="58"/>
      <c r="J58" s="58"/>
      <c r="K58" s="58"/>
      <c r="L58" s="58"/>
      <c r="M58" s="58"/>
      <c r="N58" s="117"/>
      <c r="O58" s="58"/>
      <c r="P58" s="117"/>
      <c r="Q58" s="131"/>
      <c r="R58" s="132"/>
      <c r="S58" s="132"/>
      <c r="T58" s="142"/>
      <c r="U58" s="82"/>
    </row>
    <row r="59" s="1" customFormat="1" ht="31" customHeight="1" spans="1:21">
      <c r="A59" s="47"/>
      <c r="B59" s="139"/>
      <c r="C59" s="100"/>
      <c r="D59" s="96"/>
      <c r="E59" s="97"/>
      <c r="F59" s="97"/>
      <c r="G59" s="98"/>
      <c r="H59" s="99"/>
      <c r="I59" s="58"/>
      <c r="J59" s="58"/>
      <c r="K59" s="58"/>
      <c r="L59" s="58"/>
      <c r="M59" s="58"/>
      <c r="N59" s="117"/>
      <c r="O59" s="58"/>
      <c r="P59" s="117"/>
      <c r="Q59" s="131"/>
      <c r="R59" s="132"/>
      <c r="S59" s="132"/>
      <c r="T59" s="142"/>
      <c r="U59" s="82"/>
    </row>
    <row r="60" s="1" customFormat="1" ht="31" customHeight="1" spans="1:21">
      <c r="A60" s="47"/>
      <c r="B60" s="139"/>
      <c r="C60" s="100"/>
      <c r="D60" s="96"/>
      <c r="E60" s="97"/>
      <c r="F60" s="97"/>
      <c r="G60" s="98"/>
      <c r="H60" s="99"/>
      <c r="I60" s="58"/>
      <c r="J60" s="58"/>
      <c r="K60" s="58"/>
      <c r="L60" s="58"/>
      <c r="M60" s="58"/>
      <c r="N60" s="117"/>
      <c r="O60" s="58"/>
      <c r="P60" s="117"/>
      <c r="Q60" s="131"/>
      <c r="R60" s="132"/>
      <c r="S60" s="132"/>
      <c r="T60" s="142"/>
      <c r="U60" s="82"/>
    </row>
    <row r="61" s="1" customFormat="1" ht="31" customHeight="1" spans="1:21">
      <c r="A61" s="47"/>
      <c r="B61" s="139"/>
      <c r="C61" s="100"/>
      <c r="D61" s="96"/>
      <c r="E61" s="97"/>
      <c r="F61" s="97"/>
      <c r="G61" s="98"/>
      <c r="H61" s="99"/>
      <c r="I61" s="58"/>
      <c r="J61" s="58"/>
      <c r="K61" s="58"/>
      <c r="L61" s="58"/>
      <c r="M61" s="58"/>
      <c r="N61" s="117"/>
      <c r="O61" s="58"/>
      <c r="P61" s="117"/>
      <c r="Q61" s="131"/>
      <c r="R61" s="132"/>
      <c r="S61" s="132"/>
      <c r="T61" s="142"/>
      <c r="U61" s="82"/>
    </row>
    <row r="62" s="1" customFormat="1" ht="31" customHeight="1" spans="1:21">
      <c r="A62" s="47"/>
      <c r="B62" s="139"/>
      <c r="C62" s="100"/>
      <c r="D62" s="96"/>
      <c r="E62" s="97"/>
      <c r="F62" s="97"/>
      <c r="G62" s="98"/>
      <c r="H62" s="99"/>
      <c r="I62" s="58"/>
      <c r="J62" s="58"/>
      <c r="K62" s="58"/>
      <c r="L62" s="58"/>
      <c r="M62" s="58"/>
      <c r="N62" s="117"/>
      <c r="O62" s="58"/>
      <c r="P62" s="117"/>
      <c r="Q62" s="131"/>
      <c r="R62" s="132"/>
      <c r="S62" s="132"/>
      <c r="T62" s="142"/>
      <c r="U62" s="82"/>
    </row>
    <row r="63" s="1" customFormat="1" ht="30" customHeight="1" spans="1:21">
      <c r="A63" s="9" t="s">
        <v>56</v>
      </c>
      <c r="B63" s="9"/>
      <c r="C63" s="101">
        <f>SUM(C8:C62)</f>
        <v>17400131</v>
      </c>
      <c r="D63" s="102">
        <f>SUM(D8:D62)</f>
        <v>122590</v>
      </c>
      <c r="E63" s="103"/>
      <c r="F63" s="103"/>
      <c r="G63" s="103"/>
      <c r="H63" s="101" t="s">
        <v>57</v>
      </c>
      <c r="I63" s="52">
        <f>SUM(I8:I62)</f>
        <v>251737.05</v>
      </c>
      <c r="J63" s="103"/>
      <c r="K63" s="52">
        <f>SUM(K8:K62)</f>
        <v>287155.86</v>
      </c>
      <c r="L63" s="52"/>
      <c r="M63" s="52">
        <f>SUM(M8:M62)</f>
        <v>6300</v>
      </c>
      <c r="N63" s="101" t="s">
        <v>57</v>
      </c>
      <c r="O63" s="52">
        <f>SUM(O8:O62)</f>
        <v>0</v>
      </c>
      <c r="P63" s="101" t="s">
        <v>57</v>
      </c>
      <c r="Q63" s="101" t="s">
        <v>57</v>
      </c>
      <c r="R63" s="101"/>
      <c r="S63" s="101"/>
      <c r="T63" s="52">
        <f>SUM(T8:T62)</f>
        <v>16695119.38</v>
      </c>
      <c r="U63" s="134">
        <f>D63+C63-T63-I63-K63-M63-O63</f>
        <v>282408.709999999</v>
      </c>
    </row>
    <row r="64" s="1" customFormat="1" ht="30" customHeight="1" spans="1:21">
      <c r="A64" s="104" t="s">
        <v>58</v>
      </c>
      <c r="B64" s="104"/>
      <c r="C64" s="104" t="s">
        <v>59</v>
      </c>
      <c r="D64" s="104"/>
      <c r="E64" s="104"/>
      <c r="F64" s="105">
        <f>O64</f>
        <v>132000</v>
      </c>
      <c r="G64" s="106"/>
      <c r="H64" s="107" t="s">
        <v>60</v>
      </c>
      <c r="I64" s="118"/>
      <c r="J64" s="118"/>
      <c r="K64" s="118"/>
      <c r="L64" s="118"/>
      <c r="M64" s="119"/>
      <c r="N64" s="104" t="s">
        <v>61</v>
      </c>
      <c r="O64" s="120">
        <v>132000</v>
      </c>
      <c r="P64" s="121"/>
      <c r="Q64" s="121"/>
      <c r="R64" s="121"/>
      <c r="S64" s="121"/>
      <c r="T64" s="121"/>
      <c r="U64" s="135"/>
    </row>
    <row r="65" s="1" customFormat="1" ht="30" customHeight="1" spans="1:21">
      <c r="A65" s="104"/>
      <c r="B65" s="104"/>
      <c r="C65" s="104" t="s">
        <v>62</v>
      </c>
      <c r="D65" s="104"/>
      <c r="E65" s="104"/>
      <c r="F65" s="105">
        <v>0</v>
      </c>
      <c r="G65" s="106"/>
      <c r="H65" s="108"/>
      <c r="I65" s="122"/>
      <c r="J65" s="122"/>
      <c r="K65" s="122"/>
      <c r="L65" s="122"/>
      <c r="M65" s="123"/>
      <c r="N65" s="104" t="s">
        <v>63</v>
      </c>
      <c r="O65" s="124">
        <f>O64</f>
        <v>132000</v>
      </c>
      <c r="P65" s="125"/>
      <c r="Q65" s="125"/>
      <c r="R65" s="125"/>
      <c r="S65" s="125"/>
      <c r="T65" s="125"/>
      <c r="U65" s="136"/>
    </row>
    <row r="66" s="1" customFormat="1" ht="11.25" spans="2:20">
      <c r="B66" s="4"/>
      <c r="E66" s="5"/>
      <c r="F66" s="5"/>
      <c r="G66" s="5"/>
      <c r="I66" s="5"/>
      <c r="J66" s="5"/>
      <c r="M66" s="5"/>
      <c r="T66" s="5"/>
    </row>
    <row r="67" s="1" customFormat="1" ht="11.25" spans="2:20">
      <c r="B67" s="4"/>
      <c r="E67" s="5"/>
      <c r="F67" s="5"/>
      <c r="G67" s="5"/>
      <c r="I67" s="5"/>
      <c r="J67" s="5"/>
      <c r="M67" s="5"/>
      <c r="T67" s="5"/>
    </row>
    <row r="68" s="1" customFormat="1" ht="11.25" spans="2:20">
      <c r="B68" s="4"/>
      <c r="E68" s="5"/>
      <c r="F68" s="5"/>
      <c r="G68" s="5"/>
      <c r="I68" s="5"/>
      <c r="J68" s="5"/>
      <c r="M68" s="5"/>
      <c r="T68" s="5"/>
    </row>
    <row r="69" s="1" customFormat="1" ht="11.25" spans="2:20">
      <c r="B69" s="4"/>
      <c r="E69" s="5"/>
      <c r="F69" s="5"/>
      <c r="G69" s="5"/>
      <c r="I69" s="5"/>
      <c r="J69" s="5"/>
      <c r="M69" s="5"/>
      <c r="T69" s="5"/>
    </row>
    <row r="70" s="1" customFormat="1" ht="11.25" spans="2:20">
      <c r="B70" s="4"/>
      <c r="E70" s="5"/>
      <c r="F70" s="5"/>
      <c r="G70" s="5"/>
      <c r="I70" s="5"/>
      <c r="J70" s="5"/>
      <c r="M70" s="5"/>
      <c r="T70" s="5"/>
    </row>
    <row r="71" s="1" customFormat="1" spans="2:20">
      <c r="B71" s="109"/>
      <c r="E71" s="5"/>
      <c r="F71" s="5"/>
      <c r="G71" s="5"/>
      <c r="I71" s="5"/>
      <c r="J71" s="5"/>
      <c r="M71" s="5"/>
      <c r="T71" s="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63:B63"/>
    <mergeCell ref="C64:E64"/>
    <mergeCell ref="F64:G64"/>
    <mergeCell ref="O64:U64"/>
    <mergeCell ref="C65:E65"/>
    <mergeCell ref="F65:G65"/>
    <mergeCell ref="O65:U65"/>
    <mergeCell ref="A5:A7"/>
    <mergeCell ref="T5:T7"/>
    <mergeCell ref="U5:U7"/>
    <mergeCell ref="A64:B65"/>
    <mergeCell ref="H64:M65"/>
  </mergeCells>
  <pageMargins left="0.75" right="0.75" top="1" bottom="1" header="0.5" footer="0.5"/>
  <headerFooter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71"/>
  <sheetViews>
    <sheetView topLeftCell="A51" workbookViewId="0">
      <selection activeCell="A51" sqref="$A1:$XFD1048576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6.1916666666667" style="1" customWidth="1"/>
    <col min="4" max="4" width="15.3833333333333" style="1" customWidth="1"/>
    <col min="5" max="5" width="18.7833333333333" style="5" customWidth="1"/>
    <col min="6" max="6" width="19.1083333333333" style="5" customWidth="1"/>
    <col min="7" max="7" width="17.4416666666667" style="5" customWidth="1"/>
    <col min="8" max="8" width="4.89166666666667" style="1" customWidth="1"/>
    <col min="9" max="9" width="10.3333333333333" style="5" customWidth="1"/>
    <col min="10" max="10" width="10" style="5" customWidth="1"/>
    <col min="11" max="12" width="9.33333333333333" style="1" customWidth="1"/>
    <col min="13" max="13" width="9.66666666666667" style="5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4.8" style="1" customWidth="1"/>
    <col min="19" max="19" width="14.5333333333333" style="1" customWidth="1"/>
    <col min="20" max="20" width="15.5333333333333" style="5" customWidth="1"/>
    <col min="21" max="21" width="15.4416666666667" style="1" customWidth="1"/>
    <col min="22" max="16362" width="9" style="1" customWidth="1"/>
    <col min="16363" max="16384" width="9" style="7"/>
  </cols>
  <sheetData>
    <row r="1" s="1" customFormat="1" ht="24.9" customHeight="1" spans="1:2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7.9" customHeight="1" spans="1:21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48"/>
      <c r="J2" s="10"/>
      <c r="K2" s="10"/>
      <c r="L2" s="10"/>
      <c r="M2" s="10"/>
      <c r="N2" s="10"/>
      <c r="O2" s="49" t="s">
        <v>4</v>
      </c>
      <c r="P2" s="49"/>
      <c r="Q2" s="62">
        <v>15801</v>
      </c>
      <c r="R2" s="50" t="s">
        <v>5</v>
      </c>
      <c r="S2" s="50"/>
      <c r="T2" s="140"/>
      <c r="U2" s="64"/>
    </row>
    <row r="3" s="1" customFormat="1" ht="27.9" customHeight="1" spans="1:21">
      <c r="A3" s="9" t="s">
        <v>6</v>
      </c>
      <c r="B3" s="9"/>
      <c r="C3" s="12">
        <v>25173705</v>
      </c>
      <c r="D3" s="12"/>
      <c r="E3" s="12"/>
      <c r="F3" s="12" t="s">
        <v>7</v>
      </c>
      <c r="G3" s="13">
        <v>44757</v>
      </c>
      <c r="H3" s="9" t="s">
        <v>8</v>
      </c>
      <c r="I3" s="9"/>
      <c r="J3" s="35" t="s">
        <v>64</v>
      </c>
      <c r="K3" s="35"/>
      <c r="L3" s="35"/>
      <c r="M3" s="35"/>
      <c r="N3" s="35"/>
      <c r="O3" s="9" t="s">
        <v>10</v>
      </c>
      <c r="P3" s="9"/>
      <c r="Q3" s="35" t="s">
        <v>11</v>
      </c>
      <c r="R3" s="65" t="s">
        <v>12</v>
      </c>
      <c r="S3" s="66"/>
      <c r="T3" s="68" t="s">
        <v>13</v>
      </c>
      <c r="U3" s="68"/>
    </row>
    <row r="4" s="1" customFormat="1" ht="27.9" customHeight="1" spans="1:21">
      <c r="A4" s="9" t="s">
        <v>14</v>
      </c>
      <c r="B4" s="9"/>
      <c r="C4" s="12"/>
      <c r="D4" s="12"/>
      <c r="E4" s="12"/>
      <c r="F4" s="12" t="s">
        <v>15</v>
      </c>
      <c r="G4" s="138"/>
      <c r="H4" s="9" t="s">
        <v>16</v>
      </c>
      <c r="I4" s="9"/>
      <c r="J4" s="35" t="s">
        <v>65</v>
      </c>
      <c r="K4" s="35"/>
      <c r="L4" s="35"/>
      <c r="M4" s="35"/>
      <c r="N4" s="35"/>
      <c r="O4" s="9" t="s">
        <v>18</v>
      </c>
      <c r="P4" s="9"/>
      <c r="Q4" s="51" t="s">
        <v>19</v>
      </c>
      <c r="R4" s="12" t="s">
        <v>20</v>
      </c>
      <c r="S4" s="51" t="s">
        <v>21</v>
      </c>
      <c r="T4" s="69" t="s">
        <v>22</v>
      </c>
      <c r="U4" s="70" t="s">
        <v>23</v>
      </c>
    </row>
    <row r="5" s="1" customFormat="1" ht="27.9" customHeight="1" spans="1:21">
      <c r="A5" s="9" t="s">
        <v>24</v>
      </c>
      <c r="B5" s="14" t="s">
        <v>25</v>
      </c>
      <c r="C5" s="15"/>
      <c r="D5" s="15"/>
      <c r="E5" s="15"/>
      <c r="F5" s="16"/>
      <c r="G5" s="17" t="s">
        <v>26</v>
      </c>
      <c r="H5" s="14" t="s">
        <v>25</v>
      </c>
      <c r="I5" s="15"/>
      <c r="J5" s="16"/>
      <c r="K5" s="14" t="s">
        <v>27</v>
      </c>
      <c r="L5" s="15"/>
      <c r="M5" s="14" t="s">
        <v>28</v>
      </c>
      <c r="N5" s="16"/>
      <c r="O5" s="14" t="s">
        <v>29</v>
      </c>
      <c r="P5" s="16"/>
      <c r="Q5" s="71" t="s">
        <v>30</v>
      </c>
      <c r="R5" s="72"/>
      <c r="S5" s="72"/>
      <c r="T5" s="69" t="s">
        <v>31</v>
      </c>
      <c r="U5" s="73" t="s">
        <v>32</v>
      </c>
    </row>
    <row r="6" s="1" customFormat="1" ht="27.9" customHeight="1" spans="1:21">
      <c r="A6" s="9"/>
      <c r="B6" s="18" t="s">
        <v>33</v>
      </c>
      <c r="C6" s="19"/>
      <c r="D6" s="19"/>
      <c r="E6" s="19"/>
      <c r="F6" s="20"/>
      <c r="G6" s="9"/>
      <c r="H6" s="18" t="s">
        <v>34</v>
      </c>
      <c r="I6" s="19"/>
      <c r="J6" s="20"/>
      <c r="K6" s="18" t="s">
        <v>35</v>
      </c>
      <c r="L6" s="19"/>
      <c r="M6" s="18" t="s">
        <v>36</v>
      </c>
      <c r="N6" s="20"/>
      <c r="O6" s="18" t="s">
        <v>37</v>
      </c>
      <c r="P6" s="20"/>
      <c r="Q6" s="74" t="s">
        <v>38</v>
      </c>
      <c r="R6" s="75"/>
      <c r="S6" s="75"/>
      <c r="T6" s="69"/>
      <c r="U6" s="73"/>
    </row>
    <row r="7" s="1" customFormat="1" ht="27.9" customHeight="1" spans="1:21">
      <c r="A7" s="9"/>
      <c r="B7" s="21" t="s">
        <v>39</v>
      </c>
      <c r="C7" s="9" t="s">
        <v>40</v>
      </c>
      <c r="D7" s="9" t="s">
        <v>41</v>
      </c>
      <c r="E7" s="12" t="s">
        <v>42</v>
      </c>
      <c r="F7" s="12" t="s">
        <v>43</v>
      </c>
      <c r="G7" s="21" t="s">
        <v>44</v>
      </c>
      <c r="H7" s="9" t="s">
        <v>45</v>
      </c>
      <c r="I7" s="12" t="s">
        <v>46</v>
      </c>
      <c r="J7" s="12" t="s">
        <v>47</v>
      </c>
      <c r="K7" s="50" t="s">
        <v>46</v>
      </c>
      <c r="L7" s="50" t="s">
        <v>47</v>
      </c>
      <c r="M7" s="12" t="s">
        <v>46</v>
      </c>
      <c r="N7" s="9" t="s">
        <v>47</v>
      </c>
      <c r="O7" s="9" t="s">
        <v>46</v>
      </c>
      <c r="P7" s="9" t="s">
        <v>47</v>
      </c>
      <c r="Q7" s="12" t="s">
        <v>48</v>
      </c>
      <c r="R7" s="12" t="s">
        <v>49</v>
      </c>
      <c r="S7" s="12" t="s">
        <v>50</v>
      </c>
      <c r="T7" s="69"/>
      <c r="U7" s="73"/>
    </row>
    <row r="8" s="1" customFormat="1" ht="45" customHeight="1" spans="1:21">
      <c r="A8" s="22">
        <v>1</v>
      </c>
      <c r="B8" s="23">
        <v>44785</v>
      </c>
      <c r="C8" s="24"/>
      <c r="D8" s="25">
        <v>27690</v>
      </c>
      <c r="E8" s="26" t="s">
        <v>51</v>
      </c>
      <c r="F8" s="27" t="s">
        <v>52</v>
      </c>
      <c r="G8" s="28"/>
      <c r="H8" s="29"/>
      <c r="I8" s="28"/>
      <c r="J8" s="41"/>
      <c r="K8" s="35"/>
      <c r="L8" s="35"/>
      <c r="M8" s="28"/>
      <c r="N8" s="51" t="s">
        <v>53</v>
      </c>
      <c r="O8" s="52"/>
      <c r="P8" s="12"/>
      <c r="Q8" s="76" t="s">
        <v>54</v>
      </c>
      <c r="R8" s="12"/>
      <c r="S8" s="12"/>
      <c r="T8" s="25">
        <v>16000</v>
      </c>
      <c r="U8" s="78"/>
    </row>
    <row r="9" s="1" customFormat="1" ht="45" customHeight="1" spans="1:21">
      <c r="A9" s="22"/>
      <c r="B9" s="23"/>
      <c r="C9" s="30"/>
      <c r="D9" s="31"/>
      <c r="E9" s="26"/>
      <c r="F9" s="26"/>
      <c r="G9" s="32"/>
      <c r="H9" s="29"/>
      <c r="I9" s="28"/>
      <c r="J9" s="41"/>
      <c r="K9" s="53"/>
      <c r="L9" s="35"/>
      <c r="M9" s="28"/>
      <c r="N9" s="51"/>
      <c r="O9" s="52"/>
      <c r="P9" s="12"/>
      <c r="Q9" s="76" t="s">
        <v>55</v>
      </c>
      <c r="R9" s="12"/>
      <c r="S9" s="12"/>
      <c r="T9" s="25">
        <v>11690</v>
      </c>
      <c r="U9" s="53"/>
    </row>
    <row r="10" s="1" customFormat="1" ht="56" customHeight="1" spans="1:21">
      <c r="A10" s="22">
        <v>2</v>
      </c>
      <c r="B10" s="23">
        <v>44799</v>
      </c>
      <c r="C10" s="24"/>
      <c r="D10" s="31">
        <v>94900</v>
      </c>
      <c r="E10" s="26" t="s">
        <v>51</v>
      </c>
      <c r="F10" s="27" t="s">
        <v>52</v>
      </c>
      <c r="G10" s="32"/>
      <c r="H10" s="29"/>
      <c r="I10" s="28"/>
      <c r="J10" s="34"/>
      <c r="K10" s="35"/>
      <c r="L10" s="35"/>
      <c r="M10" s="28"/>
      <c r="N10" s="51" t="s">
        <v>53</v>
      </c>
      <c r="O10" s="52"/>
      <c r="P10" s="12"/>
      <c r="Q10" s="76" t="s">
        <v>66</v>
      </c>
      <c r="R10" s="12">
        <v>94900</v>
      </c>
      <c r="S10" s="12"/>
      <c r="T10" s="25">
        <v>94900</v>
      </c>
      <c r="U10" s="53"/>
    </row>
    <row r="11" s="1" customFormat="1" ht="45" customHeight="1" spans="1:21">
      <c r="A11" s="22">
        <v>3</v>
      </c>
      <c r="B11" s="23">
        <v>44803</v>
      </c>
      <c r="C11" s="33">
        <v>503474</v>
      </c>
      <c r="D11" s="31"/>
      <c r="E11" s="26" t="s">
        <v>82</v>
      </c>
      <c r="F11" s="27" t="s">
        <v>83</v>
      </c>
      <c r="G11" s="34"/>
      <c r="H11" s="29">
        <v>0.01</v>
      </c>
      <c r="I11" s="28">
        <v>75521.12</v>
      </c>
      <c r="J11" s="41" t="s">
        <v>69</v>
      </c>
      <c r="K11" s="53">
        <v>25173.7</v>
      </c>
      <c r="L11" s="53" t="s">
        <v>70</v>
      </c>
      <c r="M11" s="28">
        <v>550</v>
      </c>
      <c r="N11" s="51" t="s">
        <v>71</v>
      </c>
      <c r="O11" s="54"/>
      <c r="P11" s="55"/>
      <c r="Q11" s="76" t="s">
        <v>72</v>
      </c>
      <c r="R11" s="12">
        <v>60000</v>
      </c>
      <c r="S11" s="12"/>
      <c r="T11" s="25">
        <v>60000</v>
      </c>
      <c r="U11" s="53"/>
    </row>
    <row r="12" s="1" customFormat="1" ht="43" customHeight="1" spans="1:21">
      <c r="A12" s="35"/>
      <c r="B12" s="23"/>
      <c r="C12" s="33">
        <v>2013896</v>
      </c>
      <c r="D12" s="31"/>
      <c r="E12" s="27" t="s">
        <v>67</v>
      </c>
      <c r="F12" s="26" t="s">
        <v>68</v>
      </c>
      <c r="G12" s="34"/>
      <c r="H12" s="29"/>
      <c r="I12" s="28"/>
      <c r="J12" s="34"/>
      <c r="K12" s="35">
        <v>339.2</v>
      </c>
      <c r="L12" s="35" t="s">
        <v>73</v>
      </c>
      <c r="M12" s="28">
        <v>1000</v>
      </c>
      <c r="N12" s="51" t="s">
        <v>74</v>
      </c>
      <c r="O12" s="52"/>
      <c r="P12" s="12"/>
      <c r="Q12" s="76" t="s">
        <v>75</v>
      </c>
      <c r="R12" s="12">
        <v>172442.15</v>
      </c>
      <c r="S12" s="12"/>
      <c r="T12" s="25">
        <v>172442.15</v>
      </c>
      <c r="U12" s="53"/>
    </row>
    <row r="13" s="1" customFormat="1" ht="42" customHeight="1" spans="1:21">
      <c r="A13" s="35"/>
      <c r="B13" s="23"/>
      <c r="C13" s="33"/>
      <c r="D13" s="31"/>
      <c r="E13" s="26"/>
      <c r="F13" s="26"/>
      <c r="G13" s="34"/>
      <c r="H13" s="29"/>
      <c r="I13" s="28"/>
      <c r="J13" s="34"/>
      <c r="K13" s="53">
        <v>22613.39</v>
      </c>
      <c r="L13" s="53" t="s">
        <v>76</v>
      </c>
      <c r="M13" s="28">
        <v>500</v>
      </c>
      <c r="N13" s="51" t="s">
        <v>77</v>
      </c>
      <c r="O13" s="56"/>
      <c r="P13" s="55"/>
      <c r="Q13" s="76" t="s">
        <v>78</v>
      </c>
      <c r="R13" s="12">
        <v>76532.22</v>
      </c>
      <c r="S13" s="12"/>
      <c r="T13" s="25">
        <v>76532.22</v>
      </c>
      <c r="U13" s="53"/>
    </row>
    <row r="14" s="1" customFormat="1" ht="42" customHeight="1" spans="1:21">
      <c r="A14" s="35"/>
      <c r="B14" s="36"/>
      <c r="C14" s="24"/>
      <c r="D14" s="31"/>
      <c r="E14" s="26"/>
      <c r="F14" s="26"/>
      <c r="G14" s="34"/>
      <c r="H14" s="29"/>
      <c r="I14" s="28"/>
      <c r="J14" s="34"/>
      <c r="K14" s="35"/>
      <c r="L14" s="35"/>
      <c r="M14" s="28">
        <v>1000</v>
      </c>
      <c r="N14" s="51" t="s">
        <v>79</v>
      </c>
      <c r="O14" s="52"/>
      <c r="P14" s="12"/>
      <c r="Q14" s="79" t="s">
        <v>80</v>
      </c>
      <c r="R14" s="12">
        <v>682392</v>
      </c>
      <c r="S14" s="12"/>
      <c r="T14" s="25">
        <v>682392</v>
      </c>
      <c r="U14" s="80"/>
    </row>
    <row r="15" s="1" customFormat="1" ht="42" customHeight="1" spans="1:21">
      <c r="A15" s="35"/>
      <c r="B15" s="37"/>
      <c r="C15" s="24"/>
      <c r="D15" s="38"/>
      <c r="E15" s="26"/>
      <c r="F15" s="26"/>
      <c r="G15" s="34"/>
      <c r="H15" s="29"/>
      <c r="I15" s="28"/>
      <c r="J15" s="34"/>
      <c r="K15" s="53"/>
      <c r="L15" s="53"/>
      <c r="M15" s="28"/>
      <c r="N15" s="51"/>
      <c r="O15" s="52"/>
      <c r="P15" s="12"/>
      <c r="Q15" s="76" t="s">
        <v>81</v>
      </c>
      <c r="R15" s="12">
        <v>107705.7</v>
      </c>
      <c r="S15" s="12"/>
      <c r="T15" s="25">
        <v>107705.7</v>
      </c>
      <c r="U15" s="80"/>
    </row>
    <row r="16" s="1" customFormat="1" ht="47" customHeight="1" spans="1:21">
      <c r="A16" s="22">
        <v>4</v>
      </c>
      <c r="B16" s="36">
        <v>44812</v>
      </c>
      <c r="C16" s="24"/>
      <c r="D16" s="39"/>
      <c r="E16" s="26"/>
      <c r="F16" s="26"/>
      <c r="G16" s="32"/>
      <c r="H16" s="29"/>
      <c r="I16" s="28"/>
      <c r="J16" s="28"/>
      <c r="K16" s="35"/>
      <c r="L16" s="35"/>
      <c r="M16" s="28">
        <v>100</v>
      </c>
      <c r="N16" s="51" t="s">
        <v>71</v>
      </c>
      <c r="O16" s="28"/>
      <c r="P16" s="51"/>
      <c r="Q16" s="79" t="s">
        <v>84</v>
      </c>
      <c r="R16" s="12">
        <v>4872424.2</v>
      </c>
      <c r="S16" s="12"/>
      <c r="T16" s="141">
        <v>283179.95</v>
      </c>
      <c r="U16" s="80"/>
    </row>
    <row r="17" s="1" customFormat="1" ht="46" customHeight="1" spans="1:21">
      <c r="A17" s="35"/>
      <c r="B17" s="40"/>
      <c r="C17" s="24"/>
      <c r="D17" s="39"/>
      <c r="E17" s="41"/>
      <c r="F17" s="42"/>
      <c r="G17" s="43"/>
      <c r="H17" s="44"/>
      <c r="I17" s="28"/>
      <c r="J17" s="28"/>
      <c r="K17" s="28"/>
      <c r="L17" s="28"/>
      <c r="M17" s="28"/>
      <c r="N17" s="51"/>
      <c r="O17" s="28"/>
      <c r="P17" s="51"/>
      <c r="Q17" s="79" t="s">
        <v>85</v>
      </c>
      <c r="R17" s="12">
        <v>303118.37</v>
      </c>
      <c r="S17" s="12"/>
      <c r="T17" s="141">
        <v>303118.37</v>
      </c>
      <c r="U17" s="80"/>
    </row>
    <row r="18" s="1" customFormat="1" ht="45" customHeight="1" spans="1:21">
      <c r="A18" s="22">
        <v>5</v>
      </c>
      <c r="B18" s="37">
        <v>44824</v>
      </c>
      <c r="C18" s="24"/>
      <c r="D18" s="39"/>
      <c r="E18" s="26"/>
      <c r="F18" s="26"/>
      <c r="G18" s="43"/>
      <c r="H18" s="45"/>
      <c r="I18" s="28"/>
      <c r="J18" s="28"/>
      <c r="K18" s="41"/>
      <c r="L18" s="41"/>
      <c r="M18" s="28">
        <v>200</v>
      </c>
      <c r="N18" s="51" t="s">
        <v>71</v>
      </c>
      <c r="O18" s="28"/>
      <c r="P18" s="51"/>
      <c r="Q18" s="79" t="s">
        <v>86</v>
      </c>
      <c r="R18" s="12">
        <v>31243.86</v>
      </c>
      <c r="S18" s="12"/>
      <c r="T18" s="141">
        <v>31243.86</v>
      </c>
      <c r="U18" s="80"/>
    </row>
    <row r="19" s="1" customFormat="1" ht="45" customHeight="1" spans="1:21">
      <c r="A19" s="35"/>
      <c r="B19" s="40"/>
      <c r="C19" s="46"/>
      <c r="D19" s="39"/>
      <c r="E19" s="41"/>
      <c r="F19" s="42"/>
      <c r="G19" s="43"/>
      <c r="H19" s="44"/>
      <c r="I19" s="28"/>
      <c r="J19" s="28"/>
      <c r="K19" s="28"/>
      <c r="L19" s="28"/>
      <c r="M19" s="28"/>
      <c r="N19" s="51"/>
      <c r="O19" s="28"/>
      <c r="P19" s="51"/>
      <c r="Q19" s="79" t="s">
        <v>87</v>
      </c>
      <c r="R19" s="12">
        <v>75635</v>
      </c>
      <c r="S19" s="12"/>
      <c r="T19" s="141">
        <v>75635</v>
      </c>
      <c r="U19" s="82"/>
    </row>
    <row r="20" s="1" customFormat="1" ht="42" customHeight="1" spans="1:21">
      <c r="A20" s="47"/>
      <c r="B20" s="40"/>
      <c r="C20" s="24"/>
      <c r="D20" s="39"/>
      <c r="E20" s="26"/>
      <c r="F20" s="26"/>
      <c r="G20" s="43"/>
      <c r="H20" s="45"/>
      <c r="I20" s="28"/>
      <c r="J20" s="28"/>
      <c r="K20" s="28"/>
      <c r="L20" s="28"/>
      <c r="M20" s="28">
        <v>50</v>
      </c>
      <c r="N20" s="51" t="s">
        <v>71</v>
      </c>
      <c r="O20" s="28"/>
      <c r="P20" s="51"/>
      <c r="Q20" s="79" t="s">
        <v>88</v>
      </c>
      <c r="R20" s="12">
        <v>87399</v>
      </c>
      <c r="S20" s="12"/>
      <c r="T20" s="141">
        <v>87399</v>
      </c>
      <c r="U20" s="82"/>
    </row>
    <row r="21" s="1" customFormat="1" ht="43" customHeight="1" spans="1:21">
      <c r="A21" s="22">
        <v>6</v>
      </c>
      <c r="B21" s="37">
        <v>44834</v>
      </c>
      <c r="C21" s="33">
        <v>2812952</v>
      </c>
      <c r="D21" s="39"/>
      <c r="E21" s="27" t="s">
        <v>67</v>
      </c>
      <c r="F21" s="26" t="s">
        <v>68</v>
      </c>
      <c r="G21" s="43"/>
      <c r="H21" s="45">
        <v>0.01</v>
      </c>
      <c r="I21" s="28">
        <v>75521.12</v>
      </c>
      <c r="J21" s="57" t="s">
        <v>69</v>
      </c>
      <c r="K21" s="28">
        <v>1054.86</v>
      </c>
      <c r="L21" s="57" t="s">
        <v>90</v>
      </c>
      <c r="M21" s="28">
        <v>600</v>
      </c>
      <c r="N21" s="51" t="s">
        <v>71</v>
      </c>
      <c r="O21" s="28"/>
      <c r="P21" s="51"/>
      <c r="Q21" s="79" t="s">
        <v>91</v>
      </c>
      <c r="R21" s="12">
        <v>98995.52</v>
      </c>
      <c r="S21" s="12"/>
      <c r="T21" s="141">
        <v>98995.52</v>
      </c>
      <c r="U21" s="82"/>
    </row>
    <row r="22" s="1" customFormat="1" ht="43" customHeight="1" spans="1:21">
      <c r="A22" s="35"/>
      <c r="B22" s="37">
        <v>44831</v>
      </c>
      <c r="C22" s="33">
        <v>703238</v>
      </c>
      <c r="D22" s="39"/>
      <c r="E22" s="26" t="s">
        <v>82</v>
      </c>
      <c r="F22" s="27" t="s">
        <v>83</v>
      </c>
      <c r="G22" s="43"/>
      <c r="H22" s="45"/>
      <c r="I22" s="28"/>
      <c r="J22" s="28"/>
      <c r="K22" s="28">
        <v>35161.9</v>
      </c>
      <c r="L22" s="57" t="s">
        <v>70</v>
      </c>
      <c r="M22" s="28"/>
      <c r="N22" s="51"/>
      <c r="O22" s="28"/>
      <c r="P22" s="51"/>
      <c r="Q22" s="79" t="s">
        <v>92</v>
      </c>
      <c r="R22" s="12">
        <v>295428.92</v>
      </c>
      <c r="S22" s="12"/>
      <c r="T22" s="141">
        <v>100000</v>
      </c>
      <c r="U22" s="82"/>
    </row>
    <row r="23" s="1" customFormat="1" ht="43" customHeight="1" spans="1:21">
      <c r="A23" s="35"/>
      <c r="B23" s="40"/>
      <c r="C23" s="24"/>
      <c r="D23" s="39"/>
      <c r="E23" s="26"/>
      <c r="F23" s="26"/>
      <c r="G23" s="43"/>
      <c r="H23" s="45"/>
      <c r="I23" s="28"/>
      <c r="J23" s="28"/>
      <c r="K23" s="28"/>
      <c r="L23" s="28"/>
      <c r="M23" s="28"/>
      <c r="N23" s="51"/>
      <c r="O23" s="28"/>
      <c r="P23" s="51"/>
      <c r="Q23" s="79" t="s">
        <v>75</v>
      </c>
      <c r="R23" s="12">
        <v>506493</v>
      </c>
      <c r="S23" s="12"/>
      <c r="T23" s="141">
        <v>506493</v>
      </c>
      <c r="U23" s="82"/>
    </row>
    <row r="24" s="1" customFormat="1" ht="42" customHeight="1" spans="1:21">
      <c r="A24" s="35"/>
      <c r="B24" s="40"/>
      <c r="C24" s="24"/>
      <c r="D24" s="39"/>
      <c r="E24" s="26"/>
      <c r="F24" s="26"/>
      <c r="G24" s="43"/>
      <c r="H24" s="45"/>
      <c r="I24" s="28"/>
      <c r="J24" s="28"/>
      <c r="K24" s="28"/>
      <c r="L24" s="28"/>
      <c r="M24" s="28"/>
      <c r="N24" s="51"/>
      <c r="O24" s="28"/>
      <c r="P24" s="51"/>
      <c r="Q24" s="79" t="s">
        <v>93</v>
      </c>
      <c r="R24" s="12">
        <v>741000</v>
      </c>
      <c r="S24" s="12"/>
      <c r="T24" s="141">
        <v>741000</v>
      </c>
      <c r="U24" s="82"/>
    </row>
    <row r="25" s="1" customFormat="1" ht="43" customHeight="1" spans="1:21">
      <c r="A25" s="35"/>
      <c r="B25" s="40"/>
      <c r="C25" s="24"/>
      <c r="D25" s="39"/>
      <c r="E25" s="26"/>
      <c r="F25" s="26"/>
      <c r="G25" s="43"/>
      <c r="H25" s="45"/>
      <c r="I25" s="28"/>
      <c r="J25" s="28"/>
      <c r="K25" s="28"/>
      <c r="L25" s="28"/>
      <c r="M25" s="28"/>
      <c r="N25" s="51"/>
      <c r="O25" s="28"/>
      <c r="P25" s="51"/>
      <c r="Q25" s="79" t="s">
        <v>94</v>
      </c>
      <c r="R25" s="12">
        <v>1896441</v>
      </c>
      <c r="S25" s="12"/>
      <c r="T25" s="141">
        <v>601830</v>
      </c>
      <c r="U25" s="82"/>
    </row>
    <row r="26" s="1" customFormat="1" ht="42" customHeight="1" spans="1:21">
      <c r="A26" s="35"/>
      <c r="B26" s="40"/>
      <c r="C26" s="24"/>
      <c r="D26" s="39"/>
      <c r="E26" s="26"/>
      <c r="F26" s="26"/>
      <c r="G26" s="43"/>
      <c r="H26" s="45"/>
      <c r="I26" s="28"/>
      <c r="J26" s="28"/>
      <c r="K26" s="28"/>
      <c r="L26" s="28"/>
      <c r="M26" s="28"/>
      <c r="N26" s="51"/>
      <c r="O26" s="28"/>
      <c r="P26" s="51"/>
      <c r="Q26" s="79" t="s">
        <v>78</v>
      </c>
      <c r="R26" s="12">
        <v>88744.56</v>
      </c>
      <c r="S26" s="12"/>
      <c r="T26" s="141">
        <v>88744.56</v>
      </c>
      <c r="U26" s="82"/>
    </row>
    <row r="27" s="1" customFormat="1" ht="42" customHeight="1" spans="1:21">
      <c r="A27" s="35"/>
      <c r="B27" s="40"/>
      <c r="C27" s="24"/>
      <c r="D27" s="39"/>
      <c r="E27" s="26"/>
      <c r="F27" s="26"/>
      <c r="G27" s="43"/>
      <c r="H27" s="45"/>
      <c r="I27" s="28"/>
      <c r="J27" s="28"/>
      <c r="K27" s="28"/>
      <c r="L27" s="28"/>
      <c r="M27" s="28"/>
      <c r="N27" s="51"/>
      <c r="O27" s="28"/>
      <c r="P27" s="51"/>
      <c r="Q27" s="79" t="s">
        <v>81</v>
      </c>
      <c r="R27" s="12">
        <v>118098</v>
      </c>
      <c r="S27" s="12"/>
      <c r="T27" s="141">
        <v>118098</v>
      </c>
      <c r="U27" s="82"/>
    </row>
    <row r="28" s="1" customFormat="1" ht="42" customHeight="1" spans="1:21">
      <c r="A28" s="22">
        <v>7</v>
      </c>
      <c r="B28" s="37">
        <v>44859</v>
      </c>
      <c r="C28" s="24"/>
      <c r="D28" s="39"/>
      <c r="E28" s="26"/>
      <c r="F28" s="26"/>
      <c r="G28" s="43"/>
      <c r="H28" s="45"/>
      <c r="I28" s="28"/>
      <c r="J28" s="28"/>
      <c r="K28" s="28"/>
      <c r="L28" s="28"/>
      <c r="M28" s="28">
        <v>150</v>
      </c>
      <c r="N28" s="51" t="s">
        <v>71</v>
      </c>
      <c r="O28" s="28"/>
      <c r="P28" s="51"/>
      <c r="Q28" s="79" t="s">
        <v>94</v>
      </c>
      <c r="R28" s="12">
        <v>1896441</v>
      </c>
      <c r="S28" s="12"/>
      <c r="T28" s="141">
        <v>531720</v>
      </c>
      <c r="U28" s="82"/>
    </row>
    <row r="29" s="1" customFormat="1" ht="42" customHeight="1" spans="1:21">
      <c r="A29" s="35"/>
      <c r="B29" s="40"/>
      <c r="C29" s="24"/>
      <c r="D29" s="39"/>
      <c r="E29" s="26"/>
      <c r="F29" s="26"/>
      <c r="G29" s="43"/>
      <c r="H29" s="45"/>
      <c r="I29" s="28"/>
      <c r="J29" s="28"/>
      <c r="K29" s="28"/>
      <c r="L29" s="28"/>
      <c r="M29" s="28"/>
      <c r="N29" s="51"/>
      <c r="O29" s="28"/>
      <c r="P29" s="51"/>
      <c r="Q29" s="79" t="s">
        <v>95</v>
      </c>
      <c r="R29" s="12">
        <v>80340</v>
      </c>
      <c r="S29" s="12"/>
      <c r="T29" s="141">
        <v>80340</v>
      </c>
      <c r="U29" s="82"/>
    </row>
    <row r="30" s="1" customFormat="1" ht="42" customHeight="1" spans="1:21">
      <c r="A30" s="22">
        <v>8</v>
      </c>
      <c r="B30" s="37">
        <v>44859</v>
      </c>
      <c r="C30" s="33">
        <v>301614.4</v>
      </c>
      <c r="D30" s="39"/>
      <c r="E30" s="26" t="s">
        <v>82</v>
      </c>
      <c r="F30" s="27" t="s">
        <v>83</v>
      </c>
      <c r="G30" s="43"/>
      <c r="H30" s="45">
        <v>0.01</v>
      </c>
      <c r="I30" s="28">
        <v>3016.14</v>
      </c>
      <c r="J30" s="28"/>
      <c r="K30" s="28"/>
      <c r="L30" s="58"/>
      <c r="M30" s="28"/>
      <c r="N30" s="51"/>
      <c r="O30" s="28"/>
      <c r="P30" s="51"/>
      <c r="Q30" s="79" t="s">
        <v>84</v>
      </c>
      <c r="R30" s="12">
        <v>4872424.2</v>
      </c>
      <c r="S30" s="12"/>
      <c r="T30" s="141">
        <v>692969.4</v>
      </c>
      <c r="U30" s="82"/>
    </row>
    <row r="31" s="1" customFormat="1" ht="42" customHeight="1" spans="1:21">
      <c r="A31" s="22">
        <v>9</v>
      </c>
      <c r="B31" s="37">
        <v>44859</v>
      </c>
      <c r="C31" s="33">
        <v>1206457.6</v>
      </c>
      <c r="D31" s="39"/>
      <c r="E31" s="27" t="s">
        <v>67</v>
      </c>
      <c r="F31" s="26" t="s">
        <v>68</v>
      </c>
      <c r="G31" s="43"/>
      <c r="H31" s="45">
        <v>0.01</v>
      </c>
      <c r="I31" s="28">
        <v>12064.58</v>
      </c>
      <c r="J31" s="28"/>
      <c r="K31" s="28">
        <v>15080.72</v>
      </c>
      <c r="L31" s="57" t="s">
        <v>96</v>
      </c>
      <c r="M31" s="28">
        <v>150</v>
      </c>
      <c r="N31" s="51" t="s">
        <v>71</v>
      </c>
      <c r="O31" s="28"/>
      <c r="P31" s="51"/>
      <c r="Q31" s="79" t="s">
        <v>97</v>
      </c>
      <c r="R31" s="12">
        <v>182400.5</v>
      </c>
      <c r="S31" s="12"/>
      <c r="T31" s="141">
        <v>182400.5</v>
      </c>
      <c r="U31" s="82"/>
    </row>
    <row r="32" s="1" customFormat="1" ht="42" customHeight="1" spans="1:21">
      <c r="A32" s="22"/>
      <c r="B32" s="37"/>
      <c r="C32" s="33"/>
      <c r="D32" s="39"/>
      <c r="E32" s="26"/>
      <c r="F32" s="27"/>
      <c r="G32" s="43"/>
      <c r="H32" s="45"/>
      <c r="I32" s="28"/>
      <c r="J32" s="28"/>
      <c r="K32" s="28">
        <f>7883.14+452.42+118.25</f>
        <v>8453.81</v>
      </c>
      <c r="L32" s="41" t="s">
        <v>98</v>
      </c>
      <c r="M32" s="28"/>
      <c r="N32" s="51"/>
      <c r="O32" s="28"/>
      <c r="P32" s="51"/>
      <c r="Q32" s="79" t="s">
        <v>72</v>
      </c>
      <c r="R32" s="12">
        <v>1041300</v>
      </c>
      <c r="S32" s="12"/>
      <c r="T32" s="141">
        <v>67020</v>
      </c>
      <c r="U32" s="82"/>
    </row>
    <row r="33" s="1" customFormat="1" ht="42" customHeight="1" spans="1:21">
      <c r="A33" s="22">
        <v>10</v>
      </c>
      <c r="B33" s="37">
        <v>44876</v>
      </c>
      <c r="C33" s="33">
        <v>946195.8</v>
      </c>
      <c r="D33" s="39"/>
      <c r="E33" s="26" t="s">
        <v>82</v>
      </c>
      <c r="F33" s="27" t="s">
        <v>83</v>
      </c>
      <c r="G33" s="43"/>
      <c r="H33" s="45">
        <v>0.01</v>
      </c>
      <c r="I33" s="28">
        <v>85614.09</v>
      </c>
      <c r="J33" s="57" t="s">
        <v>99</v>
      </c>
      <c r="K33" s="28">
        <v>176320.73</v>
      </c>
      <c r="L33" s="57" t="s">
        <v>96</v>
      </c>
      <c r="M33" s="28">
        <v>200</v>
      </c>
      <c r="N33" s="51" t="s">
        <v>71</v>
      </c>
      <c r="O33" s="28"/>
      <c r="P33" s="51"/>
      <c r="Q33" s="79" t="s">
        <v>75</v>
      </c>
      <c r="R33" s="12">
        <v>338820.5</v>
      </c>
      <c r="S33" s="12"/>
      <c r="T33" s="141">
        <v>338820.5</v>
      </c>
      <c r="U33" s="82"/>
    </row>
    <row r="34" s="1" customFormat="1" ht="42" customHeight="1" spans="1:21">
      <c r="A34" s="22"/>
      <c r="B34" s="37"/>
      <c r="C34" s="33">
        <v>3784783.2</v>
      </c>
      <c r="D34" s="39"/>
      <c r="E34" s="27" t="s">
        <v>67</v>
      </c>
      <c r="F34" s="26" t="s">
        <v>68</v>
      </c>
      <c r="G34" s="43"/>
      <c r="H34" s="45"/>
      <c r="I34" s="28"/>
      <c r="J34" s="28"/>
      <c r="K34" s="28"/>
      <c r="L34" s="28"/>
      <c r="M34" s="28"/>
      <c r="N34" s="51"/>
      <c r="O34" s="28"/>
      <c r="P34" s="51"/>
      <c r="Q34" s="79" t="s">
        <v>100</v>
      </c>
      <c r="R34" s="12">
        <v>954870</v>
      </c>
      <c r="S34" s="12"/>
      <c r="T34" s="141">
        <v>740710</v>
      </c>
      <c r="U34" s="82"/>
    </row>
    <row r="35" s="1" customFormat="1" ht="42" customHeight="1" spans="1:21">
      <c r="A35" s="22">
        <v>11</v>
      </c>
      <c r="B35" s="37">
        <v>44886</v>
      </c>
      <c r="C35" s="33"/>
      <c r="D35" s="39"/>
      <c r="E35" s="27"/>
      <c r="F35" s="26"/>
      <c r="G35" s="43"/>
      <c r="H35" s="45"/>
      <c r="I35" s="28"/>
      <c r="J35" s="28"/>
      <c r="K35" s="28"/>
      <c r="L35" s="28"/>
      <c r="M35" s="28"/>
      <c r="N35" s="51"/>
      <c r="O35" s="28"/>
      <c r="P35" s="51"/>
      <c r="Q35" s="79" t="s">
        <v>84</v>
      </c>
      <c r="R35" s="12">
        <v>4872424.2</v>
      </c>
      <c r="S35" s="12"/>
      <c r="T35" s="141">
        <v>678281.6</v>
      </c>
      <c r="U35" s="82"/>
    </row>
    <row r="36" s="1" customFormat="1" ht="42" customHeight="1" spans="1:21">
      <c r="A36" s="22">
        <v>12</v>
      </c>
      <c r="B36" s="37">
        <v>44889</v>
      </c>
      <c r="C36" s="33"/>
      <c r="D36" s="39"/>
      <c r="E36" s="27"/>
      <c r="F36" s="26"/>
      <c r="G36" s="43"/>
      <c r="H36" s="45"/>
      <c r="I36" s="28"/>
      <c r="J36" s="28"/>
      <c r="K36" s="28"/>
      <c r="L36" s="28"/>
      <c r="M36" s="28">
        <v>300</v>
      </c>
      <c r="N36" s="51" t="s">
        <v>71</v>
      </c>
      <c r="O36" s="28"/>
      <c r="P36" s="51"/>
      <c r="Q36" s="79" t="s">
        <v>101</v>
      </c>
      <c r="R36" s="12">
        <v>297840</v>
      </c>
      <c r="S36" s="12"/>
      <c r="T36" s="141">
        <v>297840</v>
      </c>
      <c r="U36" s="82"/>
    </row>
    <row r="37" s="1" customFormat="1" ht="42" customHeight="1" spans="1:21">
      <c r="A37" s="22"/>
      <c r="B37" s="37"/>
      <c r="C37" s="33"/>
      <c r="D37" s="39"/>
      <c r="E37" s="27"/>
      <c r="F37" s="26"/>
      <c r="G37" s="43"/>
      <c r="H37" s="45"/>
      <c r="I37" s="28"/>
      <c r="J37" s="28"/>
      <c r="K37" s="28"/>
      <c r="L37" s="28"/>
      <c r="M37" s="28"/>
      <c r="N37" s="51"/>
      <c r="O37" s="28"/>
      <c r="P37" s="51"/>
      <c r="Q37" s="79" t="s">
        <v>102</v>
      </c>
      <c r="R37" s="12">
        <v>6258428</v>
      </c>
      <c r="S37" s="12"/>
      <c r="T37" s="141">
        <v>2028000</v>
      </c>
      <c r="U37" s="82"/>
    </row>
    <row r="38" s="1" customFormat="1" ht="42" customHeight="1" spans="1:21">
      <c r="A38" s="22">
        <v>13</v>
      </c>
      <c r="B38" s="37">
        <v>44893</v>
      </c>
      <c r="C38" s="33"/>
      <c r="D38" s="39"/>
      <c r="E38" s="27"/>
      <c r="F38" s="26"/>
      <c r="G38" s="43"/>
      <c r="H38" s="45"/>
      <c r="I38" s="28"/>
      <c r="J38" s="28"/>
      <c r="K38" s="28"/>
      <c r="L38" s="28"/>
      <c r="M38" s="28">
        <v>100</v>
      </c>
      <c r="N38" s="51" t="s">
        <v>71</v>
      </c>
      <c r="O38" s="28"/>
      <c r="P38" s="51"/>
      <c r="Q38" s="79" t="s">
        <v>103</v>
      </c>
      <c r="R38" s="12">
        <v>212000</v>
      </c>
      <c r="S38" s="12"/>
      <c r="T38" s="141">
        <v>100000</v>
      </c>
      <c r="U38" s="82"/>
    </row>
    <row r="39" s="1" customFormat="1" ht="42" customHeight="1" spans="1:21">
      <c r="A39" s="22">
        <v>14</v>
      </c>
      <c r="B39" s="37">
        <v>44908</v>
      </c>
      <c r="C39" s="33"/>
      <c r="D39" s="39"/>
      <c r="E39" s="27"/>
      <c r="F39" s="26"/>
      <c r="G39" s="43"/>
      <c r="H39" s="45"/>
      <c r="I39" s="28"/>
      <c r="J39" s="28"/>
      <c r="K39" s="28"/>
      <c r="L39" s="28"/>
      <c r="M39" s="28">
        <v>350</v>
      </c>
      <c r="N39" s="51" t="s">
        <v>71</v>
      </c>
      <c r="O39" s="28"/>
      <c r="P39" s="51"/>
      <c r="Q39" s="79" t="s">
        <v>104</v>
      </c>
      <c r="R39" s="12">
        <v>98720</v>
      </c>
      <c r="S39" s="12"/>
      <c r="T39" s="141">
        <v>98720</v>
      </c>
      <c r="U39" s="82"/>
    </row>
    <row r="40" s="1" customFormat="1" ht="42" customHeight="1" spans="1:21">
      <c r="A40" s="22"/>
      <c r="B40" s="37"/>
      <c r="C40" s="33"/>
      <c r="D40" s="39"/>
      <c r="E40" s="27"/>
      <c r="F40" s="26"/>
      <c r="G40" s="43"/>
      <c r="H40" s="45"/>
      <c r="I40" s="28"/>
      <c r="J40" s="28"/>
      <c r="K40" s="28"/>
      <c r="L40" s="28"/>
      <c r="M40" s="28"/>
      <c r="N40" s="51"/>
      <c r="O40" s="28"/>
      <c r="P40" s="51"/>
      <c r="Q40" s="79" t="s">
        <v>105</v>
      </c>
      <c r="R40" s="12">
        <v>203979</v>
      </c>
      <c r="S40" s="12"/>
      <c r="T40" s="141">
        <v>203979</v>
      </c>
      <c r="U40" s="82"/>
    </row>
    <row r="41" s="1" customFormat="1" ht="42" customHeight="1" spans="1:21">
      <c r="A41" s="22"/>
      <c r="B41" s="37"/>
      <c r="C41" s="33"/>
      <c r="D41" s="39"/>
      <c r="E41" s="27"/>
      <c r="F41" s="26"/>
      <c r="G41" s="43"/>
      <c r="H41" s="45"/>
      <c r="I41" s="28"/>
      <c r="J41" s="28"/>
      <c r="K41" s="28"/>
      <c r="L41" s="28"/>
      <c r="M41" s="28"/>
      <c r="N41" s="51"/>
      <c r="O41" s="28"/>
      <c r="P41" s="51"/>
      <c r="Q41" s="79" t="s">
        <v>106</v>
      </c>
      <c r="R41" s="12">
        <v>262519.8</v>
      </c>
      <c r="S41" s="12"/>
      <c r="T41" s="141">
        <v>262519.8</v>
      </c>
      <c r="U41" s="82"/>
    </row>
    <row r="42" s="1" customFormat="1" ht="42" customHeight="1" spans="1:21">
      <c r="A42" s="22"/>
      <c r="B42" s="37"/>
      <c r="C42" s="33"/>
      <c r="D42" s="39"/>
      <c r="E42" s="27"/>
      <c r="F42" s="26"/>
      <c r="G42" s="43"/>
      <c r="H42" s="45"/>
      <c r="I42" s="28"/>
      <c r="J42" s="28"/>
      <c r="K42" s="28"/>
      <c r="L42" s="28"/>
      <c r="M42" s="28"/>
      <c r="N42" s="51"/>
      <c r="O42" s="28"/>
      <c r="P42" s="51"/>
      <c r="Q42" s="79" t="s">
        <v>107</v>
      </c>
      <c r="R42" s="12">
        <v>200000</v>
      </c>
      <c r="S42" s="12"/>
      <c r="T42" s="141">
        <v>100000</v>
      </c>
      <c r="U42" s="82"/>
    </row>
    <row r="43" s="1" customFormat="1" ht="42" customHeight="1" spans="1:21">
      <c r="A43" s="22"/>
      <c r="B43" s="37"/>
      <c r="C43" s="33"/>
      <c r="D43" s="39"/>
      <c r="E43" s="27"/>
      <c r="F43" s="26"/>
      <c r="G43" s="43"/>
      <c r="H43" s="45"/>
      <c r="I43" s="28"/>
      <c r="J43" s="28"/>
      <c r="K43" s="28"/>
      <c r="L43" s="28"/>
      <c r="M43" s="28"/>
      <c r="N43" s="51"/>
      <c r="O43" s="28"/>
      <c r="P43" s="51"/>
      <c r="Q43" s="79" t="s">
        <v>84</v>
      </c>
      <c r="R43" s="12">
        <v>4872424.2</v>
      </c>
      <c r="S43" s="12"/>
      <c r="T43" s="141">
        <v>903247.45</v>
      </c>
      <c r="U43" s="82"/>
    </row>
    <row r="44" s="1" customFormat="1" ht="42" customHeight="1" spans="1:21">
      <c r="A44" s="22">
        <v>15</v>
      </c>
      <c r="B44" s="37">
        <v>44922</v>
      </c>
      <c r="C44" s="33">
        <v>2427014.4</v>
      </c>
      <c r="D44" s="39"/>
      <c r="E44" s="27" t="s">
        <v>67</v>
      </c>
      <c r="F44" s="26" t="s">
        <v>68</v>
      </c>
      <c r="G44" s="43"/>
      <c r="H44" s="45"/>
      <c r="I44" s="28">
        <v>0</v>
      </c>
      <c r="J44" s="28"/>
      <c r="K44" s="28">
        <v>1419.29</v>
      </c>
      <c r="L44" s="28" t="s">
        <v>90</v>
      </c>
      <c r="M44" s="28">
        <v>200</v>
      </c>
      <c r="N44" s="51" t="s">
        <v>71</v>
      </c>
      <c r="O44" s="28"/>
      <c r="P44" s="51"/>
      <c r="Q44" s="79" t="s">
        <v>102</v>
      </c>
      <c r="R44" s="12">
        <v>6258428</v>
      </c>
      <c r="S44" s="12"/>
      <c r="T44" s="141">
        <v>1801200</v>
      </c>
      <c r="U44" s="82"/>
    </row>
    <row r="45" s="1" customFormat="1" ht="42" customHeight="1" spans="1:21">
      <c r="A45" s="22"/>
      <c r="B45" s="37"/>
      <c r="C45" s="33">
        <v>606753.6</v>
      </c>
      <c r="D45" s="39"/>
      <c r="E45" s="26" t="s">
        <v>82</v>
      </c>
      <c r="F45" s="27" t="s">
        <v>83</v>
      </c>
      <c r="G45" s="43"/>
      <c r="H45" s="45"/>
      <c r="I45" s="28"/>
      <c r="J45" s="28"/>
      <c r="K45" s="28"/>
      <c r="L45" s="28"/>
      <c r="M45" s="28"/>
      <c r="N45" s="51"/>
      <c r="O45" s="28"/>
      <c r="P45" s="51"/>
      <c r="Q45" s="79"/>
      <c r="R45" s="12"/>
      <c r="S45" s="12"/>
      <c r="T45" s="141"/>
      <c r="U45" s="82"/>
    </row>
    <row r="46" s="1" customFormat="1" ht="42" customHeight="1" spans="1:21">
      <c r="A46" s="22">
        <v>16</v>
      </c>
      <c r="B46" s="37">
        <v>44937</v>
      </c>
      <c r="C46" s="33"/>
      <c r="D46" s="39"/>
      <c r="E46" s="27"/>
      <c r="F46" s="26"/>
      <c r="G46" s="43"/>
      <c r="H46" s="45"/>
      <c r="I46" s="28">
        <v>0</v>
      </c>
      <c r="J46" s="28"/>
      <c r="K46" s="28"/>
      <c r="L46" s="28"/>
      <c r="M46" s="28">
        <v>350</v>
      </c>
      <c r="N46" s="51" t="s">
        <v>71</v>
      </c>
      <c r="O46" s="28"/>
      <c r="P46" s="51"/>
      <c r="Q46" s="79" t="s">
        <v>92</v>
      </c>
      <c r="R46" s="12">
        <v>295428.92</v>
      </c>
      <c r="S46" s="12"/>
      <c r="T46" s="141">
        <v>55000</v>
      </c>
      <c r="U46" s="82"/>
    </row>
    <row r="47" s="1" customFormat="1" ht="42" customHeight="1" spans="1:21">
      <c r="A47" s="22"/>
      <c r="B47" s="37"/>
      <c r="C47" s="33"/>
      <c r="D47" s="39"/>
      <c r="E47" s="27"/>
      <c r="F47" s="26"/>
      <c r="G47" s="43"/>
      <c r="H47" s="45"/>
      <c r="I47" s="28"/>
      <c r="J47" s="28"/>
      <c r="K47" s="28"/>
      <c r="L47" s="28"/>
      <c r="M47" s="28"/>
      <c r="N47" s="51"/>
      <c r="O47" s="28"/>
      <c r="P47" s="51"/>
      <c r="Q47" s="79" t="s">
        <v>75</v>
      </c>
      <c r="R47" s="12">
        <v>520123.5</v>
      </c>
      <c r="S47" s="12"/>
      <c r="T47" s="141">
        <v>520123.5</v>
      </c>
      <c r="U47" s="82"/>
    </row>
    <row r="48" s="1" customFormat="1" ht="42" customHeight="1" spans="1:21">
      <c r="A48" s="22"/>
      <c r="B48" s="37"/>
      <c r="C48" s="33"/>
      <c r="D48" s="39"/>
      <c r="E48" s="27"/>
      <c r="F48" s="26"/>
      <c r="G48" s="43"/>
      <c r="H48" s="45"/>
      <c r="I48" s="28"/>
      <c r="J48" s="28"/>
      <c r="K48" s="28"/>
      <c r="L48" s="28"/>
      <c r="M48" s="28"/>
      <c r="N48" s="51"/>
      <c r="O48" s="28"/>
      <c r="P48" s="51"/>
      <c r="Q48" s="79" t="s">
        <v>108</v>
      </c>
      <c r="R48" s="12">
        <v>39910</v>
      </c>
      <c r="S48" s="12"/>
      <c r="T48" s="141">
        <v>39910</v>
      </c>
      <c r="U48" s="82"/>
    </row>
    <row r="49" s="1" customFormat="1" ht="42" customHeight="1" spans="1:21">
      <c r="A49" s="22"/>
      <c r="B49" s="37"/>
      <c r="C49" s="33"/>
      <c r="D49" s="39"/>
      <c r="E49" s="27"/>
      <c r="F49" s="26"/>
      <c r="G49" s="43"/>
      <c r="H49" s="45"/>
      <c r="I49" s="28"/>
      <c r="J49" s="28"/>
      <c r="K49" s="28"/>
      <c r="L49" s="28"/>
      <c r="M49" s="28"/>
      <c r="N49" s="51"/>
      <c r="O49" s="28"/>
      <c r="P49" s="51"/>
      <c r="Q49" s="79" t="s">
        <v>109</v>
      </c>
      <c r="R49" s="12">
        <v>47259</v>
      </c>
      <c r="S49" s="12"/>
      <c r="T49" s="141">
        <v>47259</v>
      </c>
      <c r="U49" s="82"/>
    </row>
    <row r="50" s="1" customFormat="1" ht="42" customHeight="1" spans="1:21">
      <c r="A50" s="22"/>
      <c r="B50" s="37"/>
      <c r="C50" s="33"/>
      <c r="D50" s="39"/>
      <c r="E50" s="27"/>
      <c r="F50" s="26"/>
      <c r="G50" s="43"/>
      <c r="H50" s="45"/>
      <c r="I50" s="28"/>
      <c r="J50" s="28"/>
      <c r="K50" s="28"/>
      <c r="L50" s="28"/>
      <c r="M50" s="28"/>
      <c r="N50" s="51"/>
      <c r="O50" s="28"/>
      <c r="P50" s="51"/>
      <c r="Q50" s="79" t="s">
        <v>103</v>
      </c>
      <c r="R50" s="12">
        <v>212000</v>
      </c>
      <c r="S50" s="12"/>
      <c r="T50" s="141">
        <v>39000</v>
      </c>
      <c r="U50" s="82"/>
    </row>
    <row r="51" s="1" customFormat="1" ht="42" customHeight="1" spans="1:21">
      <c r="A51" s="22"/>
      <c r="B51" s="37"/>
      <c r="C51" s="33"/>
      <c r="D51" s="39"/>
      <c r="E51" s="27"/>
      <c r="F51" s="26"/>
      <c r="G51" s="43"/>
      <c r="H51" s="45"/>
      <c r="I51" s="28"/>
      <c r="J51" s="28"/>
      <c r="K51" s="28"/>
      <c r="L51" s="28"/>
      <c r="M51" s="28"/>
      <c r="N51" s="51"/>
      <c r="O51" s="28"/>
      <c r="P51" s="51"/>
      <c r="Q51" s="79" t="s">
        <v>107</v>
      </c>
      <c r="R51" s="12">
        <v>200000</v>
      </c>
      <c r="S51" s="12"/>
      <c r="T51" s="141">
        <v>48194</v>
      </c>
      <c r="U51" s="82"/>
    </row>
    <row r="52" s="1" customFormat="1" ht="42" customHeight="1" spans="1:21">
      <c r="A52" s="22">
        <v>17</v>
      </c>
      <c r="B52" s="37">
        <v>44942</v>
      </c>
      <c r="C52" s="33">
        <v>1675001.6</v>
      </c>
      <c r="D52" s="39"/>
      <c r="E52" s="27" t="s">
        <v>67</v>
      </c>
      <c r="F52" s="26" t="s">
        <v>68</v>
      </c>
      <c r="G52" s="43"/>
      <c r="H52" s="45"/>
      <c r="I52" s="28">
        <v>0</v>
      </c>
      <c r="J52" s="28"/>
      <c r="K52" s="28">
        <v>0</v>
      </c>
      <c r="L52" s="28"/>
      <c r="M52" s="28">
        <v>300</v>
      </c>
      <c r="N52" s="51" t="s">
        <v>71</v>
      </c>
      <c r="O52" s="28"/>
      <c r="P52" s="51"/>
      <c r="Q52" s="79" t="s">
        <v>84</v>
      </c>
      <c r="R52" s="12">
        <v>6258428</v>
      </c>
      <c r="S52" s="12"/>
      <c r="T52" s="141">
        <v>727688.55</v>
      </c>
      <c r="U52" s="82"/>
    </row>
    <row r="53" s="1" customFormat="1" ht="42" customHeight="1" spans="1:21">
      <c r="A53" s="22"/>
      <c r="B53" s="37"/>
      <c r="C53" s="33">
        <v>418750.4</v>
      </c>
      <c r="D53" s="39"/>
      <c r="E53" s="27" t="s">
        <v>82</v>
      </c>
      <c r="F53" s="27" t="s">
        <v>83</v>
      </c>
      <c r="G53" s="43"/>
      <c r="H53" s="45"/>
      <c r="I53" s="28"/>
      <c r="J53" s="28"/>
      <c r="K53" s="28"/>
      <c r="L53" s="28"/>
      <c r="M53" s="28"/>
      <c r="N53" s="51"/>
      <c r="O53" s="28"/>
      <c r="P53" s="51"/>
      <c r="Q53" s="79" t="s">
        <v>102</v>
      </c>
      <c r="R53" s="12">
        <v>6258428</v>
      </c>
      <c r="S53" s="12"/>
      <c r="T53" s="141">
        <v>1070028</v>
      </c>
      <c r="U53" s="82"/>
    </row>
    <row r="54" s="1" customFormat="1" ht="44" customHeight="1" spans="1:21">
      <c r="A54" s="35"/>
      <c r="B54" s="40"/>
      <c r="C54" s="24"/>
      <c r="D54" s="39"/>
      <c r="E54" s="26"/>
      <c r="F54" s="26"/>
      <c r="G54" s="43"/>
      <c r="H54" s="45"/>
      <c r="I54" s="28"/>
      <c r="J54" s="28"/>
      <c r="K54" s="28"/>
      <c r="L54" s="28"/>
      <c r="M54" s="28"/>
      <c r="N54" s="51"/>
      <c r="O54" s="28"/>
      <c r="P54" s="51"/>
      <c r="Q54" s="79" t="s">
        <v>110</v>
      </c>
      <c r="R54" s="12">
        <v>144000</v>
      </c>
      <c r="S54" s="12"/>
      <c r="T54" s="141">
        <v>144000</v>
      </c>
      <c r="U54" s="82"/>
    </row>
    <row r="55" s="1" customFormat="1" ht="44" customHeight="1" spans="1:21">
      <c r="A55" s="22">
        <v>18</v>
      </c>
      <c r="B55" s="37">
        <v>44965</v>
      </c>
      <c r="C55" s="24"/>
      <c r="D55" s="39"/>
      <c r="E55" s="26"/>
      <c r="F55" s="26"/>
      <c r="G55" s="43"/>
      <c r="H55" s="45"/>
      <c r="I55" s="28"/>
      <c r="J55" s="28"/>
      <c r="K55" s="28"/>
      <c r="L55" s="28"/>
      <c r="M55" s="28">
        <v>100</v>
      </c>
      <c r="N55" s="51" t="s">
        <v>71</v>
      </c>
      <c r="O55" s="28"/>
      <c r="P55" s="51"/>
      <c r="Q55" s="79" t="s">
        <v>84</v>
      </c>
      <c r="R55" s="12">
        <v>6258428</v>
      </c>
      <c r="S55" s="12"/>
      <c r="T55" s="141">
        <v>145282.75</v>
      </c>
      <c r="U55" s="82"/>
    </row>
    <row r="56" s="1" customFormat="1" ht="44" customHeight="1" spans="1:21">
      <c r="A56" s="35"/>
      <c r="B56" s="40"/>
      <c r="C56" s="24"/>
      <c r="D56" s="39"/>
      <c r="E56" s="26"/>
      <c r="F56" s="26"/>
      <c r="G56" s="43"/>
      <c r="H56" s="45"/>
      <c r="I56" s="28"/>
      <c r="J56" s="28"/>
      <c r="K56" s="28"/>
      <c r="L56" s="28"/>
      <c r="M56" s="28"/>
      <c r="N56" s="51"/>
      <c r="O56" s="28"/>
      <c r="P56" s="51"/>
      <c r="Q56" s="79" t="s">
        <v>111</v>
      </c>
      <c r="R56" s="12">
        <v>361466</v>
      </c>
      <c r="S56" s="12"/>
      <c r="T56" s="141">
        <v>361466</v>
      </c>
      <c r="U56" s="82"/>
    </row>
    <row r="57" s="1" customFormat="1" ht="44" customHeight="1" spans="1:21">
      <c r="A57" s="22">
        <v>19</v>
      </c>
      <c r="B57" s="37">
        <v>44988</v>
      </c>
      <c r="C57" s="24"/>
      <c r="D57" s="39"/>
      <c r="E57" s="26"/>
      <c r="F57" s="26"/>
      <c r="G57" s="43"/>
      <c r="H57" s="45"/>
      <c r="I57" s="28"/>
      <c r="J57" s="28"/>
      <c r="K57" s="28">
        <v>1538.26</v>
      </c>
      <c r="L57" s="28"/>
      <c r="M57" s="28">
        <v>100</v>
      </c>
      <c r="N57" s="51" t="s">
        <v>71</v>
      </c>
      <c r="O57" s="28"/>
      <c r="P57" s="51"/>
      <c r="Q57" s="79" t="s">
        <v>112</v>
      </c>
      <c r="R57" s="12">
        <v>146850</v>
      </c>
      <c r="S57" s="12"/>
      <c r="T57" s="141">
        <v>132000</v>
      </c>
      <c r="U57" s="82"/>
    </row>
    <row r="58" s="1" customFormat="1" ht="42" customHeight="1" spans="1:21">
      <c r="A58" s="93">
        <v>20</v>
      </c>
      <c r="B58" s="94">
        <v>44998</v>
      </c>
      <c r="C58" s="100"/>
      <c r="D58" s="96"/>
      <c r="E58" s="97"/>
      <c r="F58" s="97"/>
      <c r="G58" s="98"/>
      <c r="H58" s="99"/>
      <c r="I58" s="58"/>
      <c r="J58" s="58"/>
      <c r="K58" s="58"/>
      <c r="L58" s="58"/>
      <c r="M58" s="58">
        <v>50</v>
      </c>
      <c r="N58" s="117" t="s">
        <v>71</v>
      </c>
      <c r="O58" s="58"/>
      <c r="P58" s="117"/>
      <c r="Q58" s="131" t="s">
        <v>113</v>
      </c>
      <c r="R58" s="132">
        <v>30994.08</v>
      </c>
      <c r="S58" s="132"/>
      <c r="T58" s="142">
        <v>30994.08</v>
      </c>
      <c r="U58" s="82"/>
    </row>
    <row r="59" s="1" customFormat="1" ht="45" customHeight="1" spans="1:21">
      <c r="A59" s="47"/>
      <c r="B59" s="139"/>
      <c r="C59" s="100"/>
      <c r="D59" s="96"/>
      <c r="E59" s="97"/>
      <c r="F59" s="97"/>
      <c r="G59" s="98"/>
      <c r="H59" s="99"/>
      <c r="I59" s="58"/>
      <c r="J59" s="58"/>
      <c r="K59" s="58"/>
      <c r="L59" s="58"/>
      <c r="M59" s="58"/>
      <c r="N59" s="117"/>
      <c r="O59" s="58"/>
      <c r="P59" s="117"/>
      <c r="Q59" s="131" t="s">
        <v>84</v>
      </c>
      <c r="R59" s="132">
        <v>6258428</v>
      </c>
      <c r="S59" s="132"/>
      <c r="T59" s="142">
        <v>53013.35</v>
      </c>
      <c r="U59" s="82"/>
    </row>
    <row r="60" s="1" customFormat="1" ht="31" customHeight="1" spans="1:21">
      <c r="A60" s="47"/>
      <c r="B60" s="139"/>
      <c r="C60" s="100"/>
      <c r="D60" s="96"/>
      <c r="E60" s="97"/>
      <c r="F60" s="97"/>
      <c r="G60" s="98"/>
      <c r="H60" s="99"/>
      <c r="I60" s="58"/>
      <c r="J60" s="58"/>
      <c r="K60" s="58"/>
      <c r="L60" s="58"/>
      <c r="M60" s="58"/>
      <c r="N60" s="117"/>
      <c r="O60" s="58"/>
      <c r="P60" s="117"/>
      <c r="Q60" s="131"/>
      <c r="R60" s="132"/>
      <c r="S60" s="132"/>
      <c r="T60" s="142"/>
      <c r="U60" s="82"/>
    </row>
    <row r="61" s="1" customFormat="1" ht="31" customHeight="1" spans="1:21">
      <c r="A61" s="47"/>
      <c r="B61" s="139"/>
      <c r="C61" s="100"/>
      <c r="D61" s="96"/>
      <c r="E61" s="97"/>
      <c r="F61" s="97"/>
      <c r="G61" s="98"/>
      <c r="H61" s="99"/>
      <c r="I61" s="58"/>
      <c r="J61" s="58"/>
      <c r="K61" s="58"/>
      <c r="L61" s="58"/>
      <c r="M61" s="58"/>
      <c r="N61" s="117"/>
      <c r="O61" s="58"/>
      <c r="P61" s="117"/>
      <c r="Q61" s="131"/>
      <c r="R61" s="132"/>
      <c r="S61" s="132"/>
      <c r="T61" s="142"/>
      <c r="U61" s="82"/>
    </row>
    <row r="62" s="1" customFormat="1" ht="31" customHeight="1" spans="1:21">
      <c r="A62" s="47"/>
      <c r="B62" s="139"/>
      <c r="C62" s="100"/>
      <c r="D62" s="96"/>
      <c r="E62" s="97"/>
      <c r="F62" s="97"/>
      <c r="G62" s="98"/>
      <c r="H62" s="99"/>
      <c r="I62" s="58"/>
      <c r="J62" s="58"/>
      <c r="K62" s="58"/>
      <c r="L62" s="58"/>
      <c r="M62" s="58"/>
      <c r="N62" s="117"/>
      <c r="O62" s="58"/>
      <c r="P62" s="117"/>
      <c r="Q62" s="131"/>
      <c r="R62" s="132"/>
      <c r="S62" s="132"/>
      <c r="T62" s="142"/>
      <c r="U62" s="82"/>
    </row>
    <row r="63" s="1" customFormat="1" ht="30" customHeight="1" spans="1:21">
      <c r="A63" s="9" t="s">
        <v>56</v>
      </c>
      <c r="B63" s="9"/>
      <c r="C63" s="101">
        <f>SUM(C8:C62)</f>
        <v>17400131</v>
      </c>
      <c r="D63" s="102">
        <f>SUM(D8:D62)</f>
        <v>122590</v>
      </c>
      <c r="E63" s="103"/>
      <c r="F63" s="103"/>
      <c r="G63" s="103"/>
      <c r="H63" s="101" t="s">
        <v>57</v>
      </c>
      <c r="I63" s="52">
        <f t="shared" ref="I63:M63" si="0">SUM(I8:I62)</f>
        <v>251737.05</v>
      </c>
      <c r="J63" s="103"/>
      <c r="K63" s="52">
        <f t="shared" si="0"/>
        <v>287155.86</v>
      </c>
      <c r="L63" s="52"/>
      <c r="M63" s="52">
        <f t="shared" si="0"/>
        <v>6350</v>
      </c>
      <c r="N63" s="101" t="s">
        <v>57</v>
      </c>
      <c r="O63" s="52">
        <f>SUM(O8:O62)</f>
        <v>0</v>
      </c>
      <c r="P63" s="101" t="s">
        <v>57</v>
      </c>
      <c r="Q63" s="101" t="s">
        <v>57</v>
      </c>
      <c r="R63" s="101"/>
      <c r="S63" s="101"/>
      <c r="T63" s="52">
        <f>SUM(T8:T62)</f>
        <v>16779126.81</v>
      </c>
      <c r="U63" s="134">
        <f>D63+C63-T63-I63-K63-M63-O63</f>
        <v>198351.279999998</v>
      </c>
    </row>
    <row r="64" s="1" customFormat="1" ht="30" customHeight="1" spans="1:21">
      <c r="A64" s="104" t="s">
        <v>58</v>
      </c>
      <c r="B64" s="104"/>
      <c r="C64" s="104" t="s">
        <v>59</v>
      </c>
      <c r="D64" s="104"/>
      <c r="E64" s="104"/>
      <c r="F64" s="105">
        <f>O64</f>
        <v>84007.43</v>
      </c>
      <c r="G64" s="106"/>
      <c r="H64" s="107" t="s">
        <v>60</v>
      </c>
      <c r="I64" s="118"/>
      <c r="J64" s="118"/>
      <c r="K64" s="118"/>
      <c r="L64" s="118"/>
      <c r="M64" s="119"/>
      <c r="N64" s="104" t="s">
        <v>61</v>
      </c>
      <c r="O64" s="120">
        <f>T58+T59</f>
        <v>84007.43</v>
      </c>
      <c r="P64" s="121"/>
      <c r="Q64" s="121"/>
      <c r="R64" s="121"/>
      <c r="S64" s="121"/>
      <c r="T64" s="121"/>
      <c r="U64" s="135"/>
    </row>
    <row r="65" s="1" customFormat="1" ht="30" customHeight="1" spans="1:21">
      <c r="A65" s="104"/>
      <c r="B65" s="104"/>
      <c r="C65" s="104" t="s">
        <v>62</v>
      </c>
      <c r="D65" s="104"/>
      <c r="E65" s="104"/>
      <c r="F65" s="105">
        <v>0</v>
      </c>
      <c r="G65" s="106"/>
      <c r="H65" s="108"/>
      <c r="I65" s="122"/>
      <c r="J65" s="122"/>
      <c r="K65" s="122"/>
      <c r="L65" s="122"/>
      <c r="M65" s="123"/>
      <c r="N65" s="104" t="s">
        <v>63</v>
      </c>
      <c r="O65" s="124">
        <f>O64</f>
        <v>84007.43</v>
      </c>
      <c r="P65" s="125"/>
      <c r="Q65" s="125"/>
      <c r="R65" s="125"/>
      <c r="S65" s="125"/>
      <c r="T65" s="125"/>
      <c r="U65" s="136"/>
    </row>
    <row r="66" s="1" customFormat="1" ht="11.25" spans="2:20">
      <c r="B66" s="4"/>
      <c r="E66" s="5"/>
      <c r="F66" s="5"/>
      <c r="G66" s="5"/>
      <c r="I66" s="5"/>
      <c r="J66" s="5"/>
      <c r="M66" s="5"/>
      <c r="T66" s="5"/>
    </row>
    <row r="67" s="1" customFormat="1" ht="11.25" spans="2:20">
      <c r="B67" s="4"/>
      <c r="E67" s="5"/>
      <c r="F67" s="5"/>
      <c r="G67" s="5"/>
      <c r="I67" s="5"/>
      <c r="J67" s="5"/>
      <c r="M67" s="5"/>
      <c r="T67" s="5"/>
    </row>
    <row r="68" s="1" customFormat="1" ht="11.25" spans="2:20">
      <c r="B68" s="4"/>
      <c r="E68" s="5"/>
      <c r="F68" s="5"/>
      <c r="G68" s="5"/>
      <c r="I68" s="5"/>
      <c r="J68" s="5"/>
      <c r="M68" s="5"/>
      <c r="T68" s="5"/>
    </row>
    <row r="69" s="1" customFormat="1" ht="11.25" spans="2:20">
      <c r="B69" s="4"/>
      <c r="E69" s="5"/>
      <c r="F69" s="5"/>
      <c r="G69" s="5"/>
      <c r="I69" s="5"/>
      <c r="J69" s="5"/>
      <c r="M69" s="5"/>
      <c r="T69" s="5"/>
    </row>
    <row r="70" s="1" customFormat="1" ht="11.25" spans="2:20">
      <c r="B70" s="4"/>
      <c r="E70" s="5"/>
      <c r="F70" s="5"/>
      <c r="G70" s="5"/>
      <c r="I70" s="5"/>
      <c r="J70" s="5"/>
      <c r="M70" s="5"/>
      <c r="T70" s="5"/>
    </row>
    <row r="71" s="1" customFormat="1" spans="2:20">
      <c r="B71" s="109"/>
      <c r="E71" s="5"/>
      <c r="F71" s="5"/>
      <c r="G71" s="5"/>
      <c r="I71" s="5"/>
      <c r="J71" s="5"/>
      <c r="M71" s="5"/>
      <c r="T71" s="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63:B63"/>
    <mergeCell ref="C64:E64"/>
    <mergeCell ref="F64:G64"/>
    <mergeCell ref="O64:U64"/>
    <mergeCell ref="C65:E65"/>
    <mergeCell ref="F65:G65"/>
    <mergeCell ref="O65:U65"/>
    <mergeCell ref="A5:A7"/>
    <mergeCell ref="T5:T7"/>
    <mergeCell ref="U5:U7"/>
    <mergeCell ref="A64:B65"/>
    <mergeCell ref="H64:M65"/>
  </mergeCells>
  <pageMargins left="0.75" right="0.75" top="1" bottom="1" header="0.5" footer="0.5"/>
  <headerFooter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89"/>
  <sheetViews>
    <sheetView tabSelected="1" zoomScale="85" zoomScaleNormal="85" topLeftCell="F1" workbookViewId="0">
      <pane ySplit="7" topLeftCell="A72" activePane="bottomLeft" state="frozen"/>
      <selection/>
      <selection pane="bottomLeft" activeCell="R79" sqref="R79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6.1916666666667" style="1" customWidth="1"/>
    <col min="4" max="4" width="15.3833333333333" style="1" customWidth="1"/>
    <col min="5" max="5" width="18.7833333333333" style="5" customWidth="1"/>
    <col min="6" max="6" width="19.1083333333333" style="5" customWidth="1"/>
    <col min="7" max="7" width="17.4416666666667" style="5" customWidth="1"/>
    <col min="8" max="8" width="4.89166666666667" style="1" customWidth="1"/>
    <col min="9" max="9" width="10.3333333333333" style="5" customWidth="1"/>
    <col min="10" max="10" width="10" style="5" customWidth="1"/>
    <col min="11" max="12" width="9.33333333333333" style="1" customWidth="1"/>
    <col min="13" max="13" width="9.66666666666667" style="5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7.7833333333333" style="1" customWidth="1"/>
    <col min="19" max="19" width="14.5333333333333" style="1" customWidth="1"/>
    <col min="20" max="20" width="15.5333333333333" style="6" customWidth="1"/>
    <col min="21" max="21" width="15.4416666666667" style="1" customWidth="1"/>
    <col min="22" max="16362" width="9" style="1" customWidth="1"/>
    <col min="16363" max="16384" width="9" style="7"/>
  </cols>
  <sheetData>
    <row r="1" s="1" customFormat="1" ht="24.9" customHeight="1" spans="1:2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7.9" customHeight="1" spans="1:21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48"/>
      <c r="J2" s="10" t="s">
        <v>114</v>
      </c>
      <c r="K2" s="10"/>
      <c r="L2" s="10"/>
      <c r="M2" s="10"/>
      <c r="N2" s="10"/>
      <c r="O2" s="49" t="s">
        <v>4</v>
      </c>
      <c r="P2" s="49"/>
      <c r="Q2" s="62">
        <v>15801</v>
      </c>
      <c r="R2" s="50" t="s">
        <v>5</v>
      </c>
      <c r="S2" s="50"/>
      <c r="T2" s="63"/>
      <c r="U2" s="64"/>
    </row>
    <row r="3" s="1" customFormat="1" ht="27.9" customHeight="1" spans="1:21">
      <c r="A3" s="9" t="s">
        <v>6</v>
      </c>
      <c r="B3" s="9"/>
      <c r="C3" s="12">
        <v>25173705</v>
      </c>
      <c r="D3" s="12"/>
      <c r="E3" s="12"/>
      <c r="F3" s="12" t="s">
        <v>7</v>
      </c>
      <c r="G3" s="13">
        <v>44757</v>
      </c>
      <c r="H3" s="9" t="s">
        <v>8</v>
      </c>
      <c r="I3" s="9"/>
      <c r="J3" s="35" t="s">
        <v>64</v>
      </c>
      <c r="K3" s="35"/>
      <c r="L3" s="35"/>
      <c r="M3" s="35"/>
      <c r="N3" s="35"/>
      <c r="O3" s="9" t="s">
        <v>10</v>
      </c>
      <c r="P3" s="9"/>
      <c r="Q3" s="35" t="s">
        <v>11</v>
      </c>
      <c r="R3" s="65" t="s">
        <v>12</v>
      </c>
      <c r="S3" s="66"/>
      <c r="T3" s="67" t="s">
        <v>13</v>
      </c>
      <c r="U3" s="68"/>
    </row>
    <row r="4" s="1" customFormat="1" ht="27.9" customHeight="1" spans="1:21">
      <c r="A4" s="9" t="s">
        <v>14</v>
      </c>
      <c r="B4" s="9"/>
      <c r="C4" s="12">
        <v>22761886</v>
      </c>
      <c r="D4" s="12"/>
      <c r="E4" s="12"/>
      <c r="F4" s="12" t="s">
        <v>15</v>
      </c>
      <c r="G4" s="13">
        <v>45511</v>
      </c>
      <c r="H4" s="9" t="s">
        <v>16</v>
      </c>
      <c r="I4" s="9"/>
      <c r="J4" s="35" t="s">
        <v>115</v>
      </c>
      <c r="K4" s="35"/>
      <c r="L4" s="35"/>
      <c r="M4" s="35"/>
      <c r="N4" s="35"/>
      <c r="O4" s="9" t="s">
        <v>18</v>
      </c>
      <c r="P4" s="9"/>
      <c r="Q4" s="51" t="s">
        <v>19</v>
      </c>
      <c r="R4" s="12" t="s">
        <v>20</v>
      </c>
      <c r="S4" s="51" t="s">
        <v>21</v>
      </c>
      <c r="T4" s="69" t="s">
        <v>22</v>
      </c>
      <c r="U4" s="70" t="s">
        <v>23</v>
      </c>
    </row>
    <row r="5" s="1" customFormat="1" ht="27.9" customHeight="1" spans="1:21">
      <c r="A5" s="9" t="s">
        <v>24</v>
      </c>
      <c r="B5" s="14" t="s">
        <v>25</v>
      </c>
      <c r="C5" s="15"/>
      <c r="D5" s="15"/>
      <c r="E5" s="15"/>
      <c r="F5" s="16"/>
      <c r="G5" s="17" t="s">
        <v>26</v>
      </c>
      <c r="H5" s="14" t="s">
        <v>25</v>
      </c>
      <c r="I5" s="15"/>
      <c r="J5" s="16"/>
      <c r="K5" s="14" t="s">
        <v>27</v>
      </c>
      <c r="L5" s="15"/>
      <c r="M5" s="14" t="s">
        <v>28</v>
      </c>
      <c r="N5" s="16"/>
      <c r="O5" s="14" t="s">
        <v>29</v>
      </c>
      <c r="P5" s="16"/>
      <c r="Q5" s="71" t="s">
        <v>30</v>
      </c>
      <c r="R5" s="72"/>
      <c r="S5" s="72"/>
      <c r="T5" s="69" t="s">
        <v>31</v>
      </c>
      <c r="U5" s="73" t="s">
        <v>32</v>
      </c>
    </row>
    <row r="6" s="1" customFormat="1" ht="27.9" customHeight="1" spans="1:21">
      <c r="A6" s="9"/>
      <c r="B6" s="18" t="s">
        <v>33</v>
      </c>
      <c r="C6" s="19"/>
      <c r="D6" s="19"/>
      <c r="E6" s="19"/>
      <c r="F6" s="20"/>
      <c r="G6" s="9"/>
      <c r="H6" s="18" t="s">
        <v>34</v>
      </c>
      <c r="I6" s="19"/>
      <c r="J6" s="20"/>
      <c r="K6" s="18" t="s">
        <v>35</v>
      </c>
      <c r="L6" s="19"/>
      <c r="M6" s="18" t="s">
        <v>36</v>
      </c>
      <c r="N6" s="20"/>
      <c r="O6" s="18" t="s">
        <v>37</v>
      </c>
      <c r="P6" s="20"/>
      <c r="Q6" s="74" t="s">
        <v>38</v>
      </c>
      <c r="R6" s="75"/>
      <c r="S6" s="75"/>
      <c r="T6" s="69"/>
      <c r="U6" s="73"/>
    </row>
    <row r="7" s="1" customFormat="1" ht="27.9" customHeight="1" spans="1:21">
      <c r="A7" s="9"/>
      <c r="B7" s="21" t="s">
        <v>39</v>
      </c>
      <c r="C7" s="9" t="s">
        <v>40</v>
      </c>
      <c r="D7" s="9" t="s">
        <v>41</v>
      </c>
      <c r="E7" s="12" t="s">
        <v>42</v>
      </c>
      <c r="F7" s="12" t="s">
        <v>43</v>
      </c>
      <c r="G7" s="21" t="s">
        <v>44</v>
      </c>
      <c r="H7" s="9" t="s">
        <v>45</v>
      </c>
      <c r="I7" s="12" t="s">
        <v>46</v>
      </c>
      <c r="J7" s="12" t="s">
        <v>47</v>
      </c>
      <c r="K7" s="50" t="s">
        <v>46</v>
      </c>
      <c r="L7" s="50" t="s">
        <v>47</v>
      </c>
      <c r="M7" s="12" t="s">
        <v>46</v>
      </c>
      <c r="N7" s="9" t="s">
        <v>47</v>
      </c>
      <c r="O7" s="9" t="s">
        <v>46</v>
      </c>
      <c r="P7" s="9" t="s">
        <v>47</v>
      </c>
      <c r="Q7" s="12" t="s">
        <v>48</v>
      </c>
      <c r="R7" s="12" t="s">
        <v>49</v>
      </c>
      <c r="S7" s="12" t="s">
        <v>50</v>
      </c>
      <c r="T7" s="69"/>
      <c r="U7" s="73"/>
    </row>
    <row r="8" s="1" customFormat="1" ht="45" customHeight="1" spans="1:21">
      <c r="A8" s="22">
        <v>1</v>
      </c>
      <c r="B8" s="23">
        <v>44785</v>
      </c>
      <c r="C8" s="24"/>
      <c r="D8" s="25">
        <v>27690</v>
      </c>
      <c r="E8" s="26" t="s">
        <v>51</v>
      </c>
      <c r="F8" s="27" t="s">
        <v>52</v>
      </c>
      <c r="G8" s="28"/>
      <c r="H8" s="29"/>
      <c r="I8" s="28"/>
      <c r="J8" s="41"/>
      <c r="K8" s="35"/>
      <c r="L8" s="35"/>
      <c r="M8" s="28"/>
      <c r="N8" s="51" t="s">
        <v>53</v>
      </c>
      <c r="O8" s="52"/>
      <c r="P8" s="12"/>
      <c r="Q8" s="76" t="s">
        <v>54</v>
      </c>
      <c r="R8" s="12"/>
      <c r="S8" s="12"/>
      <c r="T8" s="77">
        <v>16000</v>
      </c>
      <c r="U8" s="78"/>
    </row>
    <row r="9" s="1" customFormat="1" ht="45" customHeight="1" spans="1:21">
      <c r="A9" s="22"/>
      <c r="B9" s="23"/>
      <c r="C9" s="30"/>
      <c r="D9" s="31"/>
      <c r="E9" s="26"/>
      <c r="F9" s="26"/>
      <c r="G9" s="32"/>
      <c r="H9" s="29"/>
      <c r="I9" s="28"/>
      <c r="J9" s="41"/>
      <c r="K9" s="53"/>
      <c r="L9" s="35"/>
      <c r="M9" s="28"/>
      <c r="N9" s="51"/>
      <c r="O9" s="52"/>
      <c r="P9" s="12"/>
      <c r="Q9" s="76" t="s">
        <v>55</v>
      </c>
      <c r="R9" s="12"/>
      <c r="S9" s="12"/>
      <c r="T9" s="77">
        <v>11690</v>
      </c>
      <c r="U9" s="53"/>
    </row>
    <row r="10" s="1" customFormat="1" ht="56" customHeight="1" spans="1:21">
      <c r="A10" s="22">
        <v>2</v>
      </c>
      <c r="B10" s="23">
        <v>44799</v>
      </c>
      <c r="C10" s="24"/>
      <c r="D10" s="31">
        <v>94900</v>
      </c>
      <c r="E10" s="26" t="s">
        <v>51</v>
      </c>
      <c r="F10" s="27" t="s">
        <v>52</v>
      </c>
      <c r="G10" s="32"/>
      <c r="H10" s="29"/>
      <c r="I10" s="28"/>
      <c r="J10" s="34"/>
      <c r="K10" s="35"/>
      <c r="L10" s="35"/>
      <c r="M10" s="28"/>
      <c r="N10" s="51" t="s">
        <v>53</v>
      </c>
      <c r="O10" s="52"/>
      <c r="P10" s="12"/>
      <c r="Q10" s="76" t="s">
        <v>66</v>
      </c>
      <c r="R10" s="12">
        <v>94900</v>
      </c>
      <c r="S10" s="12"/>
      <c r="T10" s="77">
        <v>94900</v>
      </c>
      <c r="U10" s="53"/>
    </row>
    <row r="11" s="1" customFormat="1" ht="45" customHeight="1" spans="1:21">
      <c r="A11" s="22">
        <v>3</v>
      </c>
      <c r="B11" s="23">
        <v>44803</v>
      </c>
      <c r="C11" s="33">
        <v>503474</v>
      </c>
      <c r="D11" s="31"/>
      <c r="E11" s="26" t="s">
        <v>82</v>
      </c>
      <c r="F11" s="27" t="s">
        <v>83</v>
      </c>
      <c r="G11" s="34"/>
      <c r="H11" s="29">
        <v>0.01</v>
      </c>
      <c r="I11" s="28">
        <v>75521.12</v>
      </c>
      <c r="J11" s="41" t="s">
        <v>69</v>
      </c>
      <c r="K11" s="53">
        <v>25173.7</v>
      </c>
      <c r="L11" s="53" t="s">
        <v>70</v>
      </c>
      <c r="M11" s="28">
        <v>550</v>
      </c>
      <c r="N11" s="51" t="s">
        <v>71</v>
      </c>
      <c r="O11" s="54"/>
      <c r="P11" s="55"/>
      <c r="Q11" s="76" t="s">
        <v>72</v>
      </c>
      <c r="R11" s="12">
        <v>60000</v>
      </c>
      <c r="S11" s="12"/>
      <c r="T11" s="77">
        <v>60000</v>
      </c>
      <c r="U11" s="53"/>
    </row>
    <row r="12" s="1" customFormat="1" ht="43" customHeight="1" spans="1:21">
      <c r="A12" s="35"/>
      <c r="B12" s="23"/>
      <c r="C12" s="33">
        <v>2013896</v>
      </c>
      <c r="D12" s="31"/>
      <c r="E12" s="27" t="s">
        <v>67</v>
      </c>
      <c r="F12" s="26" t="s">
        <v>68</v>
      </c>
      <c r="G12" s="34"/>
      <c r="H12" s="29"/>
      <c r="I12" s="28"/>
      <c r="J12" s="34"/>
      <c r="K12" s="35">
        <v>339.2</v>
      </c>
      <c r="L12" s="35" t="s">
        <v>73</v>
      </c>
      <c r="M12" s="28">
        <v>1000</v>
      </c>
      <c r="N12" s="51" t="s">
        <v>74</v>
      </c>
      <c r="O12" s="52"/>
      <c r="P12" s="12"/>
      <c r="Q12" s="76" t="s">
        <v>75</v>
      </c>
      <c r="R12" s="12">
        <v>172442.15</v>
      </c>
      <c r="S12" s="12"/>
      <c r="T12" s="77">
        <v>172442.15</v>
      </c>
      <c r="U12" s="53"/>
    </row>
    <row r="13" s="1" customFormat="1" ht="42" customHeight="1" spans="1:21">
      <c r="A13" s="35"/>
      <c r="B13" s="23"/>
      <c r="C13" s="33"/>
      <c r="D13" s="31"/>
      <c r="E13" s="26"/>
      <c r="F13" s="26"/>
      <c r="G13" s="34"/>
      <c r="H13" s="29"/>
      <c r="I13" s="28"/>
      <c r="J13" s="34"/>
      <c r="K13" s="53">
        <v>22613.39</v>
      </c>
      <c r="L13" s="53" t="s">
        <v>76</v>
      </c>
      <c r="M13" s="28">
        <v>500</v>
      </c>
      <c r="N13" s="51" t="s">
        <v>77</v>
      </c>
      <c r="O13" s="56"/>
      <c r="P13" s="55"/>
      <c r="Q13" s="76" t="s">
        <v>78</v>
      </c>
      <c r="R13" s="12">
        <v>76532.22</v>
      </c>
      <c r="S13" s="12"/>
      <c r="T13" s="77">
        <v>76532.22</v>
      </c>
      <c r="U13" s="53"/>
    </row>
    <row r="14" s="1" customFormat="1" ht="42" customHeight="1" spans="1:21">
      <c r="A14" s="35"/>
      <c r="B14" s="36"/>
      <c r="C14" s="24"/>
      <c r="D14" s="31"/>
      <c r="E14" s="26"/>
      <c r="F14" s="26"/>
      <c r="G14" s="34"/>
      <c r="H14" s="29"/>
      <c r="I14" s="28"/>
      <c r="J14" s="34"/>
      <c r="K14" s="35"/>
      <c r="L14" s="35"/>
      <c r="M14" s="28">
        <v>1000</v>
      </c>
      <c r="N14" s="51" t="s">
        <v>79</v>
      </c>
      <c r="O14" s="52"/>
      <c r="P14" s="12"/>
      <c r="Q14" s="79" t="s">
        <v>80</v>
      </c>
      <c r="R14" s="12">
        <v>682392</v>
      </c>
      <c r="S14" s="12"/>
      <c r="T14" s="77">
        <v>682392</v>
      </c>
      <c r="U14" s="80"/>
    </row>
    <row r="15" s="1" customFormat="1" ht="42" customHeight="1" spans="1:21">
      <c r="A15" s="35"/>
      <c r="B15" s="37"/>
      <c r="C15" s="24"/>
      <c r="D15" s="38"/>
      <c r="E15" s="26"/>
      <c r="F15" s="26"/>
      <c r="G15" s="34"/>
      <c r="H15" s="29"/>
      <c r="I15" s="28"/>
      <c r="J15" s="34"/>
      <c r="K15" s="53"/>
      <c r="L15" s="53"/>
      <c r="M15" s="28"/>
      <c r="N15" s="51"/>
      <c r="O15" s="52"/>
      <c r="P15" s="12"/>
      <c r="Q15" s="76" t="s">
        <v>81</v>
      </c>
      <c r="R15" s="12">
        <v>107705.7</v>
      </c>
      <c r="S15" s="12"/>
      <c r="T15" s="77">
        <v>107705.7</v>
      </c>
      <c r="U15" s="80"/>
    </row>
    <row r="16" s="1" customFormat="1" ht="47" customHeight="1" spans="1:21">
      <c r="A16" s="22">
        <v>4</v>
      </c>
      <c r="B16" s="36">
        <v>44812</v>
      </c>
      <c r="C16" s="24"/>
      <c r="D16" s="39"/>
      <c r="E16" s="26"/>
      <c r="F16" s="26"/>
      <c r="G16" s="32"/>
      <c r="H16" s="29"/>
      <c r="I16" s="28"/>
      <c r="J16" s="28"/>
      <c r="K16" s="35"/>
      <c r="L16" s="35"/>
      <c r="M16" s="28">
        <v>100</v>
      </c>
      <c r="N16" s="51" t="s">
        <v>71</v>
      </c>
      <c r="O16" s="28"/>
      <c r="P16" s="51"/>
      <c r="Q16" s="79" t="s">
        <v>84</v>
      </c>
      <c r="R16" s="12">
        <v>4872424.2</v>
      </c>
      <c r="S16" s="12"/>
      <c r="T16" s="81">
        <v>283179.95</v>
      </c>
      <c r="U16" s="80"/>
    </row>
    <row r="17" s="1" customFormat="1" ht="46" customHeight="1" spans="1:21">
      <c r="A17" s="35"/>
      <c r="B17" s="40"/>
      <c r="C17" s="24"/>
      <c r="D17" s="39"/>
      <c r="E17" s="41"/>
      <c r="F17" s="42"/>
      <c r="G17" s="43"/>
      <c r="H17" s="44"/>
      <c r="I17" s="28"/>
      <c r="J17" s="28"/>
      <c r="K17" s="28"/>
      <c r="L17" s="28"/>
      <c r="M17" s="28"/>
      <c r="N17" s="51"/>
      <c r="O17" s="28"/>
      <c r="P17" s="51"/>
      <c r="Q17" s="79" t="s">
        <v>85</v>
      </c>
      <c r="R17" s="12">
        <v>303118.37</v>
      </c>
      <c r="S17" s="12"/>
      <c r="T17" s="81">
        <v>303118.37</v>
      </c>
      <c r="U17" s="80"/>
    </row>
    <row r="18" s="1" customFormat="1" ht="45" customHeight="1" spans="1:21">
      <c r="A18" s="22">
        <v>5</v>
      </c>
      <c r="B18" s="37">
        <v>44824</v>
      </c>
      <c r="C18" s="24"/>
      <c r="D18" s="39"/>
      <c r="E18" s="26"/>
      <c r="F18" s="26"/>
      <c r="G18" s="43"/>
      <c r="H18" s="45"/>
      <c r="I18" s="28"/>
      <c r="J18" s="28"/>
      <c r="K18" s="41"/>
      <c r="L18" s="41"/>
      <c r="M18" s="28">
        <v>200</v>
      </c>
      <c r="N18" s="51" t="s">
        <v>71</v>
      </c>
      <c r="O18" s="28"/>
      <c r="P18" s="51"/>
      <c r="Q18" s="79" t="s">
        <v>86</v>
      </c>
      <c r="R18" s="12">
        <v>31243.86</v>
      </c>
      <c r="S18" s="12"/>
      <c r="T18" s="81">
        <v>31243.86</v>
      </c>
      <c r="U18" s="80"/>
    </row>
    <row r="19" s="1" customFormat="1" ht="45" customHeight="1" spans="1:21">
      <c r="A19" s="35"/>
      <c r="B19" s="40"/>
      <c r="C19" s="46"/>
      <c r="D19" s="39"/>
      <c r="E19" s="41"/>
      <c r="F19" s="42"/>
      <c r="G19" s="43"/>
      <c r="H19" s="44"/>
      <c r="I19" s="28"/>
      <c r="J19" s="28"/>
      <c r="K19" s="28"/>
      <c r="L19" s="28"/>
      <c r="M19" s="28"/>
      <c r="N19" s="51"/>
      <c r="O19" s="28"/>
      <c r="P19" s="51"/>
      <c r="Q19" s="79" t="s">
        <v>87</v>
      </c>
      <c r="R19" s="12">
        <v>75635</v>
      </c>
      <c r="S19" s="12"/>
      <c r="T19" s="81">
        <v>75635</v>
      </c>
      <c r="U19" s="82"/>
    </row>
    <row r="20" s="1" customFormat="1" ht="42" customHeight="1" spans="1:21">
      <c r="A20" s="47"/>
      <c r="B20" s="40"/>
      <c r="C20" s="24"/>
      <c r="D20" s="39"/>
      <c r="E20" s="26"/>
      <c r="F20" s="26"/>
      <c r="G20" s="43"/>
      <c r="H20" s="45"/>
      <c r="I20" s="28"/>
      <c r="J20" s="28"/>
      <c r="K20" s="28"/>
      <c r="L20" s="28"/>
      <c r="M20" s="28">
        <v>50</v>
      </c>
      <c r="N20" s="51" t="s">
        <v>71</v>
      </c>
      <c r="O20" s="28"/>
      <c r="P20" s="51"/>
      <c r="Q20" s="79" t="s">
        <v>88</v>
      </c>
      <c r="R20" s="12">
        <v>87399</v>
      </c>
      <c r="S20" s="12"/>
      <c r="T20" s="81">
        <v>87399</v>
      </c>
      <c r="U20" s="82"/>
    </row>
    <row r="21" s="1" customFormat="1" ht="43" customHeight="1" spans="1:21">
      <c r="A21" s="22">
        <v>6</v>
      </c>
      <c r="B21" s="37">
        <v>44834</v>
      </c>
      <c r="C21" s="33">
        <v>2812952</v>
      </c>
      <c r="D21" s="39"/>
      <c r="E21" s="27" t="s">
        <v>67</v>
      </c>
      <c r="F21" s="26" t="s">
        <v>68</v>
      </c>
      <c r="G21" s="43"/>
      <c r="H21" s="45">
        <v>0.01</v>
      </c>
      <c r="I21" s="28">
        <v>75521.12</v>
      </c>
      <c r="J21" s="57" t="s">
        <v>69</v>
      </c>
      <c r="K21" s="28">
        <v>1054.86</v>
      </c>
      <c r="L21" s="57" t="s">
        <v>90</v>
      </c>
      <c r="M21" s="28">
        <v>600</v>
      </c>
      <c r="N21" s="51" t="s">
        <v>71</v>
      </c>
      <c r="O21" s="28"/>
      <c r="P21" s="51"/>
      <c r="Q21" s="79" t="s">
        <v>91</v>
      </c>
      <c r="R21" s="12">
        <v>98995.52</v>
      </c>
      <c r="S21" s="12"/>
      <c r="T21" s="81">
        <v>98995.52</v>
      </c>
      <c r="U21" s="82"/>
    </row>
    <row r="22" s="1" customFormat="1" ht="43" customHeight="1" spans="1:21">
      <c r="A22" s="35"/>
      <c r="B22" s="37">
        <v>44831</v>
      </c>
      <c r="C22" s="33">
        <v>703238</v>
      </c>
      <c r="D22" s="39"/>
      <c r="E22" s="26" t="s">
        <v>82</v>
      </c>
      <c r="F22" s="27" t="s">
        <v>83</v>
      </c>
      <c r="G22" s="43"/>
      <c r="H22" s="45"/>
      <c r="I22" s="28"/>
      <c r="J22" s="28"/>
      <c r="K22" s="28">
        <v>35161.9</v>
      </c>
      <c r="L22" s="57" t="s">
        <v>70</v>
      </c>
      <c r="M22" s="28"/>
      <c r="N22" s="51"/>
      <c r="O22" s="28"/>
      <c r="P22" s="51"/>
      <c r="Q22" s="79" t="s">
        <v>92</v>
      </c>
      <c r="R22" s="12">
        <v>295428.92</v>
      </c>
      <c r="S22" s="12"/>
      <c r="T22" s="81">
        <v>100000</v>
      </c>
      <c r="U22" s="82"/>
    </row>
    <row r="23" s="1" customFormat="1" ht="43" customHeight="1" spans="1:21">
      <c r="A23" s="35"/>
      <c r="B23" s="40"/>
      <c r="C23" s="24"/>
      <c r="D23" s="39"/>
      <c r="E23" s="26"/>
      <c r="F23" s="26"/>
      <c r="G23" s="43"/>
      <c r="H23" s="45"/>
      <c r="I23" s="28"/>
      <c r="J23" s="28"/>
      <c r="K23" s="28"/>
      <c r="L23" s="28"/>
      <c r="M23" s="28"/>
      <c r="N23" s="51"/>
      <c r="O23" s="28"/>
      <c r="P23" s="51"/>
      <c r="Q23" s="79" t="s">
        <v>75</v>
      </c>
      <c r="R23" s="12">
        <v>506493</v>
      </c>
      <c r="S23" s="12"/>
      <c r="T23" s="81">
        <v>506493</v>
      </c>
      <c r="U23" s="82"/>
    </row>
    <row r="24" s="1" customFormat="1" ht="42" customHeight="1" spans="1:21">
      <c r="A24" s="35"/>
      <c r="B24" s="40"/>
      <c r="C24" s="24"/>
      <c r="D24" s="39"/>
      <c r="E24" s="26"/>
      <c r="F24" s="26"/>
      <c r="G24" s="43"/>
      <c r="H24" s="45"/>
      <c r="I24" s="28"/>
      <c r="J24" s="28"/>
      <c r="K24" s="28"/>
      <c r="L24" s="28"/>
      <c r="M24" s="28"/>
      <c r="N24" s="51"/>
      <c r="O24" s="28"/>
      <c r="P24" s="51"/>
      <c r="Q24" s="79" t="s">
        <v>93</v>
      </c>
      <c r="R24" s="12">
        <v>741000</v>
      </c>
      <c r="S24" s="12"/>
      <c r="T24" s="81">
        <v>741000</v>
      </c>
      <c r="U24" s="82"/>
    </row>
    <row r="25" s="1" customFormat="1" ht="43" customHeight="1" spans="1:21">
      <c r="A25" s="35"/>
      <c r="B25" s="40"/>
      <c r="C25" s="24"/>
      <c r="D25" s="39"/>
      <c r="E25" s="26"/>
      <c r="F25" s="26"/>
      <c r="G25" s="43"/>
      <c r="H25" s="45"/>
      <c r="I25" s="28"/>
      <c r="J25" s="28"/>
      <c r="K25" s="28"/>
      <c r="L25" s="28"/>
      <c r="M25" s="28"/>
      <c r="N25" s="51"/>
      <c r="O25" s="28"/>
      <c r="P25" s="51"/>
      <c r="Q25" s="79" t="s">
        <v>94</v>
      </c>
      <c r="R25" s="12">
        <v>1896441</v>
      </c>
      <c r="S25" s="12"/>
      <c r="T25" s="81">
        <v>601830</v>
      </c>
      <c r="U25" s="82"/>
    </row>
    <row r="26" s="1" customFormat="1" ht="42" customHeight="1" spans="1:21">
      <c r="A26" s="35"/>
      <c r="B26" s="40"/>
      <c r="C26" s="24"/>
      <c r="D26" s="39"/>
      <c r="E26" s="26"/>
      <c r="F26" s="26"/>
      <c r="G26" s="43"/>
      <c r="H26" s="45"/>
      <c r="I26" s="28"/>
      <c r="J26" s="28"/>
      <c r="K26" s="28"/>
      <c r="L26" s="28"/>
      <c r="M26" s="28"/>
      <c r="N26" s="51"/>
      <c r="O26" s="28"/>
      <c r="P26" s="51"/>
      <c r="Q26" s="79" t="s">
        <v>78</v>
      </c>
      <c r="R26" s="12">
        <v>88744.56</v>
      </c>
      <c r="S26" s="12"/>
      <c r="T26" s="81">
        <v>88744.56</v>
      </c>
      <c r="U26" s="82"/>
    </row>
    <row r="27" s="1" customFormat="1" ht="42" customHeight="1" spans="1:21">
      <c r="A27" s="35"/>
      <c r="B27" s="40"/>
      <c r="C27" s="24"/>
      <c r="D27" s="39"/>
      <c r="E27" s="26"/>
      <c r="F27" s="26"/>
      <c r="G27" s="43"/>
      <c r="H27" s="45"/>
      <c r="I27" s="28"/>
      <c r="J27" s="28"/>
      <c r="K27" s="28"/>
      <c r="L27" s="28"/>
      <c r="M27" s="28"/>
      <c r="N27" s="51"/>
      <c r="O27" s="28"/>
      <c r="P27" s="51"/>
      <c r="Q27" s="79" t="s">
        <v>81</v>
      </c>
      <c r="R27" s="12">
        <v>118098</v>
      </c>
      <c r="S27" s="12"/>
      <c r="T27" s="81">
        <v>118098</v>
      </c>
      <c r="U27" s="82"/>
    </row>
    <row r="28" s="1" customFormat="1" ht="42" customHeight="1" spans="1:21">
      <c r="A28" s="22">
        <v>7</v>
      </c>
      <c r="B28" s="37">
        <v>44859</v>
      </c>
      <c r="C28" s="24"/>
      <c r="D28" s="39"/>
      <c r="E28" s="26"/>
      <c r="F28" s="26"/>
      <c r="G28" s="43"/>
      <c r="H28" s="45"/>
      <c r="I28" s="28"/>
      <c r="J28" s="28"/>
      <c r="K28" s="28"/>
      <c r="L28" s="28"/>
      <c r="M28" s="28">
        <v>150</v>
      </c>
      <c r="N28" s="51" t="s">
        <v>71</v>
      </c>
      <c r="O28" s="28"/>
      <c r="P28" s="51"/>
      <c r="Q28" s="79" t="s">
        <v>94</v>
      </c>
      <c r="R28" s="12">
        <v>1896441</v>
      </c>
      <c r="S28" s="12"/>
      <c r="T28" s="81">
        <v>531720</v>
      </c>
      <c r="U28" s="82"/>
    </row>
    <row r="29" s="1" customFormat="1" ht="42" customHeight="1" spans="1:21">
      <c r="A29" s="35"/>
      <c r="B29" s="40"/>
      <c r="C29" s="24"/>
      <c r="D29" s="39"/>
      <c r="E29" s="26"/>
      <c r="F29" s="26"/>
      <c r="G29" s="43"/>
      <c r="H29" s="45"/>
      <c r="I29" s="28"/>
      <c r="J29" s="28"/>
      <c r="K29" s="28"/>
      <c r="L29" s="28"/>
      <c r="M29" s="28"/>
      <c r="N29" s="51"/>
      <c r="O29" s="28"/>
      <c r="P29" s="51"/>
      <c r="Q29" s="79" t="s">
        <v>95</v>
      </c>
      <c r="R29" s="12">
        <v>80340</v>
      </c>
      <c r="S29" s="12"/>
      <c r="T29" s="81">
        <v>80340</v>
      </c>
      <c r="U29" s="82"/>
    </row>
    <row r="30" s="1" customFormat="1" ht="42" customHeight="1" spans="1:21">
      <c r="A30" s="22">
        <v>8</v>
      </c>
      <c r="B30" s="37">
        <v>44859</v>
      </c>
      <c r="C30" s="33">
        <v>301614.4</v>
      </c>
      <c r="D30" s="39"/>
      <c r="E30" s="26" t="s">
        <v>82</v>
      </c>
      <c r="F30" s="27" t="s">
        <v>83</v>
      </c>
      <c r="G30" s="43"/>
      <c r="H30" s="45">
        <v>0.01</v>
      </c>
      <c r="I30" s="28">
        <v>3016.14</v>
      </c>
      <c r="J30" s="28"/>
      <c r="K30" s="28"/>
      <c r="L30" s="58"/>
      <c r="M30" s="28"/>
      <c r="N30" s="51"/>
      <c r="O30" s="28"/>
      <c r="P30" s="51"/>
      <c r="Q30" s="79" t="s">
        <v>84</v>
      </c>
      <c r="R30" s="12">
        <v>4872424.2</v>
      </c>
      <c r="S30" s="12"/>
      <c r="T30" s="81">
        <v>692969.4</v>
      </c>
      <c r="U30" s="82"/>
    </row>
    <row r="31" s="1" customFormat="1" ht="42" customHeight="1" spans="1:21">
      <c r="A31" s="22">
        <v>9</v>
      </c>
      <c r="B31" s="37">
        <v>44859</v>
      </c>
      <c r="C31" s="33">
        <v>1206457.6</v>
      </c>
      <c r="D31" s="39"/>
      <c r="E31" s="27" t="s">
        <v>67</v>
      </c>
      <c r="F31" s="26" t="s">
        <v>68</v>
      </c>
      <c r="G31" s="43"/>
      <c r="H31" s="45">
        <v>0.01</v>
      </c>
      <c r="I31" s="28">
        <v>12064.58</v>
      </c>
      <c r="J31" s="28"/>
      <c r="K31" s="28">
        <v>15080.72</v>
      </c>
      <c r="L31" s="57" t="s">
        <v>96</v>
      </c>
      <c r="M31" s="28">
        <v>150</v>
      </c>
      <c r="N31" s="51" t="s">
        <v>71</v>
      </c>
      <c r="O31" s="28"/>
      <c r="P31" s="51"/>
      <c r="Q31" s="79" t="s">
        <v>97</v>
      </c>
      <c r="R31" s="12">
        <v>182400.5</v>
      </c>
      <c r="S31" s="12"/>
      <c r="T31" s="81">
        <v>182400.5</v>
      </c>
      <c r="U31" s="82"/>
    </row>
    <row r="32" s="1" customFormat="1" ht="42" customHeight="1" spans="1:21">
      <c r="A32" s="22"/>
      <c r="B32" s="37"/>
      <c r="C32" s="33"/>
      <c r="D32" s="39"/>
      <c r="E32" s="26"/>
      <c r="F32" s="27"/>
      <c r="G32" s="43"/>
      <c r="H32" s="45"/>
      <c r="I32" s="28"/>
      <c r="J32" s="28"/>
      <c r="K32" s="28">
        <f>7883.14+452.42+118.25</f>
        <v>8453.81</v>
      </c>
      <c r="L32" s="41" t="s">
        <v>98</v>
      </c>
      <c r="M32" s="28"/>
      <c r="N32" s="51"/>
      <c r="O32" s="28"/>
      <c r="P32" s="51"/>
      <c r="Q32" s="79" t="s">
        <v>72</v>
      </c>
      <c r="R32" s="12">
        <v>1041300</v>
      </c>
      <c r="S32" s="12"/>
      <c r="T32" s="81">
        <v>67020</v>
      </c>
      <c r="U32" s="82"/>
    </row>
    <row r="33" s="1" customFormat="1" ht="42" customHeight="1" spans="1:21">
      <c r="A33" s="22">
        <v>10</v>
      </c>
      <c r="B33" s="37">
        <v>44876</v>
      </c>
      <c r="C33" s="33">
        <v>946195.8</v>
      </c>
      <c r="D33" s="39"/>
      <c r="E33" s="26" t="s">
        <v>82</v>
      </c>
      <c r="F33" s="27" t="s">
        <v>83</v>
      </c>
      <c r="G33" s="43"/>
      <c r="H33" s="45">
        <v>0.01</v>
      </c>
      <c r="I33" s="28">
        <v>85614.09</v>
      </c>
      <c r="J33" s="57" t="s">
        <v>99</v>
      </c>
      <c r="K33" s="28">
        <v>176320.73</v>
      </c>
      <c r="L33" s="57" t="s">
        <v>96</v>
      </c>
      <c r="M33" s="28">
        <v>200</v>
      </c>
      <c r="N33" s="51" t="s">
        <v>71</v>
      </c>
      <c r="O33" s="28"/>
      <c r="P33" s="51"/>
      <c r="Q33" s="79" t="s">
        <v>75</v>
      </c>
      <c r="R33" s="12">
        <v>338820.5</v>
      </c>
      <c r="S33" s="12"/>
      <c r="T33" s="81">
        <v>338820.5</v>
      </c>
      <c r="U33" s="82"/>
    </row>
    <row r="34" s="1" customFormat="1" ht="42" customHeight="1" spans="1:21">
      <c r="A34" s="22"/>
      <c r="B34" s="37"/>
      <c r="C34" s="33">
        <v>3784783.2</v>
      </c>
      <c r="D34" s="39"/>
      <c r="E34" s="27" t="s">
        <v>67</v>
      </c>
      <c r="F34" s="26" t="s">
        <v>68</v>
      </c>
      <c r="G34" s="43"/>
      <c r="H34" s="45"/>
      <c r="I34" s="28"/>
      <c r="J34" s="28"/>
      <c r="K34" s="28"/>
      <c r="L34" s="28"/>
      <c r="M34" s="28"/>
      <c r="N34" s="51"/>
      <c r="O34" s="28"/>
      <c r="P34" s="51"/>
      <c r="Q34" s="79" t="s">
        <v>100</v>
      </c>
      <c r="R34" s="12">
        <v>954870</v>
      </c>
      <c r="S34" s="12"/>
      <c r="T34" s="81">
        <v>740710</v>
      </c>
      <c r="U34" s="82"/>
    </row>
    <row r="35" s="1" customFormat="1" ht="42" customHeight="1" spans="1:21">
      <c r="A35" s="22">
        <v>11</v>
      </c>
      <c r="B35" s="37">
        <v>44886</v>
      </c>
      <c r="C35" s="33"/>
      <c r="D35" s="39"/>
      <c r="E35" s="27"/>
      <c r="F35" s="26"/>
      <c r="G35" s="43"/>
      <c r="H35" s="45"/>
      <c r="I35" s="28"/>
      <c r="J35" s="28"/>
      <c r="K35" s="28"/>
      <c r="L35" s="28"/>
      <c r="M35" s="28"/>
      <c r="N35" s="51"/>
      <c r="O35" s="28"/>
      <c r="P35" s="51"/>
      <c r="Q35" s="79" t="s">
        <v>84</v>
      </c>
      <c r="R35" s="12">
        <v>4872424.2</v>
      </c>
      <c r="S35" s="12"/>
      <c r="T35" s="81">
        <v>678281.6</v>
      </c>
      <c r="U35" s="82"/>
    </row>
    <row r="36" s="1" customFormat="1" ht="42" customHeight="1" spans="1:21">
      <c r="A36" s="22">
        <v>12</v>
      </c>
      <c r="B36" s="37">
        <v>44889</v>
      </c>
      <c r="C36" s="33"/>
      <c r="D36" s="39"/>
      <c r="E36" s="27"/>
      <c r="F36" s="26"/>
      <c r="G36" s="43"/>
      <c r="H36" s="45"/>
      <c r="I36" s="28"/>
      <c r="J36" s="28"/>
      <c r="K36" s="28"/>
      <c r="L36" s="28"/>
      <c r="M36" s="28">
        <v>300</v>
      </c>
      <c r="N36" s="51" t="s">
        <v>71</v>
      </c>
      <c r="O36" s="28"/>
      <c r="P36" s="51"/>
      <c r="Q36" s="79" t="s">
        <v>101</v>
      </c>
      <c r="R36" s="12">
        <v>297840</v>
      </c>
      <c r="S36" s="12"/>
      <c r="T36" s="81">
        <v>297840</v>
      </c>
      <c r="U36" s="82"/>
    </row>
    <row r="37" s="1" customFormat="1" ht="42" customHeight="1" spans="1:21">
      <c r="A37" s="22"/>
      <c r="B37" s="37"/>
      <c r="C37" s="33"/>
      <c r="D37" s="39"/>
      <c r="E37" s="27"/>
      <c r="F37" s="26"/>
      <c r="G37" s="43"/>
      <c r="H37" s="45"/>
      <c r="I37" s="28"/>
      <c r="J37" s="28"/>
      <c r="K37" s="28"/>
      <c r="L37" s="28"/>
      <c r="M37" s="28"/>
      <c r="N37" s="51"/>
      <c r="O37" s="28"/>
      <c r="P37" s="51"/>
      <c r="Q37" s="79" t="s">
        <v>102</v>
      </c>
      <c r="R37" s="12">
        <v>6258428</v>
      </c>
      <c r="S37" s="12"/>
      <c r="T37" s="81">
        <v>2028000</v>
      </c>
      <c r="U37" s="82"/>
    </row>
    <row r="38" s="1" customFormat="1" ht="42" customHeight="1" spans="1:21">
      <c r="A38" s="22">
        <v>13</v>
      </c>
      <c r="B38" s="37">
        <v>44893</v>
      </c>
      <c r="C38" s="33"/>
      <c r="D38" s="39"/>
      <c r="E38" s="27"/>
      <c r="F38" s="26"/>
      <c r="G38" s="43"/>
      <c r="H38" s="45"/>
      <c r="I38" s="28"/>
      <c r="J38" s="28"/>
      <c r="K38" s="28"/>
      <c r="L38" s="28"/>
      <c r="M38" s="28">
        <v>100</v>
      </c>
      <c r="N38" s="51" t="s">
        <v>71</v>
      </c>
      <c r="O38" s="28"/>
      <c r="P38" s="51"/>
      <c r="Q38" s="79" t="s">
        <v>103</v>
      </c>
      <c r="R38" s="12">
        <v>212000</v>
      </c>
      <c r="S38" s="12"/>
      <c r="T38" s="81">
        <v>100000</v>
      </c>
      <c r="U38" s="82"/>
    </row>
    <row r="39" s="1" customFormat="1" ht="42" customHeight="1" spans="1:21">
      <c r="A39" s="22">
        <v>14</v>
      </c>
      <c r="B39" s="37">
        <v>44908</v>
      </c>
      <c r="C39" s="33"/>
      <c r="D39" s="39"/>
      <c r="E39" s="27"/>
      <c r="F39" s="26"/>
      <c r="G39" s="43"/>
      <c r="H39" s="45"/>
      <c r="I39" s="28"/>
      <c r="J39" s="28"/>
      <c r="K39" s="28"/>
      <c r="L39" s="28"/>
      <c r="M39" s="28">
        <v>350</v>
      </c>
      <c r="N39" s="51" t="s">
        <v>71</v>
      </c>
      <c r="O39" s="28"/>
      <c r="P39" s="51"/>
      <c r="Q39" s="79" t="s">
        <v>104</v>
      </c>
      <c r="R39" s="12">
        <v>98720</v>
      </c>
      <c r="S39" s="12"/>
      <c r="T39" s="81">
        <v>98720</v>
      </c>
      <c r="U39" s="82"/>
    </row>
    <row r="40" s="1" customFormat="1" ht="42" customHeight="1" spans="1:21">
      <c r="A40" s="22"/>
      <c r="B40" s="37"/>
      <c r="C40" s="33"/>
      <c r="D40" s="39"/>
      <c r="E40" s="27"/>
      <c r="F40" s="26"/>
      <c r="G40" s="43"/>
      <c r="H40" s="45"/>
      <c r="I40" s="28"/>
      <c r="J40" s="28"/>
      <c r="K40" s="28"/>
      <c r="L40" s="28"/>
      <c r="M40" s="28"/>
      <c r="N40" s="51"/>
      <c r="O40" s="28"/>
      <c r="P40" s="51"/>
      <c r="Q40" s="79" t="s">
        <v>105</v>
      </c>
      <c r="R40" s="12">
        <v>203979</v>
      </c>
      <c r="S40" s="12"/>
      <c r="T40" s="81">
        <v>203979</v>
      </c>
      <c r="U40" s="82"/>
    </row>
    <row r="41" s="1" customFormat="1" ht="42" customHeight="1" spans="1:21">
      <c r="A41" s="22"/>
      <c r="B41" s="37"/>
      <c r="C41" s="33"/>
      <c r="D41" s="39"/>
      <c r="E41" s="27"/>
      <c r="F41" s="26"/>
      <c r="G41" s="43"/>
      <c r="H41" s="45"/>
      <c r="I41" s="28"/>
      <c r="J41" s="28"/>
      <c r="K41" s="28"/>
      <c r="L41" s="28"/>
      <c r="M41" s="28"/>
      <c r="N41" s="51"/>
      <c r="O41" s="28"/>
      <c r="P41" s="51"/>
      <c r="Q41" s="79" t="s">
        <v>106</v>
      </c>
      <c r="R41" s="12">
        <v>262519.8</v>
      </c>
      <c r="S41" s="12"/>
      <c r="T41" s="81">
        <v>262519.8</v>
      </c>
      <c r="U41" s="82"/>
    </row>
    <row r="42" s="1" customFormat="1" ht="42" customHeight="1" spans="1:21">
      <c r="A42" s="22"/>
      <c r="B42" s="37"/>
      <c r="C42" s="33"/>
      <c r="D42" s="39"/>
      <c r="E42" s="27"/>
      <c r="F42" s="26"/>
      <c r="G42" s="43"/>
      <c r="H42" s="45"/>
      <c r="I42" s="28"/>
      <c r="J42" s="28"/>
      <c r="K42" s="28"/>
      <c r="L42" s="28"/>
      <c r="M42" s="28"/>
      <c r="N42" s="51"/>
      <c r="O42" s="28"/>
      <c r="P42" s="51"/>
      <c r="Q42" s="79" t="s">
        <v>107</v>
      </c>
      <c r="R42" s="12">
        <v>200000</v>
      </c>
      <c r="S42" s="12"/>
      <c r="T42" s="81">
        <v>100000</v>
      </c>
      <c r="U42" s="82"/>
    </row>
    <row r="43" s="1" customFormat="1" ht="42" customHeight="1" spans="1:21">
      <c r="A43" s="22"/>
      <c r="B43" s="37"/>
      <c r="C43" s="33"/>
      <c r="D43" s="39"/>
      <c r="E43" s="27"/>
      <c r="F43" s="26"/>
      <c r="G43" s="43"/>
      <c r="H43" s="45"/>
      <c r="I43" s="28"/>
      <c r="J43" s="28"/>
      <c r="K43" s="28"/>
      <c r="L43" s="28"/>
      <c r="M43" s="28"/>
      <c r="N43" s="51"/>
      <c r="O43" s="28"/>
      <c r="P43" s="51"/>
      <c r="Q43" s="79" t="s">
        <v>84</v>
      </c>
      <c r="R43" s="12">
        <v>4872424.2</v>
      </c>
      <c r="S43" s="12"/>
      <c r="T43" s="81">
        <v>903247.45</v>
      </c>
      <c r="U43" s="82"/>
    </row>
    <row r="44" s="1" customFormat="1" ht="42" customHeight="1" spans="1:21">
      <c r="A44" s="22">
        <v>15</v>
      </c>
      <c r="B44" s="37">
        <v>44922</v>
      </c>
      <c r="C44" s="33">
        <v>2427014.4</v>
      </c>
      <c r="D44" s="39"/>
      <c r="E44" s="27" t="s">
        <v>67</v>
      </c>
      <c r="F44" s="26" t="s">
        <v>68</v>
      </c>
      <c r="G44" s="43"/>
      <c r="H44" s="45"/>
      <c r="I44" s="28">
        <v>0</v>
      </c>
      <c r="J44" s="28"/>
      <c r="K44" s="28">
        <v>1419.29</v>
      </c>
      <c r="L44" s="28" t="s">
        <v>90</v>
      </c>
      <c r="M44" s="28">
        <v>200</v>
      </c>
      <c r="N44" s="51" t="s">
        <v>71</v>
      </c>
      <c r="O44" s="28"/>
      <c r="P44" s="51"/>
      <c r="Q44" s="79" t="s">
        <v>102</v>
      </c>
      <c r="R44" s="12">
        <v>6258428</v>
      </c>
      <c r="S44" s="12"/>
      <c r="T44" s="81">
        <v>1801200</v>
      </c>
      <c r="U44" s="82"/>
    </row>
    <row r="45" s="1" customFormat="1" ht="42" customHeight="1" spans="1:21">
      <c r="A45" s="22"/>
      <c r="B45" s="37"/>
      <c r="C45" s="33">
        <v>606753.6</v>
      </c>
      <c r="D45" s="39"/>
      <c r="E45" s="26" t="s">
        <v>82</v>
      </c>
      <c r="F45" s="27" t="s">
        <v>83</v>
      </c>
      <c r="G45" s="43"/>
      <c r="H45" s="45"/>
      <c r="I45" s="28"/>
      <c r="J45" s="28"/>
      <c r="K45" s="28"/>
      <c r="L45" s="28"/>
      <c r="M45" s="28"/>
      <c r="N45" s="51"/>
      <c r="O45" s="28"/>
      <c r="P45" s="51"/>
      <c r="Q45" s="79"/>
      <c r="R45" s="12"/>
      <c r="S45" s="12"/>
      <c r="T45" s="81"/>
      <c r="U45" s="82"/>
    </row>
    <row r="46" s="1" customFormat="1" ht="42" customHeight="1" spans="1:21">
      <c r="A46" s="22">
        <v>16</v>
      </c>
      <c r="B46" s="37">
        <v>44937</v>
      </c>
      <c r="C46" s="33"/>
      <c r="D46" s="39"/>
      <c r="E46" s="27"/>
      <c r="F46" s="26"/>
      <c r="G46" s="43"/>
      <c r="H46" s="45"/>
      <c r="I46" s="28">
        <v>0</v>
      </c>
      <c r="J46" s="28"/>
      <c r="K46" s="28"/>
      <c r="L46" s="28"/>
      <c r="M46" s="28">
        <v>350</v>
      </c>
      <c r="N46" s="51" t="s">
        <v>71</v>
      </c>
      <c r="O46" s="28"/>
      <c r="P46" s="51"/>
      <c r="Q46" s="79" t="s">
        <v>92</v>
      </c>
      <c r="R46" s="12">
        <v>295428.92</v>
      </c>
      <c r="S46" s="12"/>
      <c r="T46" s="81">
        <v>55000</v>
      </c>
      <c r="U46" s="82"/>
    </row>
    <row r="47" s="1" customFormat="1" ht="42" customHeight="1" spans="1:21">
      <c r="A47" s="22"/>
      <c r="B47" s="37"/>
      <c r="C47" s="33"/>
      <c r="D47" s="39"/>
      <c r="E47" s="27"/>
      <c r="F47" s="26"/>
      <c r="G47" s="43"/>
      <c r="H47" s="45"/>
      <c r="I47" s="28"/>
      <c r="J47" s="28"/>
      <c r="K47" s="28"/>
      <c r="L47" s="28"/>
      <c r="M47" s="28"/>
      <c r="N47" s="51"/>
      <c r="O47" s="28"/>
      <c r="P47" s="51"/>
      <c r="Q47" s="79" t="s">
        <v>75</v>
      </c>
      <c r="R47" s="12">
        <v>520123.5</v>
      </c>
      <c r="S47" s="12"/>
      <c r="T47" s="81">
        <v>520123.5</v>
      </c>
      <c r="U47" s="82"/>
    </row>
    <row r="48" s="1" customFormat="1" ht="42" customHeight="1" spans="1:21">
      <c r="A48" s="22"/>
      <c r="B48" s="37"/>
      <c r="C48" s="33"/>
      <c r="D48" s="39"/>
      <c r="E48" s="27"/>
      <c r="F48" s="26"/>
      <c r="G48" s="43"/>
      <c r="H48" s="45"/>
      <c r="I48" s="28"/>
      <c r="J48" s="28"/>
      <c r="K48" s="28"/>
      <c r="L48" s="28"/>
      <c r="M48" s="28"/>
      <c r="N48" s="51"/>
      <c r="O48" s="28"/>
      <c r="P48" s="51"/>
      <c r="Q48" s="79" t="s">
        <v>108</v>
      </c>
      <c r="R48" s="12">
        <v>39910</v>
      </c>
      <c r="S48" s="12"/>
      <c r="T48" s="81">
        <v>39910</v>
      </c>
      <c r="U48" s="82"/>
    </row>
    <row r="49" s="1" customFormat="1" ht="42" customHeight="1" spans="1:21">
      <c r="A49" s="22"/>
      <c r="B49" s="37"/>
      <c r="C49" s="33"/>
      <c r="D49" s="39"/>
      <c r="E49" s="27"/>
      <c r="F49" s="26"/>
      <c r="G49" s="43"/>
      <c r="H49" s="45"/>
      <c r="I49" s="28"/>
      <c r="J49" s="28"/>
      <c r="K49" s="28"/>
      <c r="L49" s="28"/>
      <c r="M49" s="28"/>
      <c r="N49" s="51"/>
      <c r="O49" s="28"/>
      <c r="P49" s="51"/>
      <c r="Q49" s="79" t="s">
        <v>109</v>
      </c>
      <c r="R49" s="12">
        <v>47259</v>
      </c>
      <c r="S49" s="12"/>
      <c r="T49" s="81">
        <v>47259</v>
      </c>
      <c r="U49" s="82"/>
    </row>
    <row r="50" s="1" customFormat="1" ht="42" customHeight="1" spans="1:21">
      <c r="A50" s="22"/>
      <c r="B50" s="37"/>
      <c r="C50" s="33"/>
      <c r="D50" s="39"/>
      <c r="E50" s="27"/>
      <c r="F50" s="26"/>
      <c r="G50" s="43"/>
      <c r="H50" s="45"/>
      <c r="I50" s="28"/>
      <c r="J50" s="28"/>
      <c r="K50" s="28"/>
      <c r="L50" s="28"/>
      <c r="M50" s="28"/>
      <c r="N50" s="51"/>
      <c r="O50" s="28"/>
      <c r="P50" s="51"/>
      <c r="Q50" s="79" t="s">
        <v>103</v>
      </c>
      <c r="R50" s="12">
        <v>212000</v>
      </c>
      <c r="S50" s="12"/>
      <c r="T50" s="81">
        <v>39000</v>
      </c>
      <c r="U50" s="82"/>
    </row>
    <row r="51" s="1" customFormat="1" ht="42" customHeight="1" spans="1:21">
      <c r="A51" s="22"/>
      <c r="B51" s="37"/>
      <c r="C51" s="33"/>
      <c r="D51" s="39"/>
      <c r="E51" s="27"/>
      <c r="F51" s="26"/>
      <c r="G51" s="43"/>
      <c r="H51" s="45"/>
      <c r="I51" s="28"/>
      <c r="J51" s="28"/>
      <c r="K51" s="28"/>
      <c r="L51" s="28"/>
      <c r="M51" s="28"/>
      <c r="N51" s="51"/>
      <c r="O51" s="28"/>
      <c r="P51" s="51"/>
      <c r="Q51" s="79" t="s">
        <v>107</v>
      </c>
      <c r="R51" s="12">
        <v>200000</v>
      </c>
      <c r="S51" s="12"/>
      <c r="T51" s="83">
        <v>48194</v>
      </c>
      <c r="U51" s="82"/>
    </row>
    <row r="52" s="1" customFormat="1" ht="42" customHeight="1" spans="1:21">
      <c r="A52" s="22">
        <v>17</v>
      </c>
      <c r="B52" s="37">
        <v>44942</v>
      </c>
      <c r="C52" s="33">
        <v>1675001.6</v>
      </c>
      <c r="D52" s="39"/>
      <c r="E52" s="27" t="s">
        <v>67</v>
      </c>
      <c r="F52" s="26" t="s">
        <v>68</v>
      </c>
      <c r="G52" s="43"/>
      <c r="H52" s="45"/>
      <c r="I52" s="28">
        <v>0</v>
      </c>
      <c r="J52" s="28"/>
      <c r="K52" s="28">
        <v>0</v>
      </c>
      <c r="L52" s="28"/>
      <c r="M52" s="28">
        <v>300</v>
      </c>
      <c r="N52" s="51" t="s">
        <v>71</v>
      </c>
      <c r="O52" s="28"/>
      <c r="P52" s="51"/>
      <c r="Q52" s="79" t="s">
        <v>84</v>
      </c>
      <c r="R52" s="12">
        <v>6258428</v>
      </c>
      <c r="S52" s="12"/>
      <c r="T52" s="83">
        <v>727688.55</v>
      </c>
      <c r="U52" s="82"/>
    </row>
    <row r="53" s="1" customFormat="1" ht="42" customHeight="1" spans="1:21">
      <c r="A53" s="22"/>
      <c r="B53" s="37"/>
      <c r="C53" s="33">
        <v>418750.4</v>
      </c>
      <c r="D53" s="39"/>
      <c r="E53" s="27" t="s">
        <v>82</v>
      </c>
      <c r="F53" s="27" t="s">
        <v>83</v>
      </c>
      <c r="G53" s="43"/>
      <c r="H53" s="45"/>
      <c r="I53" s="28"/>
      <c r="J53" s="28"/>
      <c r="K53" s="28"/>
      <c r="L53" s="28"/>
      <c r="M53" s="28"/>
      <c r="N53" s="51"/>
      <c r="O53" s="28"/>
      <c r="P53" s="51"/>
      <c r="Q53" s="79" t="s">
        <v>102</v>
      </c>
      <c r="R53" s="12">
        <v>6258428</v>
      </c>
      <c r="S53" s="12"/>
      <c r="T53" s="83">
        <v>1070028</v>
      </c>
      <c r="U53" s="82"/>
    </row>
    <row r="54" s="1" customFormat="1" ht="44" customHeight="1" spans="1:21">
      <c r="A54" s="35"/>
      <c r="B54" s="40"/>
      <c r="C54" s="24"/>
      <c r="D54" s="39"/>
      <c r="E54" s="26"/>
      <c r="F54" s="26"/>
      <c r="G54" s="43"/>
      <c r="H54" s="45"/>
      <c r="I54" s="28"/>
      <c r="J54" s="28"/>
      <c r="K54" s="28"/>
      <c r="L54" s="28"/>
      <c r="M54" s="28"/>
      <c r="N54" s="51"/>
      <c r="O54" s="28"/>
      <c r="P54" s="51"/>
      <c r="Q54" s="79" t="s">
        <v>110</v>
      </c>
      <c r="R54" s="12">
        <v>144000</v>
      </c>
      <c r="S54" s="12"/>
      <c r="T54" s="83">
        <v>144000</v>
      </c>
      <c r="U54" s="82"/>
    </row>
    <row r="55" s="1" customFormat="1" ht="44" customHeight="1" spans="1:21">
      <c r="A55" s="22">
        <v>18</v>
      </c>
      <c r="B55" s="37">
        <v>44965</v>
      </c>
      <c r="C55" s="24"/>
      <c r="D55" s="39"/>
      <c r="E55" s="26"/>
      <c r="F55" s="26"/>
      <c r="G55" s="43"/>
      <c r="H55" s="45"/>
      <c r="I55" s="28"/>
      <c r="J55" s="28"/>
      <c r="K55" s="28"/>
      <c r="L55" s="28"/>
      <c r="M55" s="28">
        <v>100</v>
      </c>
      <c r="N55" s="51" t="s">
        <v>71</v>
      </c>
      <c r="O55" s="28"/>
      <c r="P55" s="51"/>
      <c r="Q55" s="79" t="s">
        <v>84</v>
      </c>
      <c r="R55" s="12">
        <v>6258428</v>
      </c>
      <c r="S55" s="12"/>
      <c r="T55" s="83">
        <v>145282.75</v>
      </c>
      <c r="U55" s="82"/>
    </row>
    <row r="56" s="1" customFormat="1" ht="44" customHeight="1" spans="1:21">
      <c r="A56" s="35"/>
      <c r="B56" s="40"/>
      <c r="C56" s="24"/>
      <c r="D56" s="39"/>
      <c r="E56" s="26"/>
      <c r="F56" s="26"/>
      <c r="G56" s="43"/>
      <c r="H56" s="45"/>
      <c r="I56" s="28"/>
      <c r="J56" s="28"/>
      <c r="K56" s="28"/>
      <c r="L56" s="28"/>
      <c r="M56" s="28"/>
      <c r="N56" s="51"/>
      <c r="O56" s="28"/>
      <c r="P56" s="51"/>
      <c r="Q56" s="79" t="s">
        <v>111</v>
      </c>
      <c r="R56" s="12">
        <v>361466</v>
      </c>
      <c r="S56" s="12"/>
      <c r="T56" s="83">
        <v>361466</v>
      </c>
      <c r="U56" s="82"/>
    </row>
    <row r="57" s="1" customFormat="1" ht="44" customHeight="1" spans="1:21">
      <c r="A57" s="22">
        <v>19</v>
      </c>
      <c r="B57" s="37">
        <v>44988</v>
      </c>
      <c r="C57" s="24"/>
      <c r="D57" s="39"/>
      <c r="E57" s="26"/>
      <c r="F57" s="26"/>
      <c r="G57" s="43"/>
      <c r="H57" s="45"/>
      <c r="I57" s="28"/>
      <c r="J57" s="28"/>
      <c r="K57" s="28">
        <v>1538.26</v>
      </c>
      <c r="L57" s="28"/>
      <c r="M57" s="28">
        <v>100</v>
      </c>
      <c r="N57" s="51" t="s">
        <v>71</v>
      </c>
      <c r="O57" s="28"/>
      <c r="P57" s="51"/>
      <c r="Q57" s="79" t="s">
        <v>112</v>
      </c>
      <c r="R57" s="12">
        <v>146850</v>
      </c>
      <c r="S57" s="12"/>
      <c r="T57" s="83">
        <v>132000</v>
      </c>
      <c r="U57" s="82"/>
    </row>
    <row r="58" s="1" customFormat="1" ht="42" customHeight="1" spans="1:21">
      <c r="A58" s="22">
        <v>20</v>
      </c>
      <c r="B58" s="37">
        <v>44998</v>
      </c>
      <c r="C58" s="24"/>
      <c r="D58" s="39"/>
      <c r="E58" s="26"/>
      <c r="F58" s="26"/>
      <c r="G58" s="43"/>
      <c r="H58" s="45"/>
      <c r="I58" s="28"/>
      <c r="J58" s="28"/>
      <c r="K58" s="28"/>
      <c r="L58" s="28"/>
      <c r="M58" s="28">
        <v>50</v>
      </c>
      <c r="N58" s="51" t="s">
        <v>71</v>
      </c>
      <c r="O58" s="28"/>
      <c r="P58" s="51"/>
      <c r="Q58" s="79" t="s">
        <v>113</v>
      </c>
      <c r="R58" s="12">
        <v>30994.08</v>
      </c>
      <c r="S58" s="12"/>
      <c r="T58" s="83">
        <v>30994.08</v>
      </c>
      <c r="U58" s="82"/>
    </row>
    <row r="59" s="1" customFormat="1" ht="45" customHeight="1" spans="1:21">
      <c r="A59" s="35"/>
      <c r="B59" s="40"/>
      <c r="C59" s="24"/>
      <c r="D59" s="39"/>
      <c r="E59" s="26"/>
      <c r="F59" s="26"/>
      <c r="G59" s="43"/>
      <c r="H59" s="45"/>
      <c r="I59" s="28"/>
      <c r="J59" s="28"/>
      <c r="K59" s="28">
        <v>9030.86</v>
      </c>
      <c r="L59" s="59" t="s">
        <v>76</v>
      </c>
      <c r="M59" s="28"/>
      <c r="N59" s="51"/>
      <c r="O59" s="28"/>
      <c r="P59" s="51"/>
      <c r="Q59" s="79" t="s">
        <v>84</v>
      </c>
      <c r="R59" s="12">
        <v>6258428</v>
      </c>
      <c r="S59" s="12"/>
      <c r="T59" s="83">
        <v>53013.35</v>
      </c>
      <c r="U59" s="80"/>
    </row>
    <row r="60" s="1" customFormat="1" ht="44" customHeight="1" spans="1:21">
      <c r="A60" s="22">
        <v>21</v>
      </c>
      <c r="B60" s="37">
        <v>45007</v>
      </c>
      <c r="C60" s="24"/>
      <c r="D60" s="39"/>
      <c r="E60" s="26"/>
      <c r="F60" s="26"/>
      <c r="G60" s="43"/>
      <c r="H60" s="45"/>
      <c r="I60" s="28"/>
      <c r="J60" s="28"/>
      <c r="K60" s="28">
        <v>13000</v>
      </c>
      <c r="L60" s="28" t="s">
        <v>116</v>
      </c>
      <c r="M60" s="28">
        <v>100</v>
      </c>
      <c r="N60" s="51" t="s">
        <v>71</v>
      </c>
      <c r="O60" s="28"/>
      <c r="P60" s="51"/>
      <c r="Q60" s="79" t="s">
        <v>117</v>
      </c>
      <c r="R60" s="12">
        <v>180708</v>
      </c>
      <c r="S60" s="12"/>
      <c r="T60" s="83">
        <v>180708</v>
      </c>
      <c r="U60" s="80"/>
    </row>
    <row r="61" s="1" customFormat="1" ht="44" customHeight="1" spans="1:21">
      <c r="A61" s="22">
        <v>22</v>
      </c>
      <c r="B61" s="37">
        <v>45166</v>
      </c>
      <c r="C61" s="24">
        <v>4678898</v>
      </c>
      <c r="D61" s="39"/>
      <c r="E61" s="26" t="s">
        <v>118</v>
      </c>
      <c r="F61" s="26" t="s">
        <v>119</v>
      </c>
      <c r="G61" s="43"/>
      <c r="H61" s="45"/>
      <c r="I61" s="28"/>
      <c r="J61" s="28"/>
      <c r="K61" s="28">
        <v>1608.53</v>
      </c>
      <c r="L61" s="51" t="s">
        <v>76</v>
      </c>
      <c r="M61" s="28">
        <v>100</v>
      </c>
      <c r="N61" s="60" t="s">
        <v>120</v>
      </c>
      <c r="O61" s="28"/>
      <c r="P61" s="51"/>
      <c r="Q61" s="79" t="s">
        <v>121</v>
      </c>
      <c r="R61" s="12">
        <v>284536</v>
      </c>
      <c r="S61" s="12"/>
      <c r="T61" s="83">
        <v>284536</v>
      </c>
      <c r="U61" s="80"/>
    </row>
    <row r="62" s="1" customFormat="1" ht="44" customHeight="1" spans="1:21">
      <c r="A62" s="22"/>
      <c r="B62" s="37"/>
      <c r="C62" s="24"/>
      <c r="D62" s="39"/>
      <c r="E62" s="26"/>
      <c r="F62" s="26"/>
      <c r="G62" s="43"/>
      <c r="H62" s="45"/>
      <c r="I62" s="28"/>
      <c r="J62" s="28"/>
      <c r="K62" s="28">
        <v>400</v>
      </c>
      <c r="L62" s="28" t="s">
        <v>122</v>
      </c>
      <c r="M62" s="28">
        <v>50</v>
      </c>
      <c r="N62" s="61"/>
      <c r="O62" s="28"/>
      <c r="P62" s="51"/>
      <c r="Q62" s="79" t="s">
        <v>123</v>
      </c>
      <c r="R62" s="12">
        <v>59008</v>
      </c>
      <c r="S62" s="12"/>
      <c r="T62" s="83">
        <v>59008</v>
      </c>
      <c r="U62" s="80"/>
    </row>
    <row r="63" s="1" customFormat="1" ht="44" customHeight="1" spans="1:21">
      <c r="A63" s="22"/>
      <c r="B63" s="37"/>
      <c r="C63" s="24"/>
      <c r="D63" s="39"/>
      <c r="E63" s="26"/>
      <c r="F63" s="26"/>
      <c r="G63" s="43"/>
      <c r="H63" s="45"/>
      <c r="I63" s="28"/>
      <c r="J63" s="28"/>
      <c r="K63" s="28">
        <v>40000</v>
      </c>
      <c r="L63" s="28" t="s">
        <v>124</v>
      </c>
      <c r="M63" s="28">
        <v>100</v>
      </c>
      <c r="N63" s="51" t="s">
        <v>120</v>
      </c>
      <c r="O63" s="28"/>
      <c r="P63" s="51"/>
      <c r="Q63" s="79" t="s">
        <v>125</v>
      </c>
      <c r="R63" s="12"/>
      <c r="S63" s="12"/>
      <c r="T63" s="84">
        <v>520954.03</v>
      </c>
      <c r="U63" s="80"/>
    </row>
    <row r="64" s="1" customFormat="1" ht="44" customHeight="1" spans="1:21">
      <c r="A64" s="22">
        <v>23</v>
      </c>
      <c r="B64" s="37">
        <v>45546</v>
      </c>
      <c r="C64" s="24"/>
      <c r="D64" s="39"/>
      <c r="E64" s="26"/>
      <c r="F64" s="26"/>
      <c r="G64" s="43"/>
      <c r="H64" s="45"/>
      <c r="I64" s="28"/>
      <c r="J64" s="28"/>
      <c r="K64" s="28"/>
      <c r="L64" s="28"/>
      <c r="M64" s="28">
        <v>100</v>
      </c>
      <c r="N64" s="60" t="s">
        <v>120</v>
      </c>
      <c r="O64" s="28"/>
      <c r="P64" s="51"/>
      <c r="Q64" s="79" t="s">
        <v>126</v>
      </c>
      <c r="R64" s="12">
        <v>174000</v>
      </c>
      <c r="S64" s="12"/>
      <c r="T64" s="83">
        <v>174000</v>
      </c>
      <c r="U64" s="80"/>
    </row>
    <row r="65" s="1" customFormat="1" ht="44" customHeight="1" spans="1:21">
      <c r="A65" s="22"/>
      <c r="B65" s="37"/>
      <c r="C65" s="24"/>
      <c r="D65" s="39"/>
      <c r="E65" s="26"/>
      <c r="F65" s="26"/>
      <c r="G65" s="43"/>
      <c r="H65" s="45"/>
      <c r="I65" s="28"/>
      <c r="J65" s="28"/>
      <c r="K65" s="28"/>
      <c r="L65" s="28"/>
      <c r="M65" s="28">
        <v>50</v>
      </c>
      <c r="N65" s="110"/>
      <c r="O65" s="28"/>
      <c r="P65" s="51"/>
      <c r="Q65" s="79" t="s">
        <v>127</v>
      </c>
      <c r="R65" s="12">
        <v>14850</v>
      </c>
      <c r="S65" s="12"/>
      <c r="T65" s="83">
        <v>14850</v>
      </c>
      <c r="U65" s="80"/>
    </row>
    <row r="66" s="1" customFormat="1" ht="44" customHeight="1" spans="1:21">
      <c r="A66" s="22"/>
      <c r="B66" s="37"/>
      <c r="C66" s="24"/>
      <c r="D66" s="39"/>
      <c r="E66" s="26"/>
      <c r="F66" s="26"/>
      <c r="G66" s="43"/>
      <c r="H66" s="45"/>
      <c r="I66" s="28"/>
      <c r="J66" s="28"/>
      <c r="K66" s="28"/>
      <c r="L66" s="28"/>
      <c r="M66" s="28">
        <v>100</v>
      </c>
      <c r="N66" s="110"/>
      <c r="O66" s="28"/>
      <c r="P66" s="51"/>
      <c r="Q66" s="79" t="s">
        <v>128</v>
      </c>
      <c r="R66" s="12">
        <v>288805</v>
      </c>
      <c r="S66" s="12"/>
      <c r="T66" s="83">
        <v>288805</v>
      </c>
      <c r="U66" s="80"/>
    </row>
    <row r="67" s="1" customFormat="1" ht="44" customHeight="1" spans="1:21">
      <c r="A67" s="22"/>
      <c r="B67" s="37"/>
      <c r="C67" s="24"/>
      <c r="D67" s="39"/>
      <c r="E67" s="26"/>
      <c r="F67" s="26"/>
      <c r="G67" s="43"/>
      <c r="H67" s="45"/>
      <c r="I67" s="28"/>
      <c r="J67" s="28"/>
      <c r="K67" s="28"/>
      <c r="L67" s="28"/>
      <c r="M67" s="28">
        <v>100</v>
      </c>
      <c r="N67" s="61"/>
      <c r="O67" s="28"/>
      <c r="P67" s="51"/>
      <c r="Q67" s="79" t="s">
        <v>129</v>
      </c>
      <c r="R67" s="12">
        <v>211200</v>
      </c>
      <c r="S67" s="12"/>
      <c r="T67" s="83">
        <v>211200</v>
      </c>
      <c r="U67" s="80"/>
    </row>
    <row r="68" s="1" customFormat="1" ht="44" customHeight="1" spans="1:21">
      <c r="A68" s="22">
        <v>24</v>
      </c>
      <c r="B68" s="37">
        <v>45547</v>
      </c>
      <c r="C68" s="24"/>
      <c r="D68" s="39"/>
      <c r="E68" s="26"/>
      <c r="F68" s="26"/>
      <c r="G68" s="43"/>
      <c r="H68" s="45"/>
      <c r="I68" s="28"/>
      <c r="J68" s="28"/>
      <c r="K68" s="28"/>
      <c r="L68" s="28"/>
      <c r="M68" s="28">
        <v>200</v>
      </c>
      <c r="N68" s="51" t="s">
        <v>120</v>
      </c>
      <c r="O68" s="28"/>
      <c r="P68" s="51"/>
      <c r="Q68" s="79" t="s">
        <v>130</v>
      </c>
      <c r="R68" s="12">
        <v>1359200</v>
      </c>
      <c r="S68" s="12"/>
      <c r="T68" s="81">
        <v>1359200</v>
      </c>
      <c r="U68" s="80"/>
    </row>
    <row r="69" s="1" customFormat="1" ht="44" customHeight="1" spans="1:21">
      <c r="A69" s="22">
        <v>25</v>
      </c>
      <c r="B69" s="37">
        <v>45548</v>
      </c>
      <c r="C69" s="24"/>
      <c r="D69" s="39"/>
      <c r="E69" s="26"/>
      <c r="F69" s="26"/>
      <c r="G69" s="43"/>
      <c r="H69" s="45"/>
      <c r="I69" s="28"/>
      <c r="J69" s="28"/>
      <c r="K69" s="28"/>
      <c r="L69" s="28"/>
      <c r="M69" s="28">
        <v>100</v>
      </c>
      <c r="N69" s="51" t="s">
        <v>120</v>
      </c>
      <c r="O69" s="28"/>
      <c r="P69" s="51"/>
      <c r="Q69" s="79" t="s">
        <v>131</v>
      </c>
      <c r="R69" s="12">
        <v>4872424.2</v>
      </c>
      <c r="S69" s="12"/>
      <c r="T69" s="81">
        <v>931618</v>
      </c>
      <c r="U69" s="80"/>
    </row>
    <row r="70" s="2" customFormat="1" ht="44" customHeight="1" spans="1:21">
      <c r="A70" s="85">
        <v>26</v>
      </c>
      <c r="B70" s="86">
        <v>45561</v>
      </c>
      <c r="C70" s="87"/>
      <c r="D70" s="88"/>
      <c r="E70" s="89"/>
      <c r="F70" s="89"/>
      <c r="G70" s="90"/>
      <c r="H70" s="91"/>
      <c r="I70" s="111"/>
      <c r="J70" s="111"/>
      <c r="K70" s="111"/>
      <c r="L70" s="111"/>
      <c r="M70" s="111">
        <v>100</v>
      </c>
      <c r="N70" s="112" t="s">
        <v>120</v>
      </c>
      <c r="O70" s="111"/>
      <c r="P70" s="113"/>
      <c r="Q70" s="126" t="s">
        <v>132</v>
      </c>
      <c r="R70" s="127">
        <v>181652</v>
      </c>
      <c r="S70" s="127"/>
      <c r="T70" s="128">
        <v>181652</v>
      </c>
      <c r="U70" s="129"/>
    </row>
    <row r="71" s="2" customFormat="1" ht="44" customHeight="1" spans="1:21">
      <c r="A71" s="85"/>
      <c r="B71" s="86"/>
      <c r="C71" s="87"/>
      <c r="D71" s="88"/>
      <c r="E71" s="89"/>
      <c r="F71" s="89"/>
      <c r="G71" s="90"/>
      <c r="H71" s="91"/>
      <c r="I71" s="111"/>
      <c r="J71" s="111"/>
      <c r="K71" s="111"/>
      <c r="L71" s="111"/>
      <c r="M71" s="111">
        <v>100</v>
      </c>
      <c r="N71" s="114"/>
      <c r="O71" s="111"/>
      <c r="P71" s="113"/>
      <c r="Q71" s="126" t="s">
        <v>133</v>
      </c>
      <c r="R71" s="127">
        <v>189415.7</v>
      </c>
      <c r="S71" s="127"/>
      <c r="T71" s="128">
        <v>189415.7</v>
      </c>
      <c r="U71" s="129"/>
    </row>
    <row r="72" s="2" customFormat="1" ht="44" customHeight="1" spans="1:21">
      <c r="A72" s="85">
        <v>27</v>
      </c>
      <c r="B72" s="86">
        <v>45579</v>
      </c>
      <c r="C72" s="87"/>
      <c r="D72" s="88"/>
      <c r="E72" s="89"/>
      <c r="F72" s="89"/>
      <c r="G72" s="90"/>
      <c r="H72" s="91"/>
      <c r="I72" s="111"/>
      <c r="J72" s="111"/>
      <c r="K72" s="111"/>
      <c r="L72" s="111"/>
      <c r="M72" s="111">
        <v>100</v>
      </c>
      <c r="N72" s="113" t="s">
        <v>120</v>
      </c>
      <c r="O72" s="111"/>
      <c r="P72" s="113"/>
      <c r="Q72" s="126" t="s">
        <v>134</v>
      </c>
      <c r="R72" s="127">
        <v>210825</v>
      </c>
      <c r="S72" s="127"/>
      <c r="T72" s="128">
        <v>210825</v>
      </c>
      <c r="U72" s="129"/>
    </row>
    <row r="73" s="2" customFormat="1" ht="44" customHeight="1" spans="1:21">
      <c r="A73" s="85">
        <v>28</v>
      </c>
      <c r="B73" s="86">
        <v>45586</v>
      </c>
      <c r="C73" s="87"/>
      <c r="D73" s="88"/>
      <c r="E73" s="89"/>
      <c r="F73" s="89"/>
      <c r="G73" s="90"/>
      <c r="H73" s="91"/>
      <c r="I73" s="111"/>
      <c r="J73" s="111"/>
      <c r="K73" s="111"/>
      <c r="L73" s="111"/>
      <c r="M73" s="111">
        <v>100</v>
      </c>
      <c r="N73" s="114" t="s">
        <v>120</v>
      </c>
      <c r="O73" s="111"/>
      <c r="P73" s="113"/>
      <c r="Q73" s="126" t="s">
        <v>135</v>
      </c>
      <c r="R73" s="127">
        <v>189600</v>
      </c>
      <c r="S73" s="127"/>
      <c r="T73" s="130">
        <v>89760</v>
      </c>
      <c r="U73" s="129"/>
    </row>
    <row r="74" s="2" customFormat="1" ht="44" customHeight="1" spans="1:21">
      <c r="A74" s="85">
        <v>29</v>
      </c>
      <c r="B74" s="86">
        <v>45596</v>
      </c>
      <c r="C74" s="92">
        <v>682857</v>
      </c>
      <c r="D74" s="88"/>
      <c r="E74" s="89" t="s">
        <v>67</v>
      </c>
      <c r="F74" s="89" t="s">
        <v>68</v>
      </c>
      <c r="G74" s="90"/>
      <c r="H74" s="91"/>
      <c r="I74" s="111"/>
      <c r="J74" s="111"/>
      <c r="K74" s="111"/>
      <c r="L74" s="111"/>
      <c r="M74" s="111">
        <v>50</v>
      </c>
      <c r="N74" s="114" t="s">
        <v>120</v>
      </c>
      <c r="O74" s="111"/>
      <c r="P74" s="113"/>
      <c r="Q74" s="126" t="s">
        <v>135</v>
      </c>
      <c r="R74" s="127">
        <v>189600</v>
      </c>
      <c r="S74" s="127"/>
      <c r="T74" s="128">
        <v>99840</v>
      </c>
      <c r="U74" s="129"/>
    </row>
    <row r="75" s="2" customFormat="1" ht="44" customHeight="1" spans="1:16384">
      <c r="A75" s="85">
        <v>30</v>
      </c>
      <c r="B75" s="86">
        <v>45617</v>
      </c>
      <c r="C75" s="92"/>
      <c r="D75" s="88"/>
      <c r="E75" s="89"/>
      <c r="F75" s="89"/>
      <c r="G75" s="90"/>
      <c r="H75" s="91"/>
      <c r="I75" s="111"/>
      <c r="J75" s="111"/>
      <c r="K75" s="111"/>
      <c r="L75" s="111"/>
      <c r="M75" s="111">
        <v>50</v>
      </c>
      <c r="N75" s="115" t="s">
        <v>120</v>
      </c>
      <c r="O75" s="111"/>
      <c r="P75" s="113"/>
      <c r="Q75" s="126" t="s">
        <v>136</v>
      </c>
      <c r="R75" s="127">
        <v>177880</v>
      </c>
      <c r="S75" s="127"/>
      <c r="T75" s="128">
        <v>97000</v>
      </c>
      <c r="U75" s="129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137"/>
      <c r="XEJ75" s="137"/>
      <c r="XEK75" s="137"/>
      <c r="XEL75" s="137"/>
      <c r="XEM75" s="137"/>
      <c r="XEN75" s="137"/>
      <c r="XEO75" s="137"/>
      <c r="XEP75" s="137"/>
      <c r="XEQ75" s="137"/>
      <c r="XER75" s="137"/>
      <c r="XES75" s="137"/>
      <c r="XET75" s="137"/>
      <c r="XEU75" s="137"/>
      <c r="XEV75" s="137"/>
      <c r="XEW75" s="137"/>
      <c r="XEX75" s="137"/>
      <c r="XEY75" s="137"/>
      <c r="XEZ75" s="137"/>
      <c r="XFA75" s="137"/>
      <c r="XFB75" s="137"/>
      <c r="XFC75" s="137"/>
      <c r="XFD75" s="137"/>
    </row>
    <row r="76" s="2" customFormat="1" ht="44" customHeight="1" spans="1:16384">
      <c r="A76" s="85"/>
      <c r="B76" s="86"/>
      <c r="C76" s="92"/>
      <c r="D76" s="88"/>
      <c r="E76" s="89"/>
      <c r="F76" s="89"/>
      <c r="G76" s="90"/>
      <c r="H76" s="91"/>
      <c r="I76" s="111"/>
      <c r="J76" s="111"/>
      <c r="K76" s="111"/>
      <c r="L76" s="111"/>
      <c r="M76" s="111">
        <v>100</v>
      </c>
      <c r="N76" s="114"/>
      <c r="O76" s="111"/>
      <c r="P76" s="113"/>
      <c r="Q76" s="126" t="s">
        <v>137</v>
      </c>
      <c r="R76" s="127">
        <v>428320</v>
      </c>
      <c r="S76" s="127"/>
      <c r="T76" s="128">
        <v>428320</v>
      </c>
      <c r="U76" s="129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137"/>
      <c r="XEJ76" s="137"/>
      <c r="XEK76" s="137"/>
      <c r="XEL76" s="137"/>
      <c r="XEM76" s="137"/>
      <c r="XEN76" s="137"/>
      <c r="XEO76" s="137"/>
      <c r="XEP76" s="137"/>
      <c r="XEQ76" s="137"/>
      <c r="XER76" s="137"/>
      <c r="XES76" s="137"/>
      <c r="XET76" s="137"/>
      <c r="XEU76" s="137"/>
      <c r="XEV76" s="137"/>
      <c r="XEW76" s="137"/>
      <c r="XEX76" s="137"/>
      <c r="XEY76" s="137"/>
      <c r="XEZ76" s="137"/>
      <c r="XFA76" s="137"/>
      <c r="XFB76" s="137"/>
      <c r="XFC76" s="137"/>
      <c r="XFD76" s="137"/>
    </row>
    <row r="77" s="3" customFormat="1" ht="44" customHeight="1" spans="1:21">
      <c r="A77" s="93">
        <v>31</v>
      </c>
      <c r="B77" s="94">
        <v>45638</v>
      </c>
      <c r="C77" s="95"/>
      <c r="D77" s="96">
        <v>-122590</v>
      </c>
      <c r="E77" s="97" t="s">
        <v>138</v>
      </c>
      <c r="F77" s="97"/>
      <c r="G77" s="98"/>
      <c r="H77" s="99"/>
      <c r="I77" s="58"/>
      <c r="J77" s="58"/>
      <c r="K77" s="58"/>
      <c r="L77" s="58"/>
      <c r="M77" s="58">
        <v>100</v>
      </c>
      <c r="N77" s="116" t="s">
        <v>120</v>
      </c>
      <c r="O77" s="58"/>
      <c r="P77" s="117"/>
      <c r="Q77" s="131" t="s">
        <v>136</v>
      </c>
      <c r="R77" s="132">
        <v>177880</v>
      </c>
      <c r="S77" s="132"/>
      <c r="T77" s="133">
        <v>50084</v>
      </c>
      <c r="U77" s="82"/>
    </row>
    <row r="78" s="3" customFormat="1" ht="44" customHeight="1" spans="1:21">
      <c r="A78" s="93"/>
      <c r="B78" s="94"/>
      <c r="C78" s="100"/>
      <c r="D78" s="96"/>
      <c r="E78" s="97"/>
      <c r="F78" s="97"/>
      <c r="G78" s="98"/>
      <c r="H78" s="99"/>
      <c r="I78" s="58"/>
      <c r="J78" s="58"/>
      <c r="K78" s="58"/>
      <c r="L78" s="58"/>
      <c r="M78" s="58"/>
      <c r="N78" s="116"/>
      <c r="O78" s="58"/>
      <c r="P78" s="117"/>
      <c r="Q78" s="131"/>
      <c r="R78" s="132"/>
      <c r="S78" s="132"/>
      <c r="T78" s="133"/>
      <c r="U78" s="82"/>
    </row>
    <row r="79" s="3" customFormat="1" ht="44" customHeight="1" spans="1:21">
      <c r="A79" s="93"/>
      <c r="B79" s="94"/>
      <c r="C79" s="100"/>
      <c r="D79" s="96"/>
      <c r="E79" s="97"/>
      <c r="F79" s="97"/>
      <c r="G79" s="98"/>
      <c r="H79" s="99"/>
      <c r="I79" s="58"/>
      <c r="J79" s="58"/>
      <c r="K79" s="58"/>
      <c r="L79" s="58"/>
      <c r="M79" s="58"/>
      <c r="N79" s="116"/>
      <c r="O79" s="58"/>
      <c r="P79" s="117"/>
      <c r="Q79" s="131"/>
      <c r="R79" s="132"/>
      <c r="S79" s="132"/>
      <c r="T79" s="133"/>
      <c r="U79" s="82"/>
    </row>
    <row r="80" s="3" customFormat="1" ht="44" customHeight="1" spans="1:21">
      <c r="A80" s="93"/>
      <c r="B80" s="94"/>
      <c r="C80" s="100"/>
      <c r="D80" s="96"/>
      <c r="E80" s="97"/>
      <c r="F80" s="97"/>
      <c r="G80" s="98"/>
      <c r="H80" s="99"/>
      <c r="I80" s="58"/>
      <c r="J80" s="58"/>
      <c r="K80" s="58"/>
      <c r="L80" s="58"/>
      <c r="M80" s="58"/>
      <c r="N80" s="117"/>
      <c r="O80" s="58"/>
      <c r="P80" s="117"/>
      <c r="Q80" s="131"/>
      <c r="R80" s="132"/>
      <c r="S80" s="132"/>
      <c r="T80" s="133"/>
      <c r="U80" s="82"/>
    </row>
    <row r="81" s="1" customFormat="1" ht="30" customHeight="1" spans="1:21">
      <c r="A81" s="9" t="s">
        <v>56</v>
      </c>
      <c r="B81" s="9"/>
      <c r="C81" s="101">
        <f>SUM(C8:C80)</f>
        <v>22761886</v>
      </c>
      <c r="D81" s="102">
        <f>SUM(D8:D80)</f>
        <v>0</v>
      </c>
      <c r="E81" s="103"/>
      <c r="F81" s="103"/>
      <c r="G81" s="103"/>
      <c r="H81" s="101" t="s">
        <v>57</v>
      </c>
      <c r="I81" s="52">
        <f>SUM(I8:I80)</f>
        <v>251737.05</v>
      </c>
      <c r="J81" s="103"/>
      <c r="K81" s="52">
        <f>SUM(K8:K80)</f>
        <v>351195.25</v>
      </c>
      <c r="L81" s="52"/>
      <c r="M81" s="52">
        <f>SUM(M8:M80)</f>
        <v>8050</v>
      </c>
      <c r="N81" s="101" t="s">
        <v>57</v>
      </c>
      <c r="O81" s="52">
        <f>SUM(O8:O67)</f>
        <v>0</v>
      </c>
      <c r="P81" s="101" t="s">
        <v>57</v>
      </c>
      <c r="Q81" s="101" t="s">
        <v>57</v>
      </c>
      <c r="R81" s="101"/>
      <c r="S81" s="101"/>
      <c r="T81" s="50">
        <f>SUM(T8:T80)</f>
        <v>22150902.54</v>
      </c>
      <c r="U81" s="134">
        <f>D81+C81-T81-I81-K81-M81-O81</f>
        <v>1.15999999718042</v>
      </c>
    </row>
    <row r="82" s="1" customFormat="1" ht="30" customHeight="1" spans="1:21">
      <c r="A82" s="104" t="s">
        <v>58</v>
      </c>
      <c r="B82" s="104"/>
      <c r="C82" s="104" t="s">
        <v>59</v>
      </c>
      <c r="D82" s="104"/>
      <c r="E82" s="104"/>
      <c r="F82" s="105">
        <f>O82</f>
        <v>50084</v>
      </c>
      <c r="G82" s="106"/>
      <c r="H82" s="107" t="s">
        <v>60</v>
      </c>
      <c r="I82" s="118"/>
      <c r="J82" s="118"/>
      <c r="K82" s="118"/>
      <c r="L82" s="118"/>
      <c r="M82" s="119"/>
      <c r="N82" s="104" t="s">
        <v>61</v>
      </c>
      <c r="O82" s="120">
        <f>T77</f>
        <v>50084</v>
      </c>
      <c r="P82" s="121"/>
      <c r="Q82" s="121"/>
      <c r="R82" s="121"/>
      <c r="S82" s="121"/>
      <c r="T82" s="121"/>
      <c r="U82" s="135"/>
    </row>
    <row r="83" s="1" customFormat="1" ht="30" customHeight="1" spans="1:21">
      <c r="A83" s="104"/>
      <c r="B83" s="104"/>
      <c r="C83" s="104" t="s">
        <v>62</v>
      </c>
      <c r="D83" s="104"/>
      <c r="E83" s="104"/>
      <c r="F83" s="105">
        <v>0</v>
      </c>
      <c r="G83" s="106"/>
      <c r="H83" s="108"/>
      <c r="I83" s="122"/>
      <c r="J83" s="122"/>
      <c r="K83" s="122"/>
      <c r="L83" s="122"/>
      <c r="M83" s="123"/>
      <c r="N83" s="104" t="s">
        <v>63</v>
      </c>
      <c r="O83" s="124">
        <f>O82</f>
        <v>50084</v>
      </c>
      <c r="P83" s="125"/>
      <c r="Q83" s="125"/>
      <c r="R83" s="125"/>
      <c r="S83" s="125"/>
      <c r="T83" s="125"/>
      <c r="U83" s="136"/>
    </row>
    <row r="84" s="1" customFormat="1" ht="11.25" spans="2:20">
      <c r="B84" s="4"/>
      <c r="E84" s="5"/>
      <c r="F84" s="5"/>
      <c r="G84" s="5"/>
      <c r="I84" s="5"/>
      <c r="J84" s="5"/>
      <c r="M84" s="5"/>
      <c r="T84" s="6"/>
    </row>
    <row r="85" s="1" customFormat="1" ht="11.25" spans="2:20">
      <c r="B85" s="4"/>
      <c r="E85" s="5"/>
      <c r="F85" s="5"/>
      <c r="G85" s="5"/>
      <c r="I85" s="5"/>
      <c r="J85" s="5"/>
      <c r="M85" s="5"/>
      <c r="T85" s="6"/>
    </row>
    <row r="86" s="1" customFormat="1" ht="11.25" spans="2:20">
      <c r="B86" s="4"/>
      <c r="E86" s="5"/>
      <c r="F86" s="5"/>
      <c r="G86" s="5"/>
      <c r="I86" s="5"/>
      <c r="J86" s="5"/>
      <c r="M86" s="5"/>
      <c r="T86" s="6"/>
    </row>
    <row r="87" s="1" customFormat="1" ht="11.25" spans="2:20">
      <c r="B87" s="4"/>
      <c r="E87" s="5"/>
      <c r="F87" s="5"/>
      <c r="G87" s="5"/>
      <c r="I87" s="5"/>
      <c r="J87" s="5"/>
      <c r="M87" s="5"/>
      <c r="T87" s="6"/>
    </row>
    <row r="88" s="1" customFormat="1" ht="11.25" spans="2:20">
      <c r="B88" s="4"/>
      <c r="E88" s="5"/>
      <c r="F88" s="5"/>
      <c r="G88" s="5"/>
      <c r="I88" s="5"/>
      <c r="J88" s="5"/>
      <c r="M88" s="5"/>
      <c r="T88" s="6"/>
    </row>
    <row r="89" s="1" customFormat="1" spans="2:20">
      <c r="B89" s="109"/>
      <c r="E89" s="5"/>
      <c r="F89" s="5"/>
      <c r="G89" s="5"/>
      <c r="I89" s="5"/>
      <c r="J89" s="5"/>
      <c r="M89" s="5"/>
      <c r="T89" s="6"/>
    </row>
  </sheetData>
  <mergeCells count="47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81:B81"/>
    <mergeCell ref="C82:E82"/>
    <mergeCell ref="F82:G82"/>
    <mergeCell ref="O82:U82"/>
    <mergeCell ref="C83:E83"/>
    <mergeCell ref="F83:G83"/>
    <mergeCell ref="O83:U83"/>
    <mergeCell ref="A5:A7"/>
    <mergeCell ref="N61:N62"/>
    <mergeCell ref="N64:N67"/>
    <mergeCell ref="N70:N71"/>
    <mergeCell ref="N75:N76"/>
    <mergeCell ref="T5:T7"/>
    <mergeCell ref="U5:U7"/>
    <mergeCell ref="A82:B83"/>
    <mergeCell ref="H82:M83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3"/>
  <sheetViews>
    <sheetView topLeftCell="G6" workbookViewId="0">
      <selection activeCell="G6" sqref="$A1:$XFD1048576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6.1916666666667" style="1" customWidth="1"/>
    <col min="4" max="4" width="15.3833333333333" style="1" customWidth="1"/>
    <col min="5" max="5" width="18.7833333333333" style="5" customWidth="1"/>
    <col min="6" max="6" width="19.1083333333333" style="5" customWidth="1"/>
    <col min="7" max="7" width="17.4416666666667" style="5" customWidth="1"/>
    <col min="8" max="8" width="4.89166666666667" style="1" customWidth="1"/>
    <col min="9" max="9" width="10.3333333333333" style="5" customWidth="1"/>
    <col min="10" max="10" width="10" style="5" customWidth="1"/>
    <col min="11" max="12" width="9.33333333333333" style="1" customWidth="1"/>
    <col min="13" max="13" width="9.66666666666667" style="5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4.8" style="1" customWidth="1"/>
    <col min="19" max="19" width="14.5333333333333" style="1" customWidth="1"/>
    <col min="20" max="20" width="15.5333333333333" style="5" customWidth="1"/>
    <col min="21" max="21" width="15.4416666666667" style="1" customWidth="1"/>
    <col min="22" max="16362" width="9" style="1" customWidth="1"/>
    <col min="16363" max="16384" width="9" style="7"/>
  </cols>
  <sheetData>
    <row r="1" s="1" customFormat="1" ht="24.9" customHeight="1" spans="1:2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7.9" customHeight="1" spans="1:21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48"/>
      <c r="J2" s="10"/>
      <c r="K2" s="10"/>
      <c r="L2" s="10"/>
      <c r="M2" s="10"/>
      <c r="N2" s="10"/>
      <c r="O2" s="49" t="s">
        <v>4</v>
      </c>
      <c r="P2" s="49"/>
      <c r="Q2" s="62">
        <v>15801</v>
      </c>
      <c r="R2" s="50" t="s">
        <v>5</v>
      </c>
      <c r="S2" s="50"/>
      <c r="T2" s="140"/>
      <c r="U2" s="64"/>
    </row>
    <row r="3" s="1" customFormat="1" ht="27.9" customHeight="1" spans="1:21">
      <c r="A3" s="9" t="s">
        <v>6</v>
      </c>
      <c r="B3" s="9"/>
      <c r="C3" s="12">
        <v>25173705</v>
      </c>
      <c r="D3" s="12"/>
      <c r="E3" s="12"/>
      <c r="F3" s="12" t="s">
        <v>7</v>
      </c>
      <c r="G3" s="13">
        <v>44757</v>
      </c>
      <c r="H3" s="9" t="s">
        <v>8</v>
      </c>
      <c r="I3" s="9"/>
      <c r="J3" s="35" t="s">
        <v>64</v>
      </c>
      <c r="K3" s="35"/>
      <c r="L3" s="35"/>
      <c r="M3" s="35"/>
      <c r="N3" s="35"/>
      <c r="O3" s="9" t="s">
        <v>10</v>
      </c>
      <c r="P3" s="9"/>
      <c r="Q3" s="35" t="s">
        <v>11</v>
      </c>
      <c r="R3" s="65" t="s">
        <v>12</v>
      </c>
      <c r="S3" s="66"/>
      <c r="T3" s="68" t="s">
        <v>13</v>
      </c>
      <c r="U3" s="68"/>
    </row>
    <row r="4" s="1" customFormat="1" ht="27.9" customHeight="1" spans="1:21">
      <c r="A4" s="9" t="s">
        <v>14</v>
      </c>
      <c r="B4" s="9"/>
      <c r="C4" s="12"/>
      <c r="D4" s="12"/>
      <c r="E4" s="12"/>
      <c r="F4" s="12" t="s">
        <v>15</v>
      </c>
      <c r="G4" s="138"/>
      <c r="H4" s="9" t="s">
        <v>16</v>
      </c>
      <c r="I4" s="9"/>
      <c r="J4" s="35" t="s">
        <v>65</v>
      </c>
      <c r="K4" s="35"/>
      <c r="L4" s="35"/>
      <c r="M4" s="35"/>
      <c r="N4" s="35"/>
      <c r="O4" s="9" t="s">
        <v>18</v>
      </c>
      <c r="P4" s="9"/>
      <c r="Q4" s="51" t="s">
        <v>19</v>
      </c>
      <c r="R4" s="12" t="s">
        <v>20</v>
      </c>
      <c r="S4" s="51" t="s">
        <v>21</v>
      </c>
      <c r="T4" s="69" t="s">
        <v>22</v>
      </c>
      <c r="U4" s="70" t="s">
        <v>23</v>
      </c>
    </row>
    <row r="5" s="1" customFormat="1" ht="27.9" customHeight="1" spans="1:21">
      <c r="A5" s="9" t="s">
        <v>24</v>
      </c>
      <c r="B5" s="14" t="s">
        <v>25</v>
      </c>
      <c r="C5" s="15"/>
      <c r="D5" s="15"/>
      <c r="E5" s="15"/>
      <c r="F5" s="16"/>
      <c r="G5" s="17" t="s">
        <v>26</v>
      </c>
      <c r="H5" s="14" t="s">
        <v>25</v>
      </c>
      <c r="I5" s="15"/>
      <c r="J5" s="16"/>
      <c r="K5" s="14" t="s">
        <v>27</v>
      </c>
      <c r="L5" s="15"/>
      <c r="M5" s="14" t="s">
        <v>28</v>
      </c>
      <c r="N5" s="16"/>
      <c r="O5" s="14" t="s">
        <v>29</v>
      </c>
      <c r="P5" s="16"/>
      <c r="Q5" s="71" t="s">
        <v>30</v>
      </c>
      <c r="R5" s="72"/>
      <c r="S5" s="72"/>
      <c r="T5" s="69" t="s">
        <v>31</v>
      </c>
      <c r="U5" s="73" t="s">
        <v>32</v>
      </c>
    </row>
    <row r="6" s="1" customFormat="1" ht="27.9" customHeight="1" spans="1:21">
      <c r="A6" s="9"/>
      <c r="B6" s="18" t="s">
        <v>33</v>
      </c>
      <c r="C6" s="19"/>
      <c r="D6" s="19"/>
      <c r="E6" s="19"/>
      <c r="F6" s="20"/>
      <c r="G6" s="9"/>
      <c r="H6" s="18" t="s">
        <v>34</v>
      </c>
      <c r="I6" s="19"/>
      <c r="J6" s="20"/>
      <c r="K6" s="18" t="s">
        <v>35</v>
      </c>
      <c r="L6" s="19"/>
      <c r="M6" s="18" t="s">
        <v>36</v>
      </c>
      <c r="N6" s="20"/>
      <c r="O6" s="18" t="s">
        <v>37</v>
      </c>
      <c r="P6" s="20"/>
      <c r="Q6" s="74" t="s">
        <v>38</v>
      </c>
      <c r="R6" s="75"/>
      <c r="S6" s="75"/>
      <c r="T6" s="69"/>
      <c r="U6" s="73"/>
    </row>
    <row r="7" s="1" customFormat="1" ht="27.9" customHeight="1" spans="1:21">
      <c r="A7" s="9"/>
      <c r="B7" s="21" t="s">
        <v>39</v>
      </c>
      <c r="C7" s="9" t="s">
        <v>40</v>
      </c>
      <c r="D7" s="9" t="s">
        <v>41</v>
      </c>
      <c r="E7" s="12" t="s">
        <v>42</v>
      </c>
      <c r="F7" s="12" t="s">
        <v>43</v>
      </c>
      <c r="G7" s="21" t="s">
        <v>44</v>
      </c>
      <c r="H7" s="9" t="s">
        <v>45</v>
      </c>
      <c r="I7" s="12" t="s">
        <v>46</v>
      </c>
      <c r="J7" s="12" t="s">
        <v>47</v>
      </c>
      <c r="K7" s="50" t="s">
        <v>46</v>
      </c>
      <c r="L7" s="50" t="s">
        <v>47</v>
      </c>
      <c r="M7" s="12" t="s">
        <v>46</v>
      </c>
      <c r="N7" s="9" t="s">
        <v>47</v>
      </c>
      <c r="O7" s="9" t="s">
        <v>46</v>
      </c>
      <c r="P7" s="9" t="s">
        <v>47</v>
      </c>
      <c r="Q7" s="12" t="s">
        <v>48</v>
      </c>
      <c r="R7" s="12" t="s">
        <v>49</v>
      </c>
      <c r="S7" s="12" t="s">
        <v>50</v>
      </c>
      <c r="T7" s="69"/>
      <c r="U7" s="73"/>
    </row>
    <row r="8" s="1" customFormat="1" ht="45" customHeight="1" spans="1:21">
      <c r="A8" s="22">
        <v>1</v>
      </c>
      <c r="B8" s="23">
        <v>44785</v>
      </c>
      <c r="C8" s="24"/>
      <c r="D8" s="25">
        <v>27690</v>
      </c>
      <c r="E8" s="26" t="s">
        <v>51</v>
      </c>
      <c r="F8" s="27" t="s">
        <v>52</v>
      </c>
      <c r="G8" s="28"/>
      <c r="H8" s="29"/>
      <c r="I8" s="28"/>
      <c r="J8" s="41"/>
      <c r="K8" s="35"/>
      <c r="L8" s="35"/>
      <c r="M8" s="28"/>
      <c r="N8" s="51" t="s">
        <v>53</v>
      </c>
      <c r="O8" s="52"/>
      <c r="P8" s="12"/>
      <c r="Q8" s="76" t="s">
        <v>54</v>
      </c>
      <c r="R8" s="12"/>
      <c r="S8" s="12"/>
      <c r="T8" s="25">
        <v>16000</v>
      </c>
      <c r="U8" s="78"/>
    </row>
    <row r="9" s="1" customFormat="1" ht="45" customHeight="1" spans="1:21">
      <c r="A9" s="22"/>
      <c r="B9" s="23"/>
      <c r="C9" s="30"/>
      <c r="D9" s="31"/>
      <c r="E9" s="26"/>
      <c r="F9" s="26"/>
      <c r="G9" s="32"/>
      <c r="H9" s="29"/>
      <c r="I9" s="28"/>
      <c r="J9" s="41"/>
      <c r="K9" s="53"/>
      <c r="L9" s="35"/>
      <c r="M9" s="28"/>
      <c r="N9" s="51"/>
      <c r="O9" s="52"/>
      <c r="P9" s="12"/>
      <c r="Q9" s="76" t="s">
        <v>55</v>
      </c>
      <c r="R9" s="12"/>
      <c r="S9" s="12"/>
      <c r="T9" s="25">
        <v>11690</v>
      </c>
      <c r="U9" s="53"/>
    </row>
    <row r="10" s="1" customFormat="1" ht="56" customHeight="1" spans="1:21">
      <c r="A10" s="22">
        <v>2</v>
      </c>
      <c r="B10" s="23">
        <v>44799</v>
      </c>
      <c r="C10" s="24"/>
      <c r="D10" s="31">
        <v>94900</v>
      </c>
      <c r="E10" s="26" t="s">
        <v>51</v>
      </c>
      <c r="F10" s="27" t="s">
        <v>52</v>
      </c>
      <c r="G10" s="32"/>
      <c r="H10" s="29"/>
      <c r="I10" s="28"/>
      <c r="J10" s="34"/>
      <c r="K10" s="35"/>
      <c r="L10" s="35"/>
      <c r="M10" s="28"/>
      <c r="N10" s="51" t="s">
        <v>53</v>
      </c>
      <c r="O10" s="52"/>
      <c r="P10" s="12"/>
      <c r="Q10" s="76" t="s">
        <v>66</v>
      </c>
      <c r="R10" s="12">
        <v>94900</v>
      </c>
      <c r="S10" s="12"/>
      <c r="T10" s="25">
        <v>94900</v>
      </c>
      <c r="U10" s="53"/>
    </row>
    <row r="11" s="1" customFormat="1" ht="45" customHeight="1" spans="1:21">
      <c r="A11" s="22">
        <v>3</v>
      </c>
      <c r="B11" s="23">
        <v>44803</v>
      </c>
      <c r="C11" s="33">
        <v>503474</v>
      </c>
      <c r="D11" s="31"/>
      <c r="E11" s="26" t="s">
        <v>67</v>
      </c>
      <c r="F11" s="26" t="s">
        <v>68</v>
      </c>
      <c r="G11" s="34"/>
      <c r="H11" s="29">
        <v>0.01</v>
      </c>
      <c r="I11" s="28">
        <v>75521.12</v>
      </c>
      <c r="J11" s="41" t="s">
        <v>69</v>
      </c>
      <c r="K11" s="53">
        <v>25173.7</v>
      </c>
      <c r="L11" s="53" t="s">
        <v>70</v>
      </c>
      <c r="M11" s="28">
        <v>550</v>
      </c>
      <c r="N11" s="51" t="s">
        <v>71</v>
      </c>
      <c r="O11" s="54"/>
      <c r="P11" s="55"/>
      <c r="Q11" s="76" t="s">
        <v>72</v>
      </c>
      <c r="R11" s="12">
        <v>60000</v>
      </c>
      <c r="S11" s="12"/>
      <c r="T11" s="25">
        <v>60000</v>
      </c>
      <c r="U11" s="53"/>
    </row>
    <row r="12" s="1" customFormat="1" ht="43" customHeight="1" spans="1:21">
      <c r="A12" s="35"/>
      <c r="B12" s="23"/>
      <c r="C12" s="33">
        <v>2013896</v>
      </c>
      <c r="D12" s="31"/>
      <c r="E12" s="27" t="s">
        <v>67</v>
      </c>
      <c r="F12" s="26" t="s">
        <v>68</v>
      </c>
      <c r="G12" s="34"/>
      <c r="H12" s="29"/>
      <c r="I12" s="28"/>
      <c r="J12" s="34"/>
      <c r="K12" s="35">
        <v>339.2</v>
      </c>
      <c r="L12" s="35" t="s">
        <v>73</v>
      </c>
      <c r="M12" s="28">
        <v>1000</v>
      </c>
      <c r="N12" s="51" t="s">
        <v>74</v>
      </c>
      <c r="O12" s="52"/>
      <c r="P12" s="12"/>
      <c r="Q12" s="76" t="s">
        <v>75</v>
      </c>
      <c r="R12" s="12">
        <v>172442.15</v>
      </c>
      <c r="S12" s="12"/>
      <c r="T12" s="25">
        <v>172442.15</v>
      </c>
      <c r="U12" s="53"/>
    </row>
    <row r="13" s="1" customFormat="1" ht="42" customHeight="1" spans="1:21">
      <c r="A13" s="35"/>
      <c r="B13" s="23"/>
      <c r="C13" s="33"/>
      <c r="D13" s="31"/>
      <c r="E13" s="26"/>
      <c r="F13" s="26"/>
      <c r="G13" s="34"/>
      <c r="H13" s="29"/>
      <c r="I13" s="28"/>
      <c r="J13" s="34"/>
      <c r="K13" s="53">
        <v>22613.39</v>
      </c>
      <c r="L13" s="53" t="s">
        <v>76</v>
      </c>
      <c r="M13" s="28">
        <v>500</v>
      </c>
      <c r="N13" s="51" t="s">
        <v>77</v>
      </c>
      <c r="O13" s="56"/>
      <c r="P13" s="55"/>
      <c r="Q13" s="76" t="s">
        <v>78</v>
      </c>
      <c r="R13" s="12">
        <v>76532.22</v>
      </c>
      <c r="S13" s="12"/>
      <c r="T13" s="25">
        <v>76532.22</v>
      </c>
      <c r="U13" s="53"/>
    </row>
    <row r="14" s="1" customFormat="1" ht="42" customHeight="1" spans="1:21">
      <c r="A14" s="35"/>
      <c r="B14" s="36"/>
      <c r="C14" s="24"/>
      <c r="D14" s="31"/>
      <c r="E14" s="26"/>
      <c r="F14" s="26"/>
      <c r="G14" s="34"/>
      <c r="H14" s="29"/>
      <c r="I14" s="28"/>
      <c r="J14" s="34"/>
      <c r="K14" s="35"/>
      <c r="L14" s="35"/>
      <c r="M14" s="28">
        <v>1000</v>
      </c>
      <c r="N14" s="51" t="s">
        <v>79</v>
      </c>
      <c r="O14" s="52"/>
      <c r="P14" s="12"/>
      <c r="Q14" s="131" t="s">
        <v>80</v>
      </c>
      <c r="R14" s="132">
        <v>682392</v>
      </c>
      <c r="S14" s="132"/>
      <c r="T14" s="151">
        <v>682392</v>
      </c>
      <c r="U14" s="80"/>
    </row>
    <row r="15" s="1" customFormat="1" ht="42" customHeight="1" spans="1:21">
      <c r="A15" s="35"/>
      <c r="B15" s="37"/>
      <c r="C15" s="24"/>
      <c r="D15" s="38"/>
      <c r="E15" s="26"/>
      <c r="F15" s="26"/>
      <c r="G15" s="34"/>
      <c r="H15" s="29"/>
      <c r="I15" s="28"/>
      <c r="J15" s="34"/>
      <c r="K15" s="53"/>
      <c r="L15" s="53"/>
      <c r="M15" s="28"/>
      <c r="N15" s="51"/>
      <c r="O15" s="52"/>
      <c r="P15" s="12"/>
      <c r="Q15" s="76" t="s">
        <v>81</v>
      </c>
      <c r="R15" s="12">
        <v>107705.7</v>
      </c>
      <c r="S15" s="12"/>
      <c r="T15" s="25">
        <v>107705.7</v>
      </c>
      <c r="U15" s="80"/>
    </row>
    <row r="16" s="1" customFormat="1" ht="29" customHeight="1" spans="1:21">
      <c r="A16" s="47"/>
      <c r="B16" s="148"/>
      <c r="C16" s="100"/>
      <c r="D16" s="96"/>
      <c r="E16" s="97"/>
      <c r="F16" s="97"/>
      <c r="G16" s="149"/>
      <c r="H16" s="150"/>
      <c r="I16" s="58"/>
      <c r="J16" s="58"/>
      <c r="K16" s="47"/>
      <c r="L16" s="47"/>
      <c r="M16" s="58"/>
      <c r="N16" s="117"/>
      <c r="O16" s="58"/>
      <c r="P16" s="117"/>
      <c r="Q16" s="152"/>
      <c r="R16" s="132"/>
      <c r="S16" s="132"/>
      <c r="T16" s="142"/>
      <c r="U16" s="80"/>
    </row>
    <row r="17" s="1" customFormat="1" ht="29" hidden="1" customHeight="1" spans="1:21">
      <c r="A17" s="35"/>
      <c r="B17" s="40"/>
      <c r="C17" s="24"/>
      <c r="D17" s="39"/>
      <c r="E17" s="41"/>
      <c r="F17" s="42"/>
      <c r="G17" s="43"/>
      <c r="H17" s="44"/>
      <c r="I17" s="28"/>
      <c r="J17" s="28"/>
      <c r="K17" s="28"/>
      <c r="L17" s="28"/>
      <c r="M17" s="28"/>
      <c r="N17" s="51"/>
      <c r="O17" s="28"/>
      <c r="P17" s="51"/>
      <c r="Q17" s="147"/>
      <c r="R17" s="12"/>
      <c r="S17" s="12"/>
      <c r="T17" s="141"/>
      <c r="U17" s="80"/>
    </row>
    <row r="18" s="1" customFormat="1" ht="29" hidden="1" customHeight="1" spans="1:21">
      <c r="A18" s="35"/>
      <c r="B18" s="40"/>
      <c r="C18" s="24"/>
      <c r="D18" s="39"/>
      <c r="E18" s="26"/>
      <c r="F18" s="26"/>
      <c r="G18" s="43"/>
      <c r="H18" s="45"/>
      <c r="I18" s="28"/>
      <c r="J18" s="28"/>
      <c r="K18" s="41"/>
      <c r="L18" s="41"/>
      <c r="M18" s="28"/>
      <c r="N18" s="51"/>
      <c r="O18" s="28"/>
      <c r="P18" s="51"/>
      <c r="Q18" s="147"/>
      <c r="R18" s="12"/>
      <c r="S18" s="12"/>
      <c r="T18" s="141"/>
      <c r="U18" s="80"/>
    </row>
    <row r="19" s="1" customFormat="1" ht="31" hidden="1" customHeight="1" spans="1:21">
      <c r="A19" s="35"/>
      <c r="B19" s="40"/>
      <c r="C19" s="46"/>
      <c r="D19" s="39"/>
      <c r="E19" s="41"/>
      <c r="F19" s="42"/>
      <c r="G19" s="43"/>
      <c r="H19" s="44"/>
      <c r="I19" s="28"/>
      <c r="J19" s="28"/>
      <c r="K19" s="28"/>
      <c r="L19" s="28"/>
      <c r="M19" s="28"/>
      <c r="N19" s="51"/>
      <c r="O19" s="28"/>
      <c r="P19" s="51"/>
      <c r="Q19" s="79"/>
      <c r="R19" s="12"/>
      <c r="S19" s="12"/>
      <c r="T19" s="141"/>
      <c r="U19" s="82"/>
    </row>
    <row r="20" s="1" customFormat="1" ht="31" hidden="1" customHeight="1" spans="1:21">
      <c r="A20" s="35"/>
      <c r="B20" s="40"/>
      <c r="C20" s="24"/>
      <c r="D20" s="39"/>
      <c r="E20" s="26"/>
      <c r="F20" s="26"/>
      <c r="G20" s="43"/>
      <c r="H20" s="45"/>
      <c r="I20" s="28"/>
      <c r="J20" s="28"/>
      <c r="K20" s="28"/>
      <c r="L20" s="28"/>
      <c r="M20" s="28"/>
      <c r="N20" s="51"/>
      <c r="O20" s="28"/>
      <c r="P20" s="51"/>
      <c r="Q20" s="79"/>
      <c r="R20" s="12"/>
      <c r="S20" s="12"/>
      <c r="T20" s="141"/>
      <c r="U20" s="82"/>
    </row>
    <row r="21" s="1" customFormat="1" ht="31" hidden="1" customHeight="1" spans="1:21">
      <c r="A21" s="35"/>
      <c r="B21" s="40"/>
      <c r="C21" s="24"/>
      <c r="D21" s="39"/>
      <c r="E21" s="26"/>
      <c r="F21" s="26"/>
      <c r="G21" s="43"/>
      <c r="H21" s="45"/>
      <c r="I21" s="28"/>
      <c r="J21" s="28"/>
      <c r="K21" s="28"/>
      <c r="L21" s="28"/>
      <c r="M21" s="28"/>
      <c r="N21" s="51"/>
      <c r="O21" s="28"/>
      <c r="P21" s="51"/>
      <c r="Q21" s="79"/>
      <c r="R21" s="12"/>
      <c r="S21" s="12"/>
      <c r="T21" s="141"/>
      <c r="U21" s="82"/>
    </row>
    <row r="22" s="1" customFormat="1" ht="31" hidden="1" customHeight="1" spans="1:21">
      <c r="A22" s="47"/>
      <c r="B22" s="139"/>
      <c r="C22" s="100"/>
      <c r="D22" s="96"/>
      <c r="E22" s="97"/>
      <c r="F22" s="97"/>
      <c r="G22" s="98"/>
      <c r="H22" s="99"/>
      <c r="I22" s="58"/>
      <c r="J22" s="58"/>
      <c r="K22" s="58"/>
      <c r="L22" s="58"/>
      <c r="M22" s="58"/>
      <c r="N22" s="117"/>
      <c r="O22" s="58"/>
      <c r="P22" s="117"/>
      <c r="Q22" s="131"/>
      <c r="R22" s="132"/>
      <c r="S22" s="132"/>
      <c r="T22" s="142"/>
      <c r="U22" s="82"/>
    </row>
    <row r="23" s="1" customFormat="1" ht="31" hidden="1" customHeight="1" spans="1:21">
      <c r="A23" s="47"/>
      <c r="B23" s="139"/>
      <c r="C23" s="100"/>
      <c r="D23" s="96"/>
      <c r="E23" s="97"/>
      <c r="F23" s="97"/>
      <c r="G23" s="98"/>
      <c r="H23" s="99"/>
      <c r="I23" s="58"/>
      <c r="J23" s="58"/>
      <c r="K23" s="58"/>
      <c r="L23" s="58"/>
      <c r="M23" s="58"/>
      <c r="N23" s="117"/>
      <c r="O23" s="58"/>
      <c r="P23" s="117"/>
      <c r="Q23" s="131"/>
      <c r="R23" s="132"/>
      <c r="S23" s="132"/>
      <c r="T23" s="142"/>
      <c r="U23" s="82"/>
    </row>
    <row r="24" s="1" customFormat="1" ht="31" hidden="1" customHeight="1" spans="1:21">
      <c r="A24" s="47"/>
      <c r="B24" s="139"/>
      <c r="C24" s="100"/>
      <c r="D24" s="96"/>
      <c r="E24" s="97"/>
      <c r="F24" s="97"/>
      <c r="G24" s="98"/>
      <c r="H24" s="99"/>
      <c r="I24" s="58"/>
      <c r="J24" s="58"/>
      <c r="K24" s="58"/>
      <c r="L24" s="58"/>
      <c r="M24" s="58"/>
      <c r="N24" s="117"/>
      <c r="O24" s="58"/>
      <c r="P24" s="117"/>
      <c r="Q24" s="131"/>
      <c r="R24" s="132"/>
      <c r="S24" s="132"/>
      <c r="T24" s="142"/>
      <c r="U24" s="82"/>
    </row>
    <row r="25" s="1" customFormat="1" ht="30" customHeight="1" spans="1:21">
      <c r="A25" s="9" t="s">
        <v>56</v>
      </c>
      <c r="B25" s="9"/>
      <c r="C25" s="101">
        <f>SUM(C8:C24)</f>
        <v>2517370</v>
      </c>
      <c r="D25" s="102">
        <f>SUM(D8:D24)</f>
        <v>122590</v>
      </c>
      <c r="E25" s="103"/>
      <c r="F25" s="103"/>
      <c r="G25" s="103"/>
      <c r="H25" s="101" t="s">
        <v>57</v>
      </c>
      <c r="I25" s="52">
        <f>SUM(I8:I24)</f>
        <v>75521.12</v>
      </c>
      <c r="J25" s="103"/>
      <c r="K25" s="52">
        <f>SUM(K8:K17)</f>
        <v>48126.29</v>
      </c>
      <c r="L25" s="52"/>
      <c r="M25" s="52">
        <f>SUM(M8:M24)</f>
        <v>3050</v>
      </c>
      <c r="N25" s="101" t="s">
        <v>57</v>
      </c>
      <c r="O25" s="52">
        <f>SUM(O8:O24)</f>
        <v>0</v>
      </c>
      <c r="P25" s="101" t="s">
        <v>57</v>
      </c>
      <c r="Q25" s="101" t="s">
        <v>57</v>
      </c>
      <c r="R25" s="101"/>
      <c r="S25" s="101"/>
      <c r="T25" s="52">
        <f>SUM(T8:T24)</f>
        <v>1221662.07</v>
      </c>
      <c r="U25" s="134">
        <f>D25+C25-T25-I25-K25-M25-O25</f>
        <v>1291600.52</v>
      </c>
    </row>
    <row r="26" s="1" customFormat="1" ht="30" customHeight="1" spans="1:21">
      <c r="A26" s="104" t="s">
        <v>58</v>
      </c>
      <c r="B26" s="104"/>
      <c r="C26" s="104" t="s">
        <v>59</v>
      </c>
      <c r="D26" s="104"/>
      <c r="E26" s="104"/>
      <c r="F26" s="105">
        <f>O26</f>
        <v>1099072.07</v>
      </c>
      <c r="G26" s="106"/>
      <c r="H26" s="107" t="s">
        <v>60</v>
      </c>
      <c r="I26" s="118"/>
      <c r="J26" s="118"/>
      <c r="K26" s="118"/>
      <c r="L26" s="118"/>
      <c r="M26" s="119"/>
      <c r="N26" s="104" t="s">
        <v>61</v>
      </c>
      <c r="O26" s="120">
        <f>T11+T12+T13+T14+T15</f>
        <v>1099072.07</v>
      </c>
      <c r="P26" s="121"/>
      <c r="Q26" s="121"/>
      <c r="R26" s="121"/>
      <c r="S26" s="121"/>
      <c r="T26" s="121"/>
      <c r="U26" s="135"/>
    </row>
    <row r="27" s="1" customFormat="1" ht="30" customHeight="1" spans="1:21">
      <c r="A27" s="104"/>
      <c r="B27" s="104"/>
      <c r="C27" s="104" t="s">
        <v>62</v>
      </c>
      <c r="D27" s="104"/>
      <c r="E27" s="104"/>
      <c r="F27" s="105">
        <v>0</v>
      </c>
      <c r="G27" s="106"/>
      <c r="H27" s="108"/>
      <c r="I27" s="122"/>
      <c r="J27" s="122"/>
      <c r="K27" s="122"/>
      <c r="L27" s="122"/>
      <c r="M27" s="123"/>
      <c r="N27" s="104" t="s">
        <v>63</v>
      </c>
      <c r="O27" s="124">
        <f>O26</f>
        <v>1099072.07</v>
      </c>
      <c r="P27" s="125"/>
      <c r="Q27" s="125"/>
      <c r="R27" s="125"/>
      <c r="S27" s="125"/>
      <c r="T27" s="125"/>
      <c r="U27" s="136"/>
    </row>
    <row r="28" s="1" customFormat="1" ht="11.25" spans="2:20">
      <c r="B28" s="4"/>
      <c r="E28" s="5"/>
      <c r="F28" s="5"/>
      <c r="G28" s="5"/>
      <c r="I28" s="5"/>
      <c r="J28" s="5"/>
      <c r="M28" s="5"/>
      <c r="T28" s="5"/>
    </row>
    <row r="29" s="1" customFormat="1" ht="11.25" spans="2:20">
      <c r="B29" s="4"/>
      <c r="E29" s="5"/>
      <c r="F29" s="5"/>
      <c r="G29" s="5"/>
      <c r="I29" s="5"/>
      <c r="J29" s="5"/>
      <c r="M29" s="5"/>
      <c r="T29" s="5"/>
    </row>
    <row r="30" s="1" customFormat="1" ht="11.25" spans="2:20">
      <c r="B30" s="4"/>
      <c r="E30" s="5"/>
      <c r="F30" s="5"/>
      <c r="G30" s="5"/>
      <c r="I30" s="5"/>
      <c r="J30" s="5"/>
      <c r="M30" s="5"/>
      <c r="T30" s="5"/>
    </row>
    <row r="31" s="1" customFormat="1" ht="11.25" spans="2:20">
      <c r="B31" s="4"/>
      <c r="E31" s="5"/>
      <c r="F31" s="5"/>
      <c r="G31" s="5"/>
      <c r="I31" s="5"/>
      <c r="J31" s="5"/>
      <c r="M31" s="5"/>
      <c r="T31" s="5"/>
    </row>
    <row r="32" s="1" customFormat="1" ht="11.25" spans="2:20">
      <c r="B32" s="4"/>
      <c r="E32" s="5"/>
      <c r="F32" s="5"/>
      <c r="G32" s="5"/>
      <c r="I32" s="5"/>
      <c r="J32" s="5"/>
      <c r="M32" s="5"/>
      <c r="T32" s="5"/>
    </row>
    <row r="33" s="1" customFormat="1" spans="2:20">
      <c r="B33" s="109"/>
      <c r="E33" s="5"/>
      <c r="F33" s="5"/>
      <c r="G33" s="5"/>
      <c r="I33" s="5"/>
      <c r="J33" s="5"/>
      <c r="M33" s="5"/>
      <c r="T33" s="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3"/>
  <sheetViews>
    <sheetView topLeftCell="A11" workbookViewId="0">
      <selection activeCell="Q16" sqref="Q16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6.1916666666667" style="1" customWidth="1"/>
    <col min="4" max="4" width="15.3833333333333" style="1" customWidth="1"/>
    <col min="5" max="5" width="18.7833333333333" style="5" customWidth="1"/>
    <col min="6" max="6" width="19.1083333333333" style="5" customWidth="1"/>
    <col min="7" max="7" width="17.4416666666667" style="5" customWidth="1"/>
    <col min="8" max="8" width="4.89166666666667" style="1" customWidth="1"/>
    <col min="9" max="9" width="10.3333333333333" style="5" customWidth="1"/>
    <col min="10" max="10" width="10" style="5" customWidth="1"/>
    <col min="11" max="12" width="9.33333333333333" style="1" customWidth="1"/>
    <col min="13" max="13" width="9.66666666666667" style="5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4.8" style="1" customWidth="1"/>
    <col min="19" max="19" width="14.5333333333333" style="1" customWidth="1"/>
    <col min="20" max="20" width="15.5333333333333" style="5" customWidth="1"/>
    <col min="21" max="21" width="15.4416666666667" style="1" customWidth="1"/>
    <col min="22" max="16362" width="9" style="1" customWidth="1"/>
    <col min="16363" max="16384" width="9" style="7"/>
  </cols>
  <sheetData>
    <row r="1" s="1" customFormat="1" ht="24.9" customHeight="1" spans="1:2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7.9" customHeight="1" spans="1:21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48"/>
      <c r="J2" s="10"/>
      <c r="K2" s="10"/>
      <c r="L2" s="10"/>
      <c r="M2" s="10"/>
      <c r="N2" s="10"/>
      <c r="O2" s="49" t="s">
        <v>4</v>
      </c>
      <c r="P2" s="49"/>
      <c r="Q2" s="62">
        <v>15801</v>
      </c>
      <c r="R2" s="50" t="s">
        <v>5</v>
      </c>
      <c r="S2" s="50"/>
      <c r="T2" s="140"/>
      <c r="U2" s="64"/>
    </row>
    <row r="3" s="1" customFormat="1" ht="27.9" customHeight="1" spans="1:21">
      <c r="A3" s="9" t="s">
        <v>6</v>
      </c>
      <c r="B3" s="9"/>
      <c r="C3" s="12">
        <v>25173705</v>
      </c>
      <c r="D3" s="12"/>
      <c r="E3" s="12"/>
      <c r="F3" s="12" t="s">
        <v>7</v>
      </c>
      <c r="G3" s="13">
        <v>44757</v>
      </c>
      <c r="H3" s="9" t="s">
        <v>8</v>
      </c>
      <c r="I3" s="9"/>
      <c r="J3" s="35" t="s">
        <v>64</v>
      </c>
      <c r="K3" s="35"/>
      <c r="L3" s="35"/>
      <c r="M3" s="35"/>
      <c r="N3" s="35"/>
      <c r="O3" s="9" t="s">
        <v>10</v>
      </c>
      <c r="P3" s="9"/>
      <c r="Q3" s="35" t="s">
        <v>11</v>
      </c>
      <c r="R3" s="65" t="s">
        <v>12</v>
      </c>
      <c r="S3" s="66"/>
      <c r="T3" s="68" t="s">
        <v>13</v>
      </c>
      <c r="U3" s="68"/>
    </row>
    <row r="4" s="1" customFormat="1" ht="27.9" customHeight="1" spans="1:21">
      <c r="A4" s="9" t="s">
        <v>14</v>
      </c>
      <c r="B4" s="9"/>
      <c r="C4" s="12"/>
      <c r="D4" s="12"/>
      <c r="E4" s="12"/>
      <c r="F4" s="12" t="s">
        <v>15</v>
      </c>
      <c r="G4" s="138"/>
      <c r="H4" s="9" t="s">
        <v>16</v>
      </c>
      <c r="I4" s="9"/>
      <c r="J4" s="35" t="s">
        <v>65</v>
      </c>
      <c r="K4" s="35"/>
      <c r="L4" s="35"/>
      <c r="M4" s="35"/>
      <c r="N4" s="35"/>
      <c r="O4" s="9" t="s">
        <v>18</v>
      </c>
      <c r="P4" s="9"/>
      <c r="Q4" s="51" t="s">
        <v>19</v>
      </c>
      <c r="R4" s="12" t="s">
        <v>20</v>
      </c>
      <c r="S4" s="51" t="s">
        <v>21</v>
      </c>
      <c r="T4" s="69" t="s">
        <v>22</v>
      </c>
      <c r="U4" s="70" t="s">
        <v>23</v>
      </c>
    </row>
    <row r="5" s="1" customFormat="1" ht="27.9" customHeight="1" spans="1:21">
      <c r="A5" s="9" t="s">
        <v>24</v>
      </c>
      <c r="B5" s="14" t="s">
        <v>25</v>
      </c>
      <c r="C5" s="15"/>
      <c r="D5" s="15"/>
      <c r="E5" s="15"/>
      <c r="F5" s="16"/>
      <c r="G5" s="17" t="s">
        <v>26</v>
      </c>
      <c r="H5" s="14" t="s">
        <v>25</v>
      </c>
      <c r="I5" s="15"/>
      <c r="J5" s="16"/>
      <c r="K5" s="14" t="s">
        <v>27</v>
      </c>
      <c r="L5" s="15"/>
      <c r="M5" s="14" t="s">
        <v>28</v>
      </c>
      <c r="N5" s="16"/>
      <c r="O5" s="14" t="s">
        <v>29</v>
      </c>
      <c r="P5" s="16"/>
      <c r="Q5" s="71" t="s">
        <v>30</v>
      </c>
      <c r="R5" s="72"/>
      <c r="S5" s="72"/>
      <c r="T5" s="69" t="s">
        <v>31</v>
      </c>
      <c r="U5" s="73" t="s">
        <v>32</v>
      </c>
    </row>
    <row r="6" s="1" customFormat="1" ht="27.9" customHeight="1" spans="1:21">
      <c r="A6" s="9"/>
      <c r="B6" s="18" t="s">
        <v>33</v>
      </c>
      <c r="C6" s="19"/>
      <c r="D6" s="19"/>
      <c r="E6" s="19"/>
      <c r="F6" s="20"/>
      <c r="G6" s="9"/>
      <c r="H6" s="18" t="s">
        <v>34</v>
      </c>
      <c r="I6" s="19"/>
      <c r="J6" s="20"/>
      <c r="K6" s="18" t="s">
        <v>35</v>
      </c>
      <c r="L6" s="19"/>
      <c r="M6" s="18" t="s">
        <v>36</v>
      </c>
      <c r="N6" s="20"/>
      <c r="O6" s="18" t="s">
        <v>37</v>
      </c>
      <c r="P6" s="20"/>
      <c r="Q6" s="74" t="s">
        <v>38</v>
      </c>
      <c r="R6" s="75"/>
      <c r="S6" s="75"/>
      <c r="T6" s="69"/>
      <c r="U6" s="73"/>
    </row>
    <row r="7" s="1" customFormat="1" ht="27.9" customHeight="1" spans="1:21">
      <c r="A7" s="9"/>
      <c r="B7" s="21" t="s">
        <v>39</v>
      </c>
      <c r="C7" s="9" t="s">
        <v>40</v>
      </c>
      <c r="D7" s="9" t="s">
        <v>41</v>
      </c>
      <c r="E7" s="12" t="s">
        <v>42</v>
      </c>
      <c r="F7" s="12" t="s">
        <v>43</v>
      </c>
      <c r="G7" s="21" t="s">
        <v>44</v>
      </c>
      <c r="H7" s="9" t="s">
        <v>45</v>
      </c>
      <c r="I7" s="12" t="s">
        <v>46</v>
      </c>
      <c r="J7" s="12" t="s">
        <v>47</v>
      </c>
      <c r="K7" s="50" t="s">
        <v>46</v>
      </c>
      <c r="L7" s="50" t="s">
        <v>47</v>
      </c>
      <c r="M7" s="12" t="s">
        <v>46</v>
      </c>
      <c r="N7" s="9" t="s">
        <v>47</v>
      </c>
      <c r="O7" s="9" t="s">
        <v>46</v>
      </c>
      <c r="P7" s="9" t="s">
        <v>47</v>
      </c>
      <c r="Q7" s="12" t="s">
        <v>48</v>
      </c>
      <c r="R7" s="12" t="s">
        <v>49</v>
      </c>
      <c r="S7" s="12" t="s">
        <v>50</v>
      </c>
      <c r="T7" s="69"/>
      <c r="U7" s="73"/>
    </row>
    <row r="8" s="1" customFormat="1" ht="45" customHeight="1" spans="1:21">
      <c r="A8" s="22">
        <v>1</v>
      </c>
      <c r="B8" s="23">
        <v>44785</v>
      </c>
      <c r="C8" s="24"/>
      <c r="D8" s="25">
        <v>27690</v>
      </c>
      <c r="E8" s="26" t="s">
        <v>51</v>
      </c>
      <c r="F8" s="27" t="s">
        <v>52</v>
      </c>
      <c r="G8" s="28"/>
      <c r="H8" s="29"/>
      <c r="I8" s="28"/>
      <c r="J8" s="41"/>
      <c r="K8" s="35"/>
      <c r="L8" s="35"/>
      <c r="M8" s="28"/>
      <c r="N8" s="51" t="s">
        <v>53</v>
      </c>
      <c r="O8" s="52"/>
      <c r="P8" s="12"/>
      <c r="Q8" s="76" t="s">
        <v>54</v>
      </c>
      <c r="R8" s="12"/>
      <c r="S8" s="12"/>
      <c r="T8" s="25">
        <v>16000</v>
      </c>
      <c r="U8" s="78"/>
    </row>
    <row r="9" s="1" customFormat="1" ht="45" customHeight="1" spans="1:21">
      <c r="A9" s="22"/>
      <c r="B9" s="23"/>
      <c r="C9" s="30"/>
      <c r="D9" s="31"/>
      <c r="E9" s="26"/>
      <c r="F9" s="26"/>
      <c r="G9" s="32"/>
      <c r="H9" s="29"/>
      <c r="I9" s="28"/>
      <c r="J9" s="41"/>
      <c r="K9" s="53"/>
      <c r="L9" s="35"/>
      <c r="M9" s="28"/>
      <c r="N9" s="51"/>
      <c r="O9" s="52"/>
      <c r="P9" s="12"/>
      <c r="Q9" s="76" t="s">
        <v>55</v>
      </c>
      <c r="R9" s="12"/>
      <c r="S9" s="12"/>
      <c r="T9" s="25">
        <v>11690</v>
      </c>
      <c r="U9" s="53"/>
    </row>
    <row r="10" s="1" customFormat="1" ht="56" customHeight="1" spans="1:21">
      <c r="A10" s="22">
        <v>2</v>
      </c>
      <c r="B10" s="23">
        <v>44799</v>
      </c>
      <c r="C10" s="24"/>
      <c r="D10" s="31">
        <v>94900</v>
      </c>
      <c r="E10" s="26" t="s">
        <v>51</v>
      </c>
      <c r="F10" s="27" t="s">
        <v>52</v>
      </c>
      <c r="G10" s="32"/>
      <c r="H10" s="29"/>
      <c r="I10" s="28"/>
      <c r="J10" s="34"/>
      <c r="K10" s="35"/>
      <c r="L10" s="35"/>
      <c r="M10" s="28"/>
      <c r="N10" s="51" t="s">
        <v>53</v>
      </c>
      <c r="O10" s="52"/>
      <c r="P10" s="12"/>
      <c r="Q10" s="76" t="s">
        <v>66</v>
      </c>
      <c r="R10" s="12">
        <v>94900</v>
      </c>
      <c r="S10" s="12"/>
      <c r="T10" s="25">
        <v>94900</v>
      </c>
      <c r="U10" s="53"/>
    </row>
    <row r="11" s="1" customFormat="1" ht="45" customHeight="1" spans="1:21">
      <c r="A11" s="22">
        <v>3</v>
      </c>
      <c r="B11" s="23">
        <v>44803</v>
      </c>
      <c r="C11" s="33">
        <v>503474</v>
      </c>
      <c r="D11" s="31"/>
      <c r="E11" s="26" t="s">
        <v>82</v>
      </c>
      <c r="F11" s="27" t="s">
        <v>83</v>
      </c>
      <c r="G11" s="34"/>
      <c r="H11" s="29">
        <v>0.01</v>
      </c>
      <c r="I11" s="28">
        <v>75521.12</v>
      </c>
      <c r="J11" s="41" t="s">
        <v>69</v>
      </c>
      <c r="K11" s="53">
        <v>25173.7</v>
      </c>
      <c r="L11" s="53" t="s">
        <v>70</v>
      </c>
      <c r="M11" s="28">
        <v>550</v>
      </c>
      <c r="N11" s="51" t="s">
        <v>71</v>
      </c>
      <c r="O11" s="54"/>
      <c r="P11" s="55"/>
      <c r="Q11" s="76" t="s">
        <v>72</v>
      </c>
      <c r="R11" s="12">
        <v>60000</v>
      </c>
      <c r="S11" s="12"/>
      <c r="T11" s="25">
        <v>60000</v>
      </c>
      <c r="U11" s="53"/>
    </row>
    <row r="12" s="1" customFormat="1" ht="43" customHeight="1" spans="1:21">
      <c r="A12" s="35"/>
      <c r="B12" s="23"/>
      <c r="C12" s="33">
        <v>2013896</v>
      </c>
      <c r="D12" s="31"/>
      <c r="E12" s="27" t="s">
        <v>67</v>
      </c>
      <c r="F12" s="26" t="s">
        <v>68</v>
      </c>
      <c r="G12" s="34"/>
      <c r="H12" s="29"/>
      <c r="I12" s="28"/>
      <c r="J12" s="34"/>
      <c r="K12" s="35">
        <v>339.2</v>
      </c>
      <c r="L12" s="35" t="s">
        <v>73</v>
      </c>
      <c r="M12" s="28">
        <v>1000</v>
      </c>
      <c r="N12" s="51" t="s">
        <v>74</v>
      </c>
      <c r="O12" s="52"/>
      <c r="P12" s="12"/>
      <c r="Q12" s="76" t="s">
        <v>75</v>
      </c>
      <c r="R12" s="12">
        <v>172442.15</v>
      </c>
      <c r="S12" s="12"/>
      <c r="T12" s="25">
        <v>172442.15</v>
      </c>
      <c r="U12" s="53"/>
    </row>
    <row r="13" s="1" customFormat="1" ht="42" customHeight="1" spans="1:21">
      <c r="A13" s="35"/>
      <c r="B13" s="23"/>
      <c r="C13" s="33"/>
      <c r="D13" s="31"/>
      <c r="E13" s="26"/>
      <c r="F13" s="26"/>
      <c r="G13" s="34"/>
      <c r="H13" s="29"/>
      <c r="I13" s="28"/>
      <c r="J13" s="34"/>
      <c r="K13" s="53">
        <v>22613.39</v>
      </c>
      <c r="L13" s="53" t="s">
        <v>76</v>
      </c>
      <c r="M13" s="28">
        <v>500</v>
      </c>
      <c r="N13" s="51" t="s">
        <v>77</v>
      </c>
      <c r="O13" s="56"/>
      <c r="P13" s="55"/>
      <c r="Q13" s="76" t="s">
        <v>78</v>
      </c>
      <c r="R13" s="12">
        <v>76532.22</v>
      </c>
      <c r="S13" s="12"/>
      <c r="T13" s="25">
        <v>76532.22</v>
      </c>
      <c r="U13" s="53"/>
    </row>
    <row r="14" s="1" customFormat="1" ht="42" customHeight="1" spans="1:21">
      <c r="A14" s="35"/>
      <c r="B14" s="36"/>
      <c r="C14" s="24"/>
      <c r="D14" s="31"/>
      <c r="E14" s="26"/>
      <c r="F14" s="26"/>
      <c r="G14" s="34"/>
      <c r="H14" s="29"/>
      <c r="I14" s="28"/>
      <c r="J14" s="34"/>
      <c r="K14" s="35"/>
      <c r="L14" s="35"/>
      <c r="M14" s="28">
        <v>1000</v>
      </c>
      <c r="N14" s="51" t="s">
        <v>79</v>
      </c>
      <c r="O14" s="52"/>
      <c r="P14" s="12"/>
      <c r="Q14" s="79" t="s">
        <v>80</v>
      </c>
      <c r="R14" s="12">
        <v>682392</v>
      </c>
      <c r="S14" s="12"/>
      <c r="T14" s="25">
        <v>682392</v>
      </c>
      <c r="U14" s="80"/>
    </row>
    <row r="15" s="1" customFormat="1" ht="42" customHeight="1" spans="1:21">
      <c r="A15" s="35"/>
      <c r="B15" s="37"/>
      <c r="C15" s="24"/>
      <c r="D15" s="38"/>
      <c r="E15" s="26"/>
      <c r="F15" s="26"/>
      <c r="G15" s="34"/>
      <c r="H15" s="29"/>
      <c r="I15" s="28"/>
      <c r="J15" s="34"/>
      <c r="K15" s="53"/>
      <c r="L15" s="53"/>
      <c r="M15" s="28"/>
      <c r="N15" s="51"/>
      <c r="O15" s="52"/>
      <c r="P15" s="12"/>
      <c r="Q15" s="76" t="s">
        <v>81</v>
      </c>
      <c r="R15" s="12">
        <v>107705.7</v>
      </c>
      <c r="S15" s="12"/>
      <c r="T15" s="25">
        <v>107705.7</v>
      </c>
      <c r="U15" s="80"/>
    </row>
    <row r="16" s="1" customFormat="1" ht="47" customHeight="1" spans="1:21">
      <c r="A16" s="22">
        <v>4</v>
      </c>
      <c r="B16" s="36">
        <v>44812</v>
      </c>
      <c r="C16" s="24"/>
      <c r="D16" s="39"/>
      <c r="E16" s="26"/>
      <c r="F16" s="26"/>
      <c r="G16" s="32"/>
      <c r="H16" s="29"/>
      <c r="I16" s="28"/>
      <c r="J16" s="28"/>
      <c r="K16" s="35"/>
      <c r="L16" s="35"/>
      <c r="M16" s="28">
        <v>100</v>
      </c>
      <c r="N16" s="51" t="s">
        <v>71</v>
      </c>
      <c r="O16" s="28"/>
      <c r="P16" s="51"/>
      <c r="Q16" s="79" t="s">
        <v>84</v>
      </c>
      <c r="R16" s="12">
        <v>4872424.2</v>
      </c>
      <c r="S16" s="12"/>
      <c r="T16" s="141">
        <v>283179.95</v>
      </c>
      <c r="U16" s="80"/>
    </row>
    <row r="17" s="1" customFormat="1" ht="46" customHeight="1" spans="1:21">
      <c r="A17" s="35"/>
      <c r="B17" s="40"/>
      <c r="C17" s="24"/>
      <c r="D17" s="39"/>
      <c r="E17" s="41"/>
      <c r="F17" s="42"/>
      <c r="G17" s="43"/>
      <c r="H17" s="44"/>
      <c r="I17" s="28"/>
      <c r="J17" s="28"/>
      <c r="K17" s="28"/>
      <c r="L17" s="28"/>
      <c r="M17" s="28"/>
      <c r="N17" s="51"/>
      <c r="O17" s="28"/>
      <c r="P17" s="51"/>
      <c r="Q17" s="79" t="s">
        <v>85</v>
      </c>
      <c r="R17" s="12">
        <v>303118.37</v>
      </c>
      <c r="S17" s="12"/>
      <c r="T17" s="141">
        <v>303118.37</v>
      </c>
      <c r="U17" s="80"/>
    </row>
    <row r="18" s="1" customFormat="1" ht="29" customHeight="1" spans="1:21">
      <c r="A18" s="35"/>
      <c r="B18" s="40"/>
      <c r="C18" s="24"/>
      <c r="D18" s="39"/>
      <c r="E18" s="26"/>
      <c r="F18" s="26"/>
      <c r="G18" s="43"/>
      <c r="H18" s="45"/>
      <c r="I18" s="28"/>
      <c r="J18" s="28"/>
      <c r="K18" s="41"/>
      <c r="L18" s="41"/>
      <c r="M18" s="28"/>
      <c r="N18" s="51"/>
      <c r="O18" s="28"/>
      <c r="P18" s="51"/>
      <c r="Q18" s="147"/>
      <c r="R18" s="12"/>
      <c r="S18" s="12"/>
      <c r="T18" s="141"/>
      <c r="U18" s="80"/>
    </row>
    <row r="19" s="1" customFormat="1" ht="31" customHeight="1" spans="1:21">
      <c r="A19" s="35"/>
      <c r="B19" s="40"/>
      <c r="C19" s="46"/>
      <c r="D19" s="39"/>
      <c r="E19" s="41"/>
      <c r="F19" s="42"/>
      <c r="G19" s="43"/>
      <c r="H19" s="44"/>
      <c r="I19" s="28"/>
      <c r="J19" s="28"/>
      <c r="K19" s="28"/>
      <c r="L19" s="28"/>
      <c r="M19" s="28"/>
      <c r="N19" s="51"/>
      <c r="O19" s="28"/>
      <c r="P19" s="51"/>
      <c r="Q19" s="79"/>
      <c r="R19" s="12"/>
      <c r="S19" s="12"/>
      <c r="T19" s="141"/>
      <c r="U19" s="82"/>
    </row>
    <row r="20" s="1" customFormat="1" ht="31" customHeight="1" spans="1:21">
      <c r="A20" s="35"/>
      <c r="B20" s="40"/>
      <c r="C20" s="24"/>
      <c r="D20" s="39"/>
      <c r="E20" s="26"/>
      <c r="F20" s="26"/>
      <c r="G20" s="43"/>
      <c r="H20" s="45"/>
      <c r="I20" s="28"/>
      <c r="J20" s="28"/>
      <c r="K20" s="28"/>
      <c r="L20" s="28"/>
      <c r="M20" s="28"/>
      <c r="N20" s="51"/>
      <c r="O20" s="28"/>
      <c r="P20" s="51"/>
      <c r="Q20" s="79"/>
      <c r="R20" s="12"/>
      <c r="S20" s="12"/>
      <c r="T20" s="141"/>
      <c r="U20" s="82"/>
    </row>
    <row r="21" s="1" customFormat="1" ht="31" customHeight="1" spans="1:21">
      <c r="A21" s="35"/>
      <c r="B21" s="40"/>
      <c r="C21" s="24"/>
      <c r="D21" s="39"/>
      <c r="E21" s="26"/>
      <c r="F21" s="26"/>
      <c r="G21" s="43"/>
      <c r="H21" s="45"/>
      <c r="I21" s="28"/>
      <c r="J21" s="28"/>
      <c r="K21" s="28"/>
      <c r="L21" s="28"/>
      <c r="M21" s="28"/>
      <c r="N21" s="51"/>
      <c r="O21" s="28"/>
      <c r="P21" s="51"/>
      <c r="Q21" s="79"/>
      <c r="R21" s="12"/>
      <c r="S21" s="12"/>
      <c r="T21" s="141"/>
      <c r="U21" s="82"/>
    </row>
    <row r="22" s="1" customFormat="1" ht="31" customHeight="1" spans="1:21">
      <c r="A22" s="47"/>
      <c r="B22" s="139"/>
      <c r="C22" s="100"/>
      <c r="D22" s="96"/>
      <c r="E22" s="97"/>
      <c r="F22" s="97"/>
      <c r="G22" s="98"/>
      <c r="H22" s="99"/>
      <c r="I22" s="58"/>
      <c r="J22" s="58"/>
      <c r="K22" s="58"/>
      <c r="L22" s="58"/>
      <c r="M22" s="58"/>
      <c r="N22" s="117"/>
      <c r="O22" s="58"/>
      <c r="P22" s="117"/>
      <c r="Q22" s="131"/>
      <c r="R22" s="132"/>
      <c r="S22" s="132"/>
      <c r="T22" s="142"/>
      <c r="U22" s="82"/>
    </row>
    <row r="23" s="1" customFormat="1" ht="31" customHeight="1" spans="1:21">
      <c r="A23" s="47"/>
      <c r="B23" s="139"/>
      <c r="C23" s="100"/>
      <c r="D23" s="96"/>
      <c r="E23" s="97"/>
      <c r="F23" s="97"/>
      <c r="G23" s="98"/>
      <c r="H23" s="99"/>
      <c r="I23" s="58"/>
      <c r="J23" s="58"/>
      <c r="K23" s="58"/>
      <c r="L23" s="58"/>
      <c r="M23" s="58"/>
      <c r="N23" s="117"/>
      <c r="O23" s="58"/>
      <c r="P23" s="117"/>
      <c r="Q23" s="131"/>
      <c r="R23" s="132"/>
      <c r="S23" s="132"/>
      <c r="T23" s="142"/>
      <c r="U23" s="82"/>
    </row>
    <row r="24" s="1" customFormat="1" ht="31" customHeight="1" spans="1:21">
      <c r="A24" s="47"/>
      <c r="B24" s="139"/>
      <c r="C24" s="100"/>
      <c r="D24" s="96"/>
      <c r="E24" s="97"/>
      <c r="F24" s="97"/>
      <c r="G24" s="98"/>
      <c r="H24" s="99"/>
      <c r="I24" s="58"/>
      <c r="J24" s="58"/>
      <c r="K24" s="58"/>
      <c r="L24" s="58"/>
      <c r="M24" s="58"/>
      <c r="N24" s="117"/>
      <c r="O24" s="58"/>
      <c r="P24" s="117"/>
      <c r="Q24" s="131"/>
      <c r="R24" s="132"/>
      <c r="S24" s="132"/>
      <c r="T24" s="142"/>
      <c r="U24" s="82"/>
    </row>
    <row r="25" s="1" customFormat="1" ht="30" customHeight="1" spans="1:21">
      <c r="A25" s="9" t="s">
        <v>56</v>
      </c>
      <c r="B25" s="9"/>
      <c r="C25" s="101">
        <f>SUM(C8:C24)</f>
        <v>2517370</v>
      </c>
      <c r="D25" s="102">
        <f>SUM(D8:D24)</f>
        <v>122590</v>
      </c>
      <c r="E25" s="103"/>
      <c r="F25" s="103"/>
      <c r="G25" s="103"/>
      <c r="H25" s="101" t="s">
        <v>57</v>
      </c>
      <c r="I25" s="52">
        <f>SUM(I8:I24)</f>
        <v>75521.12</v>
      </c>
      <c r="J25" s="103"/>
      <c r="K25" s="52">
        <f>SUM(K8:K17)</f>
        <v>48126.29</v>
      </c>
      <c r="L25" s="52"/>
      <c r="M25" s="52">
        <f>SUM(M8:M24)</f>
        <v>3150</v>
      </c>
      <c r="N25" s="101" t="s">
        <v>57</v>
      </c>
      <c r="O25" s="52">
        <f>SUM(O8:O24)</f>
        <v>0</v>
      </c>
      <c r="P25" s="101" t="s">
        <v>57</v>
      </c>
      <c r="Q25" s="101" t="s">
        <v>57</v>
      </c>
      <c r="R25" s="101"/>
      <c r="S25" s="101"/>
      <c r="T25" s="52">
        <f>SUM(T8:T24)</f>
        <v>1807960.39</v>
      </c>
      <c r="U25" s="134">
        <f>D25+C25-T25-I25-K25-M25-O25</f>
        <v>705202.2</v>
      </c>
    </row>
    <row r="26" s="1" customFormat="1" ht="30" customHeight="1" spans="1:21">
      <c r="A26" s="104" t="s">
        <v>58</v>
      </c>
      <c r="B26" s="104"/>
      <c r="C26" s="104" t="s">
        <v>59</v>
      </c>
      <c r="D26" s="104"/>
      <c r="E26" s="104"/>
      <c r="F26" s="105">
        <f>O26</f>
        <v>586298.32</v>
      </c>
      <c r="G26" s="106"/>
      <c r="H26" s="107" t="s">
        <v>60</v>
      </c>
      <c r="I26" s="118"/>
      <c r="J26" s="118"/>
      <c r="K26" s="118"/>
      <c r="L26" s="118"/>
      <c r="M26" s="119"/>
      <c r="N26" s="104" t="s">
        <v>61</v>
      </c>
      <c r="O26" s="120">
        <f>T16+T17</f>
        <v>586298.32</v>
      </c>
      <c r="P26" s="121"/>
      <c r="Q26" s="121"/>
      <c r="R26" s="121"/>
      <c r="S26" s="121"/>
      <c r="T26" s="121"/>
      <c r="U26" s="135"/>
    </row>
    <row r="27" s="1" customFormat="1" ht="30" customHeight="1" spans="1:21">
      <c r="A27" s="104"/>
      <c r="B27" s="104"/>
      <c r="C27" s="104" t="s">
        <v>62</v>
      </c>
      <c r="D27" s="104"/>
      <c r="E27" s="104"/>
      <c r="F27" s="105">
        <v>0</v>
      </c>
      <c r="G27" s="106"/>
      <c r="H27" s="108"/>
      <c r="I27" s="122"/>
      <c r="J27" s="122"/>
      <c r="K27" s="122"/>
      <c r="L27" s="122"/>
      <c r="M27" s="123"/>
      <c r="N27" s="104" t="s">
        <v>63</v>
      </c>
      <c r="O27" s="124">
        <f>O26</f>
        <v>586298.32</v>
      </c>
      <c r="P27" s="125"/>
      <c r="Q27" s="125"/>
      <c r="R27" s="125"/>
      <c r="S27" s="125"/>
      <c r="T27" s="125"/>
      <c r="U27" s="136"/>
    </row>
    <row r="28" s="1" customFormat="1" ht="11.25" spans="2:20">
      <c r="B28" s="4"/>
      <c r="E28" s="5"/>
      <c r="F28" s="5"/>
      <c r="G28" s="5"/>
      <c r="I28" s="5"/>
      <c r="J28" s="5"/>
      <c r="M28" s="5"/>
      <c r="T28" s="5"/>
    </row>
    <row r="29" s="1" customFormat="1" ht="11.25" spans="2:20">
      <c r="B29" s="4"/>
      <c r="E29" s="5"/>
      <c r="F29" s="5"/>
      <c r="G29" s="5"/>
      <c r="I29" s="5"/>
      <c r="J29" s="5"/>
      <c r="M29" s="5"/>
      <c r="T29" s="5"/>
    </row>
    <row r="30" s="1" customFormat="1" ht="11.25" spans="2:20">
      <c r="B30" s="4"/>
      <c r="E30" s="5"/>
      <c r="F30" s="5"/>
      <c r="G30" s="5"/>
      <c r="I30" s="5"/>
      <c r="J30" s="5"/>
      <c r="M30" s="5"/>
      <c r="T30" s="5"/>
    </row>
    <row r="31" s="1" customFormat="1" ht="11.25" spans="2:20">
      <c r="B31" s="4"/>
      <c r="E31" s="5"/>
      <c r="F31" s="5"/>
      <c r="G31" s="5"/>
      <c r="I31" s="5"/>
      <c r="J31" s="5"/>
      <c r="M31" s="5"/>
      <c r="T31" s="5"/>
    </row>
    <row r="32" s="1" customFormat="1" ht="11.25" spans="2:20">
      <c r="B32" s="4"/>
      <c r="E32" s="5"/>
      <c r="F32" s="5"/>
      <c r="G32" s="5"/>
      <c r="I32" s="5"/>
      <c r="J32" s="5"/>
      <c r="M32" s="5"/>
      <c r="T32" s="5"/>
    </row>
    <row r="33" s="1" customFormat="1" spans="2:20">
      <c r="B33" s="109"/>
      <c r="E33" s="5"/>
      <c r="F33" s="5"/>
      <c r="G33" s="5"/>
      <c r="I33" s="5"/>
      <c r="J33" s="5"/>
      <c r="M33" s="5"/>
      <c r="T33" s="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3"/>
  <sheetViews>
    <sheetView topLeftCell="A15" workbookViewId="0">
      <selection activeCell="A15" sqref="$A1:$XFD1048576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6.1916666666667" style="1" customWidth="1"/>
    <col min="4" max="4" width="15.3833333333333" style="1" customWidth="1"/>
    <col min="5" max="5" width="18.7833333333333" style="5" customWidth="1"/>
    <col min="6" max="6" width="19.1083333333333" style="5" customWidth="1"/>
    <col min="7" max="7" width="17.4416666666667" style="5" customWidth="1"/>
    <col min="8" max="8" width="4.89166666666667" style="1" customWidth="1"/>
    <col min="9" max="9" width="10.3333333333333" style="5" customWidth="1"/>
    <col min="10" max="10" width="10" style="5" customWidth="1"/>
    <col min="11" max="12" width="9.33333333333333" style="1" customWidth="1"/>
    <col min="13" max="13" width="9.66666666666667" style="5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4.8" style="1" customWidth="1"/>
    <col min="19" max="19" width="14.5333333333333" style="1" customWidth="1"/>
    <col min="20" max="20" width="15.5333333333333" style="5" customWidth="1"/>
    <col min="21" max="21" width="15.4416666666667" style="1" customWidth="1"/>
    <col min="22" max="16362" width="9" style="1" customWidth="1"/>
    <col min="16363" max="16384" width="9" style="7"/>
  </cols>
  <sheetData>
    <row r="1" s="1" customFormat="1" ht="24.9" customHeight="1" spans="1:2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7.9" customHeight="1" spans="1:21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48"/>
      <c r="J2" s="10"/>
      <c r="K2" s="10"/>
      <c r="L2" s="10"/>
      <c r="M2" s="10"/>
      <c r="N2" s="10"/>
      <c r="O2" s="49" t="s">
        <v>4</v>
      </c>
      <c r="P2" s="49"/>
      <c r="Q2" s="62">
        <v>15801</v>
      </c>
      <c r="R2" s="50" t="s">
        <v>5</v>
      </c>
      <c r="S2" s="50"/>
      <c r="T2" s="140"/>
      <c r="U2" s="64"/>
    </row>
    <row r="3" s="1" customFormat="1" ht="27.9" customHeight="1" spans="1:21">
      <c r="A3" s="9" t="s">
        <v>6</v>
      </c>
      <c r="B3" s="9"/>
      <c r="C3" s="12">
        <v>25173705</v>
      </c>
      <c r="D3" s="12"/>
      <c r="E3" s="12"/>
      <c r="F3" s="12" t="s">
        <v>7</v>
      </c>
      <c r="G3" s="13">
        <v>44757</v>
      </c>
      <c r="H3" s="9" t="s">
        <v>8</v>
      </c>
      <c r="I3" s="9"/>
      <c r="J3" s="35" t="s">
        <v>64</v>
      </c>
      <c r="K3" s="35"/>
      <c r="L3" s="35"/>
      <c r="M3" s="35"/>
      <c r="N3" s="35"/>
      <c r="O3" s="9" t="s">
        <v>10</v>
      </c>
      <c r="P3" s="9"/>
      <c r="Q3" s="35" t="s">
        <v>11</v>
      </c>
      <c r="R3" s="65" t="s">
        <v>12</v>
      </c>
      <c r="S3" s="66"/>
      <c r="T3" s="68" t="s">
        <v>13</v>
      </c>
      <c r="U3" s="68"/>
    </row>
    <row r="4" s="1" customFormat="1" ht="27.9" customHeight="1" spans="1:21">
      <c r="A4" s="9" t="s">
        <v>14</v>
      </c>
      <c r="B4" s="9"/>
      <c r="C4" s="12"/>
      <c r="D4" s="12"/>
      <c r="E4" s="12"/>
      <c r="F4" s="12" t="s">
        <v>15</v>
      </c>
      <c r="G4" s="138"/>
      <c r="H4" s="9" t="s">
        <v>16</v>
      </c>
      <c r="I4" s="9"/>
      <c r="J4" s="35" t="s">
        <v>65</v>
      </c>
      <c r="K4" s="35"/>
      <c r="L4" s="35"/>
      <c r="M4" s="35"/>
      <c r="N4" s="35"/>
      <c r="O4" s="9" t="s">
        <v>18</v>
      </c>
      <c r="P4" s="9"/>
      <c r="Q4" s="51" t="s">
        <v>19</v>
      </c>
      <c r="R4" s="12" t="s">
        <v>20</v>
      </c>
      <c r="S4" s="51" t="s">
        <v>21</v>
      </c>
      <c r="T4" s="69" t="s">
        <v>22</v>
      </c>
      <c r="U4" s="70" t="s">
        <v>23</v>
      </c>
    </row>
    <row r="5" s="1" customFormat="1" ht="27.9" customHeight="1" spans="1:21">
      <c r="A5" s="9" t="s">
        <v>24</v>
      </c>
      <c r="B5" s="14" t="s">
        <v>25</v>
      </c>
      <c r="C5" s="15"/>
      <c r="D5" s="15"/>
      <c r="E5" s="15"/>
      <c r="F5" s="16"/>
      <c r="G5" s="17" t="s">
        <v>26</v>
      </c>
      <c r="H5" s="14" t="s">
        <v>25</v>
      </c>
      <c r="I5" s="15"/>
      <c r="J5" s="16"/>
      <c r="K5" s="14" t="s">
        <v>27</v>
      </c>
      <c r="L5" s="15"/>
      <c r="M5" s="14" t="s">
        <v>28</v>
      </c>
      <c r="N5" s="16"/>
      <c r="O5" s="14" t="s">
        <v>29</v>
      </c>
      <c r="P5" s="16"/>
      <c r="Q5" s="71" t="s">
        <v>30</v>
      </c>
      <c r="R5" s="72"/>
      <c r="S5" s="72"/>
      <c r="T5" s="69" t="s">
        <v>31</v>
      </c>
      <c r="U5" s="73" t="s">
        <v>32</v>
      </c>
    </row>
    <row r="6" s="1" customFormat="1" ht="27.9" customHeight="1" spans="1:21">
      <c r="A6" s="9"/>
      <c r="B6" s="18" t="s">
        <v>33</v>
      </c>
      <c r="C6" s="19"/>
      <c r="D6" s="19"/>
      <c r="E6" s="19"/>
      <c r="F6" s="20"/>
      <c r="G6" s="9"/>
      <c r="H6" s="18" t="s">
        <v>34</v>
      </c>
      <c r="I6" s="19"/>
      <c r="J6" s="20"/>
      <c r="K6" s="18" t="s">
        <v>35</v>
      </c>
      <c r="L6" s="19"/>
      <c r="M6" s="18" t="s">
        <v>36</v>
      </c>
      <c r="N6" s="20"/>
      <c r="O6" s="18" t="s">
        <v>37</v>
      </c>
      <c r="P6" s="20"/>
      <c r="Q6" s="74" t="s">
        <v>38</v>
      </c>
      <c r="R6" s="75"/>
      <c r="S6" s="75"/>
      <c r="T6" s="69"/>
      <c r="U6" s="73"/>
    </row>
    <row r="7" s="1" customFormat="1" ht="27.9" customHeight="1" spans="1:21">
      <c r="A7" s="9"/>
      <c r="B7" s="21" t="s">
        <v>39</v>
      </c>
      <c r="C7" s="9" t="s">
        <v>40</v>
      </c>
      <c r="D7" s="9" t="s">
        <v>41</v>
      </c>
      <c r="E7" s="12" t="s">
        <v>42</v>
      </c>
      <c r="F7" s="12" t="s">
        <v>43</v>
      </c>
      <c r="G7" s="21" t="s">
        <v>44</v>
      </c>
      <c r="H7" s="9" t="s">
        <v>45</v>
      </c>
      <c r="I7" s="12" t="s">
        <v>46</v>
      </c>
      <c r="J7" s="12" t="s">
        <v>47</v>
      </c>
      <c r="K7" s="50" t="s">
        <v>46</v>
      </c>
      <c r="L7" s="50" t="s">
        <v>47</v>
      </c>
      <c r="M7" s="12" t="s">
        <v>46</v>
      </c>
      <c r="N7" s="9" t="s">
        <v>47</v>
      </c>
      <c r="O7" s="9" t="s">
        <v>46</v>
      </c>
      <c r="P7" s="9" t="s">
        <v>47</v>
      </c>
      <c r="Q7" s="12" t="s">
        <v>48</v>
      </c>
      <c r="R7" s="12" t="s">
        <v>49</v>
      </c>
      <c r="S7" s="12" t="s">
        <v>50</v>
      </c>
      <c r="T7" s="69"/>
      <c r="U7" s="73"/>
    </row>
    <row r="8" s="1" customFormat="1" ht="45" customHeight="1" spans="1:21">
      <c r="A8" s="22">
        <v>1</v>
      </c>
      <c r="B8" s="23">
        <v>44785</v>
      </c>
      <c r="C8" s="24"/>
      <c r="D8" s="25">
        <v>27690</v>
      </c>
      <c r="E8" s="26" t="s">
        <v>51</v>
      </c>
      <c r="F8" s="27" t="s">
        <v>52</v>
      </c>
      <c r="G8" s="28"/>
      <c r="H8" s="29"/>
      <c r="I8" s="28"/>
      <c r="J8" s="41"/>
      <c r="K8" s="35"/>
      <c r="L8" s="35"/>
      <c r="M8" s="28"/>
      <c r="N8" s="51" t="s">
        <v>53</v>
      </c>
      <c r="O8" s="52"/>
      <c r="P8" s="12"/>
      <c r="Q8" s="76" t="s">
        <v>54</v>
      </c>
      <c r="R8" s="12"/>
      <c r="S8" s="12"/>
      <c r="T8" s="25">
        <v>16000</v>
      </c>
      <c r="U8" s="78"/>
    </row>
    <row r="9" s="1" customFormat="1" ht="45" customHeight="1" spans="1:21">
      <c r="A9" s="22"/>
      <c r="B9" s="23"/>
      <c r="C9" s="30"/>
      <c r="D9" s="31"/>
      <c r="E9" s="26"/>
      <c r="F9" s="26"/>
      <c r="G9" s="32"/>
      <c r="H9" s="29"/>
      <c r="I9" s="28"/>
      <c r="J9" s="41"/>
      <c r="K9" s="53"/>
      <c r="L9" s="35"/>
      <c r="M9" s="28"/>
      <c r="N9" s="51"/>
      <c r="O9" s="52"/>
      <c r="P9" s="12"/>
      <c r="Q9" s="76" t="s">
        <v>55</v>
      </c>
      <c r="R9" s="12"/>
      <c r="S9" s="12"/>
      <c r="T9" s="25">
        <v>11690</v>
      </c>
      <c r="U9" s="53"/>
    </row>
    <row r="10" s="1" customFormat="1" ht="56" customHeight="1" spans="1:21">
      <c r="A10" s="22">
        <v>2</v>
      </c>
      <c r="B10" s="23">
        <v>44799</v>
      </c>
      <c r="C10" s="24"/>
      <c r="D10" s="31">
        <v>94900</v>
      </c>
      <c r="E10" s="26" t="s">
        <v>51</v>
      </c>
      <c r="F10" s="27" t="s">
        <v>52</v>
      </c>
      <c r="G10" s="32"/>
      <c r="H10" s="29"/>
      <c r="I10" s="28"/>
      <c r="J10" s="34"/>
      <c r="K10" s="35"/>
      <c r="L10" s="35"/>
      <c r="M10" s="28"/>
      <c r="N10" s="51" t="s">
        <v>53</v>
      </c>
      <c r="O10" s="52"/>
      <c r="P10" s="12"/>
      <c r="Q10" s="76" t="s">
        <v>66</v>
      </c>
      <c r="R10" s="12">
        <v>94900</v>
      </c>
      <c r="S10" s="12"/>
      <c r="T10" s="25">
        <v>94900</v>
      </c>
      <c r="U10" s="53"/>
    </row>
    <row r="11" s="1" customFormat="1" ht="45" customHeight="1" spans="1:21">
      <c r="A11" s="22">
        <v>3</v>
      </c>
      <c r="B11" s="23">
        <v>44803</v>
      </c>
      <c r="C11" s="33">
        <v>503474</v>
      </c>
      <c r="D11" s="31"/>
      <c r="E11" s="26" t="s">
        <v>82</v>
      </c>
      <c r="F11" s="27" t="s">
        <v>83</v>
      </c>
      <c r="G11" s="34"/>
      <c r="H11" s="29">
        <v>0.01</v>
      </c>
      <c r="I11" s="28">
        <v>75521.12</v>
      </c>
      <c r="J11" s="41" t="s">
        <v>69</v>
      </c>
      <c r="K11" s="53">
        <v>25173.7</v>
      </c>
      <c r="L11" s="53" t="s">
        <v>70</v>
      </c>
      <c r="M11" s="28">
        <v>550</v>
      </c>
      <c r="N11" s="51" t="s">
        <v>71</v>
      </c>
      <c r="O11" s="54"/>
      <c r="P11" s="55"/>
      <c r="Q11" s="76" t="s">
        <v>72</v>
      </c>
      <c r="R11" s="12">
        <v>60000</v>
      </c>
      <c r="S11" s="12"/>
      <c r="T11" s="25">
        <v>60000</v>
      </c>
      <c r="U11" s="53"/>
    </row>
    <row r="12" s="1" customFormat="1" ht="43" customHeight="1" spans="1:21">
      <c r="A12" s="35"/>
      <c r="B12" s="23"/>
      <c r="C12" s="33">
        <v>2013896</v>
      </c>
      <c r="D12" s="31"/>
      <c r="E12" s="27" t="s">
        <v>67</v>
      </c>
      <c r="F12" s="26" t="s">
        <v>68</v>
      </c>
      <c r="G12" s="34"/>
      <c r="H12" s="29"/>
      <c r="I12" s="28"/>
      <c r="J12" s="34"/>
      <c r="K12" s="35">
        <v>339.2</v>
      </c>
      <c r="L12" s="35" t="s">
        <v>73</v>
      </c>
      <c r="M12" s="28">
        <v>1000</v>
      </c>
      <c r="N12" s="51" t="s">
        <v>74</v>
      </c>
      <c r="O12" s="52"/>
      <c r="P12" s="12"/>
      <c r="Q12" s="76" t="s">
        <v>75</v>
      </c>
      <c r="R12" s="12">
        <v>172442.15</v>
      </c>
      <c r="S12" s="12"/>
      <c r="T12" s="25">
        <v>172442.15</v>
      </c>
      <c r="U12" s="53"/>
    </row>
    <row r="13" s="1" customFormat="1" ht="42" customHeight="1" spans="1:21">
      <c r="A13" s="35"/>
      <c r="B13" s="23"/>
      <c r="C13" s="33"/>
      <c r="D13" s="31"/>
      <c r="E13" s="26"/>
      <c r="F13" s="26"/>
      <c r="G13" s="34"/>
      <c r="H13" s="29"/>
      <c r="I13" s="28"/>
      <c r="J13" s="34"/>
      <c r="K13" s="53">
        <v>22613.39</v>
      </c>
      <c r="L13" s="53" t="s">
        <v>76</v>
      </c>
      <c r="M13" s="28">
        <v>500</v>
      </c>
      <c r="N13" s="51" t="s">
        <v>77</v>
      </c>
      <c r="O13" s="56"/>
      <c r="P13" s="55"/>
      <c r="Q13" s="76" t="s">
        <v>78</v>
      </c>
      <c r="R13" s="12">
        <v>76532.22</v>
      </c>
      <c r="S13" s="12"/>
      <c r="T13" s="25">
        <v>76532.22</v>
      </c>
      <c r="U13" s="53"/>
    </row>
    <row r="14" s="1" customFormat="1" ht="42" customHeight="1" spans="1:21">
      <c r="A14" s="35"/>
      <c r="B14" s="36"/>
      <c r="C14" s="24"/>
      <c r="D14" s="31"/>
      <c r="E14" s="26"/>
      <c r="F14" s="26"/>
      <c r="G14" s="34"/>
      <c r="H14" s="29"/>
      <c r="I14" s="28"/>
      <c r="J14" s="34"/>
      <c r="K14" s="35"/>
      <c r="L14" s="35"/>
      <c r="M14" s="28">
        <v>1000</v>
      </c>
      <c r="N14" s="51" t="s">
        <v>79</v>
      </c>
      <c r="O14" s="52"/>
      <c r="P14" s="12"/>
      <c r="Q14" s="79" t="s">
        <v>80</v>
      </c>
      <c r="R14" s="12">
        <v>682392</v>
      </c>
      <c r="S14" s="12"/>
      <c r="T14" s="25">
        <v>682392</v>
      </c>
      <c r="U14" s="80"/>
    </row>
    <row r="15" s="1" customFormat="1" ht="42" customHeight="1" spans="1:21">
      <c r="A15" s="35"/>
      <c r="B15" s="37"/>
      <c r="C15" s="24"/>
      <c r="D15" s="38"/>
      <c r="E15" s="26"/>
      <c r="F15" s="26"/>
      <c r="G15" s="34"/>
      <c r="H15" s="29"/>
      <c r="I15" s="28"/>
      <c r="J15" s="34"/>
      <c r="K15" s="53"/>
      <c r="L15" s="53"/>
      <c r="M15" s="28"/>
      <c r="N15" s="51"/>
      <c r="O15" s="52"/>
      <c r="P15" s="12"/>
      <c r="Q15" s="76" t="s">
        <v>81</v>
      </c>
      <c r="R15" s="12">
        <v>107705.7</v>
      </c>
      <c r="S15" s="12"/>
      <c r="T15" s="25">
        <v>107705.7</v>
      </c>
      <c r="U15" s="80"/>
    </row>
    <row r="16" s="1" customFormat="1" ht="47" customHeight="1" spans="1:21">
      <c r="A16" s="22">
        <v>4</v>
      </c>
      <c r="B16" s="36">
        <v>44812</v>
      </c>
      <c r="C16" s="24"/>
      <c r="D16" s="39"/>
      <c r="E16" s="26"/>
      <c r="F16" s="26"/>
      <c r="G16" s="32"/>
      <c r="H16" s="29"/>
      <c r="I16" s="28"/>
      <c r="J16" s="28"/>
      <c r="K16" s="35"/>
      <c r="L16" s="35"/>
      <c r="M16" s="28">
        <v>100</v>
      </c>
      <c r="N16" s="51" t="s">
        <v>71</v>
      </c>
      <c r="O16" s="28"/>
      <c r="P16" s="51"/>
      <c r="Q16" s="79" t="s">
        <v>84</v>
      </c>
      <c r="R16" s="12">
        <v>4872424.2</v>
      </c>
      <c r="S16" s="12"/>
      <c r="T16" s="141">
        <v>283179.95</v>
      </c>
      <c r="U16" s="80"/>
    </row>
    <row r="17" s="1" customFormat="1" ht="46" customHeight="1" spans="1:21">
      <c r="A17" s="35"/>
      <c r="B17" s="40"/>
      <c r="C17" s="24"/>
      <c r="D17" s="39"/>
      <c r="E17" s="41"/>
      <c r="F17" s="42"/>
      <c r="G17" s="43"/>
      <c r="H17" s="44"/>
      <c r="I17" s="28"/>
      <c r="J17" s="28"/>
      <c r="K17" s="28"/>
      <c r="L17" s="28"/>
      <c r="M17" s="28"/>
      <c r="N17" s="51"/>
      <c r="O17" s="28"/>
      <c r="P17" s="51"/>
      <c r="Q17" s="79" t="s">
        <v>85</v>
      </c>
      <c r="R17" s="12">
        <v>303118.37</v>
      </c>
      <c r="S17" s="12"/>
      <c r="T17" s="141">
        <v>303118.37</v>
      </c>
      <c r="U17" s="80"/>
    </row>
    <row r="18" s="1" customFormat="1" ht="45" customHeight="1" spans="1:21">
      <c r="A18" s="22">
        <v>5</v>
      </c>
      <c r="B18" s="37">
        <v>44824</v>
      </c>
      <c r="C18" s="24"/>
      <c r="D18" s="39"/>
      <c r="E18" s="26"/>
      <c r="F18" s="26"/>
      <c r="G18" s="43"/>
      <c r="H18" s="45"/>
      <c r="I18" s="28"/>
      <c r="J18" s="28"/>
      <c r="K18" s="41"/>
      <c r="L18" s="41"/>
      <c r="M18" s="28">
        <v>200</v>
      </c>
      <c r="N18" s="51" t="s">
        <v>71</v>
      </c>
      <c r="O18" s="28"/>
      <c r="P18" s="51"/>
      <c r="Q18" s="79" t="s">
        <v>86</v>
      </c>
      <c r="R18" s="12">
        <v>31243.86</v>
      </c>
      <c r="S18" s="12"/>
      <c r="T18" s="141">
        <v>31243.86</v>
      </c>
      <c r="U18" s="80"/>
    </row>
    <row r="19" s="1" customFormat="1" ht="45" customHeight="1" spans="1:21">
      <c r="A19" s="35"/>
      <c r="B19" s="40"/>
      <c r="C19" s="46"/>
      <c r="D19" s="39"/>
      <c r="E19" s="41"/>
      <c r="F19" s="42"/>
      <c r="G19" s="43"/>
      <c r="H19" s="44"/>
      <c r="I19" s="28"/>
      <c r="J19" s="28"/>
      <c r="K19" s="28"/>
      <c r="L19" s="28"/>
      <c r="M19" s="28"/>
      <c r="N19" s="51"/>
      <c r="O19" s="28"/>
      <c r="P19" s="51"/>
      <c r="Q19" s="79" t="s">
        <v>87</v>
      </c>
      <c r="R19" s="12">
        <v>75635</v>
      </c>
      <c r="S19" s="12"/>
      <c r="T19" s="141">
        <v>75635</v>
      </c>
      <c r="U19" s="82"/>
    </row>
    <row r="20" s="1" customFormat="1" ht="42" customHeight="1" spans="1:21">
      <c r="A20" s="47"/>
      <c r="B20" s="139"/>
      <c r="C20" s="100"/>
      <c r="D20" s="96"/>
      <c r="E20" s="97"/>
      <c r="F20" s="97"/>
      <c r="G20" s="98"/>
      <c r="H20" s="99"/>
      <c r="I20" s="58"/>
      <c r="J20" s="58"/>
      <c r="K20" s="58"/>
      <c r="L20" s="58"/>
      <c r="M20" s="58">
        <v>50</v>
      </c>
      <c r="N20" s="117" t="s">
        <v>71</v>
      </c>
      <c r="O20" s="58"/>
      <c r="P20" s="117"/>
      <c r="Q20" s="131" t="s">
        <v>88</v>
      </c>
      <c r="R20" s="132">
        <v>87399</v>
      </c>
      <c r="S20" s="132"/>
      <c r="T20" s="142">
        <v>87399</v>
      </c>
      <c r="U20" s="82"/>
    </row>
    <row r="21" s="1" customFormat="1" ht="31" customHeight="1" spans="1:21">
      <c r="A21" s="47"/>
      <c r="B21" s="139"/>
      <c r="C21" s="100"/>
      <c r="D21" s="96"/>
      <c r="E21" s="97"/>
      <c r="F21" s="97"/>
      <c r="G21" s="98"/>
      <c r="H21" s="99"/>
      <c r="I21" s="58"/>
      <c r="J21" s="58"/>
      <c r="K21" s="58"/>
      <c r="L21" s="58"/>
      <c r="M21" s="58"/>
      <c r="N21" s="117"/>
      <c r="O21" s="58"/>
      <c r="P21" s="117"/>
      <c r="Q21" s="131"/>
      <c r="R21" s="132"/>
      <c r="S21" s="132"/>
      <c r="T21" s="142"/>
      <c r="U21" s="82"/>
    </row>
    <row r="22" s="1" customFormat="1" ht="31" customHeight="1" spans="1:21">
      <c r="A22" s="47"/>
      <c r="B22" s="139"/>
      <c r="C22" s="100"/>
      <c r="D22" s="96"/>
      <c r="E22" s="97"/>
      <c r="F22" s="97"/>
      <c r="G22" s="98"/>
      <c r="H22" s="99"/>
      <c r="I22" s="58"/>
      <c r="J22" s="58"/>
      <c r="K22" s="58"/>
      <c r="L22" s="58"/>
      <c r="M22" s="58"/>
      <c r="N22" s="117"/>
      <c r="O22" s="58"/>
      <c r="P22" s="117"/>
      <c r="Q22" s="131"/>
      <c r="R22" s="132"/>
      <c r="S22" s="132"/>
      <c r="T22" s="142"/>
      <c r="U22" s="82"/>
    </row>
    <row r="23" s="1" customFormat="1" ht="31" customHeight="1" spans="1:21">
      <c r="A23" s="47"/>
      <c r="B23" s="139"/>
      <c r="C23" s="100"/>
      <c r="D23" s="96"/>
      <c r="E23" s="97"/>
      <c r="F23" s="97"/>
      <c r="G23" s="98"/>
      <c r="H23" s="99"/>
      <c r="I23" s="58"/>
      <c r="J23" s="58"/>
      <c r="K23" s="58"/>
      <c r="L23" s="58"/>
      <c r="M23" s="58"/>
      <c r="N23" s="117"/>
      <c r="O23" s="58"/>
      <c r="P23" s="117"/>
      <c r="Q23" s="131"/>
      <c r="R23" s="132"/>
      <c r="S23" s="132"/>
      <c r="T23" s="142"/>
      <c r="U23" s="82"/>
    </row>
    <row r="24" s="1" customFormat="1" ht="31" customHeight="1" spans="1:21">
      <c r="A24" s="47"/>
      <c r="B24" s="139"/>
      <c r="C24" s="100"/>
      <c r="D24" s="96"/>
      <c r="E24" s="97"/>
      <c r="F24" s="97"/>
      <c r="G24" s="98"/>
      <c r="H24" s="99"/>
      <c r="I24" s="58"/>
      <c r="J24" s="58"/>
      <c r="K24" s="58"/>
      <c r="L24" s="58"/>
      <c r="M24" s="58"/>
      <c r="N24" s="117"/>
      <c r="O24" s="58"/>
      <c r="P24" s="117"/>
      <c r="Q24" s="131"/>
      <c r="R24" s="132"/>
      <c r="S24" s="132"/>
      <c r="T24" s="142"/>
      <c r="U24" s="82"/>
    </row>
    <row r="25" s="1" customFormat="1" ht="30" customHeight="1" spans="1:21">
      <c r="A25" s="9" t="s">
        <v>56</v>
      </c>
      <c r="B25" s="9"/>
      <c r="C25" s="101">
        <f>SUM(C8:C24)</f>
        <v>2517370</v>
      </c>
      <c r="D25" s="102">
        <f>SUM(D8:D24)</f>
        <v>122590</v>
      </c>
      <c r="E25" s="103"/>
      <c r="F25" s="103"/>
      <c r="G25" s="103"/>
      <c r="H25" s="101" t="s">
        <v>57</v>
      </c>
      <c r="I25" s="52">
        <f>SUM(I8:I24)</f>
        <v>75521.12</v>
      </c>
      <c r="J25" s="103"/>
      <c r="K25" s="52">
        <f>SUM(K8:K17)</f>
        <v>48126.29</v>
      </c>
      <c r="L25" s="52"/>
      <c r="M25" s="52">
        <f>SUM(M8:M24)</f>
        <v>3400</v>
      </c>
      <c r="N25" s="101" t="s">
        <v>57</v>
      </c>
      <c r="O25" s="52">
        <f>SUM(O8:O24)</f>
        <v>0</v>
      </c>
      <c r="P25" s="101" t="s">
        <v>57</v>
      </c>
      <c r="Q25" s="101" t="s">
        <v>57</v>
      </c>
      <c r="R25" s="101"/>
      <c r="S25" s="101"/>
      <c r="T25" s="52">
        <f>SUM(T8:T24)</f>
        <v>2002238.25</v>
      </c>
      <c r="U25" s="134">
        <f>D25+C25-T25-I25-K25-M25-O25</f>
        <v>510674.34</v>
      </c>
    </row>
    <row r="26" s="1" customFormat="1" ht="30" customHeight="1" spans="1:21">
      <c r="A26" s="104" t="s">
        <v>58</v>
      </c>
      <c r="B26" s="104"/>
      <c r="C26" s="104" t="s">
        <v>59</v>
      </c>
      <c r="D26" s="104"/>
      <c r="E26" s="104"/>
      <c r="F26" s="105">
        <f>O26</f>
        <v>87399</v>
      </c>
      <c r="G26" s="106"/>
      <c r="H26" s="107" t="s">
        <v>60</v>
      </c>
      <c r="I26" s="118"/>
      <c r="J26" s="118"/>
      <c r="K26" s="118"/>
      <c r="L26" s="118"/>
      <c r="M26" s="119"/>
      <c r="N26" s="104" t="s">
        <v>61</v>
      </c>
      <c r="O26" s="120">
        <v>87399</v>
      </c>
      <c r="P26" s="121"/>
      <c r="Q26" s="121"/>
      <c r="R26" s="121"/>
      <c r="S26" s="121"/>
      <c r="T26" s="121"/>
      <c r="U26" s="135"/>
    </row>
    <row r="27" s="1" customFormat="1" ht="30" customHeight="1" spans="1:21">
      <c r="A27" s="104"/>
      <c r="B27" s="104"/>
      <c r="C27" s="104" t="s">
        <v>62</v>
      </c>
      <c r="D27" s="104"/>
      <c r="E27" s="104"/>
      <c r="F27" s="105">
        <v>0</v>
      </c>
      <c r="G27" s="106"/>
      <c r="H27" s="108"/>
      <c r="I27" s="122"/>
      <c r="J27" s="122"/>
      <c r="K27" s="122"/>
      <c r="L27" s="122"/>
      <c r="M27" s="123"/>
      <c r="N27" s="104" t="s">
        <v>63</v>
      </c>
      <c r="O27" s="124">
        <f>O26</f>
        <v>87399</v>
      </c>
      <c r="P27" s="125"/>
      <c r="Q27" s="125"/>
      <c r="R27" s="125"/>
      <c r="S27" s="125"/>
      <c r="T27" s="125"/>
      <c r="U27" s="136"/>
    </row>
    <row r="28" s="1" customFormat="1" ht="11.25" spans="2:20">
      <c r="B28" s="4"/>
      <c r="E28" s="5"/>
      <c r="F28" s="5"/>
      <c r="G28" s="5"/>
      <c r="I28" s="5"/>
      <c r="J28" s="5"/>
      <c r="M28" s="5"/>
      <c r="T28" s="5"/>
    </row>
    <row r="29" s="1" customFormat="1" ht="11.25" spans="2:20">
      <c r="B29" s="4"/>
      <c r="E29" s="5"/>
      <c r="F29" s="5"/>
      <c r="G29" s="5"/>
      <c r="I29" s="5"/>
      <c r="J29" s="5"/>
      <c r="M29" s="5"/>
      <c r="T29" s="5"/>
    </row>
    <row r="30" s="1" customFormat="1" ht="11.25" spans="2:20">
      <c r="B30" s="4"/>
      <c r="E30" s="5"/>
      <c r="F30" s="5"/>
      <c r="G30" s="5"/>
      <c r="I30" s="5"/>
      <c r="J30" s="5"/>
      <c r="M30" s="5"/>
      <c r="T30" s="5"/>
    </row>
    <row r="31" s="1" customFormat="1" ht="11.25" spans="2:20">
      <c r="B31" s="4"/>
      <c r="E31" s="5"/>
      <c r="F31" s="5"/>
      <c r="G31" s="5"/>
      <c r="I31" s="5"/>
      <c r="J31" s="5"/>
      <c r="M31" s="5"/>
      <c r="T31" s="5"/>
    </row>
    <row r="32" s="1" customFormat="1" ht="11.25" spans="2:20">
      <c r="B32" s="4"/>
      <c r="E32" s="5"/>
      <c r="F32" s="5"/>
      <c r="G32" s="5"/>
      <c r="I32" s="5"/>
      <c r="J32" s="5"/>
      <c r="M32" s="5"/>
      <c r="T32" s="5"/>
    </row>
    <row r="33" s="1" customFormat="1" spans="2:20">
      <c r="B33" s="109"/>
      <c r="E33" s="5"/>
      <c r="F33" s="5"/>
      <c r="G33" s="5"/>
      <c r="I33" s="5"/>
      <c r="J33" s="5"/>
      <c r="M33" s="5"/>
      <c r="T33" s="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3"/>
  <sheetViews>
    <sheetView topLeftCell="A14" workbookViewId="0">
      <selection activeCell="A14" sqref="$A1:$XFD1048576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6.1916666666667" style="1" customWidth="1"/>
    <col min="4" max="4" width="15.3833333333333" style="1" customWidth="1"/>
    <col min="5" max="5" width="18.7833333333333" style="5" customWidth="1"/>
    <col min="6" max="6" width="19.1083333333333" style="5" customWidth="1"/>
    <col min="7" max="7" width="17.4416666666667" style="5" customWidth="1"/>
    <col min="8" max="8" width="4.89166666666667" style="1" customWidth="1"/>
    <col min="9" max="9" width="10.3333333333333" style="5" customWidth="1"/>
    <col min="10" max="10" width="10" style="5" customWidth="1"/>
    <col min="11" max="12" width="9.33333333333333" style="1" customWidth="1"/>
    <col min="13" max="13" width="9.66666666666667" style="5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4.8" style="1" customWidth="1"/>
    <col min="19" max="19" width="14.5333333333333" style="1" customWidth="1"/>
    <col min="20" max="20" width="15.5333333333333" style="5" customWidth="1"/>
    <col min="21" max="21" width="15.4416666666667" style="1" customWidth="1"/>
    <col min="22" max="16362" width="9" style="1" customWidth="1"/>
    <col min="16363" max="16384" width="9" style="7"/>
  </cols>
  <sheetData>
    <row r="1" s="1" customFormat="1" ht="24.9" customHeight="1" spans="1:2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7.9" customHeight="1" spans="1:21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48"/>
      <c r="J2" s="10"/>
      <c r="K2" s="10"/>
      <c r="L2" s="10"/>
      <c r="M2" s="10"/>
      <c r="N2" s="10"/>
      <c r="O2" s="49" t="s">
        <v>4</v>
      </c>
      <c r="P2" s="49"/>
      <c r="Q2" s="62">
        <v>15801</v>
      </c>
      <c r="R2" s="50" t="s">
        <v>5</v>
      </c>
      <c r="S2" s="50"/>
      <c r="T2" s="140"/>
      <c r="U2" s="64"/>
    </row>
    <row r="3" s="1" customFormat="1" ht="27.9" customHeight="1" spans="1:21">
      <c r="A3" s="9" t="s">
        <v>6</v>
      </c>
      <c r="B3" s="9"/>
      <c r="C3" s="12">
        <v>25173705</v>
      </c>
      <c r="D3" s="12"/>
      <c r="E3" s="12"/>
      <c r="F3" s="12" t="s">
        <v>7</v>
      </c>
      <c r="G3" s="13">
        <v>44757</v>
      </c>
      <c r="H3" s="9" t="s">
        <v>8</v>
      </c>
      <c r="I3" s="9"/>
      <c r="J3" s="35" t="s">
        <v>64</v>
      </c>
      <c r="K3" s="35"/>
      <c r="L3" s="35"/>
      <c r="M3" s="35"/>
      <c r="N3" s="35"/>
      <c r="O3" s="9" t="s">
        <v>10</v>
      </c>
      <c r="P3" s="9"/>
      <c r="Q3" s="35" t="s">
        <v>11</v>
      </c>
      <c r="R3" s="65" t="s">
        <v>12</v>
      </c>
      <c r="S3" s="66"/>
      <c r="T3" s="68" t="s">
        <v>13</v>
      </c>
      <c r="U3" s="68"/>
    </row>
    <row r="4" s="1" customFormat="1" ht="27.9" customHeight="1" spans="1:21">
      <c r="A4" s="9" t="s">
        <v>14</v>
      </c>
      <c r="B4" s="9"/>
      <c r="C4" s="12"/>
      <c r="D4" s="12"/>
      <c r="E4" s="12"/>
      <c r="F4" s="12" t="s">
        <v>15</v>
      </c>
      <c r="G4" s="138"/>
      <c r="H4" s="9" t="s">
        <v>16</v>
      </c>
      <c r="I4" s="9"/>
      <c r="J4" s="35" t="s">
        <v>65</v>
      </c>
      <c r="K4" s="35"/>
      <c r="L4" s="35"/>
      <c r="M4" s="35"/>
      <c r="N4" s="35"/>
      <c r="O4" s="9" t="s">
        <v>18</v>
      </c>
      <c r="P4" s="9"/>
      <c r="Q4" s="51" t="s">
        <v>19</v>
      </c>
      <c r="R4" s="12" t="s">
        <v>20</v>
      </c>
      <c r="S4" s="51" t="s">
        <v>21</v>
      </c>
      <c r="T4" s="69" t="s">
        <v>22</v>
      </c>
      <c r="U4" s="70" t="s">
        <v>23</v>
      </c>
    </row>
    <row r="5" s="1" customFormat="1" ht="27.9" customHeight="1" spans="1:21">
      <c r="A5" s="9" t="s">
        <v>24</v>
      </c>
      <c r="B5" s="14" t="s">
        <v>25</v>
      </c>
      <c r="C5" s="15"/>
      <c r="D5" s="15"/>
      <c r="E5" s="15"/>
      <c r="F5" s="16"/>
      <c r="G5" s="17" t="s">
        <v>26</v>
      </c>
      <c r="H5" s="14" t="s">
        <v>25</v>
      </c>
      <c r="I5" s="15"/>
      <c r="J5" s="16"/>
      <c r="K5" s="14" t="s">
        <v>27</v>
      </c>
      <c r="L5" s="15"/>
      <c r="M5" s="14" t="s">
        <v>28</v>
      </c>
      <c r="N5" s="16"/>
      <c r="O5" s="14" t="s">
        <v>29</v>
      </c>
      <c r="P5" s="16"/>
      <c r="Q5" s="71" t="s">
        <v>30</v>
      </c>
      <c r="R5" s="72"/>
      <c r="S5" s="72"/>
      <c r="T5" s="69" t="s">
        <v>31</v>
      </c>
      <c r="U5" s="73" t="s">
        <v>32</v>
      </c>
    </row>
    <row r="6" s="1" customFormat="1" ht="27.9" customHeight="1" spans="1:21">
      <c r="A6" s="9"/>
      <c r="B6" s="18" t="s">
        <v>33</v>
      </c>
      <c r="C6" s="19"/>
      <c r="D6" s="19"/>
      <c r="E6" s="19"/>
      <c r="F6" s="20"/>
      <c r="G6" s="9"/>
      <c r="H6" s="18" t="s">
        <v>34</v>
      </c>
      <c r="I6" s="19"/>
      <c r="J6" s="20"/>
      <c r="K6" s="18" t="s">
        <v>35</v>
      </c>
      <c r="L6" s="19"/>
      <c r="M6" s="18" t="s">
        <v>36</v>
      </c>
      <c r="N6" s="20"/>
      <c r="O6" s="18" t="s">
        <v>37</v>
      </c>
      <c r="P6" s="20"/>
      <c r="Q6" s="74" t="s">
        <v>38</v>
      </c>
      <c r="R6" s="75"/>
      <c r="S6" s="75"/>
      <c r="T6" s="69"/>
      <c r="U6" s="73"/>
    </row>
    <row r="7" s="1" customFormat="1" ht="27.9" customHeight="1" spans="1:21">
      <c r="A7" s="9"/>
      <c r="B7" s="21" t="s">
        <v>39</v>
      </c>
      <c r="C7" s="9" t="s">
        <v>40</v>
      </c>
      <c r="D7" s="9" t="s">
        <v>41</v>
      </c>
      <c r="E7" s="12" t="s">
        <v>42</v>
      </c>
      <c r="F7" s="12" t="s">
        <v>43</v>
      </c>
      <c r="G7" s="21" t="s">
        <v>44</v>
      </c>
      <c r="H7" s="9" t="s">
        <v>45</v>
      </c>
      <c r="I7" s="12" t="s">
        <v>46</v>
      </c>
      <c r="J7" s="12" t="s">
        <v>47</v>
      </c>
      <c r="K7" s="50" t="s">
        <v>46</v>
      </c>
      <c r="L7" s="50" t="s">
        <v>47</v>
      </c>
      <c r="M7" s="12" t="s">
        <v>46</v>
      </c>
      <c r="N7" s="9" t="s">
        <v>47</v>
      </c>
      <c r="O7" s="9" t="s">
        <v>46</v>
      </c>
      <c r="P7" s="9" t="s">
        <v>47</v>
      </c>
      <c r="Q7" s="12" t="s">
        <v>48</v>
      </c>
      <c r="R7" s="12" t="s">
        <v>49</v>
      </c>
      <c r="S7" s="12" t="s">
        <v>50</v>
      </c>
      <c r="T7" s="69"/>
      <c r="U7" s="73"/>
    </row>
    <row r="8" s="1" customFormat="1" ht="45" customHeight="1" spans="1:21">
      <c r="A8" s="22">
        <v>1</v>
      </c>
      <c r="B8" s="23">
        <v>44785</v>
      </c>
      <c r="C8" s="24"/>
      <c r="D8" s="25">
        <v>27690</v>
      </c>
      <c r="E8" s="26" t="s">
        <v>51</v>
      </c>
      <c r="F8" s="27" t="s">
        <v>52</v>
      </c>
      <c r="G8" s="28"/>
      <c r="H8" s="29"/>
      <c r="I8" s="28"/>
      <c r="J8" s="41"/>
      <c r="K8" s="35"/>
      <c r="L8" s="35"/>
      <c r="M8" s="28"/>
      <c r="N8" s="51" t="s">
        <v>53</v>
      </c>
      <c r="O8" s="52"/>
      <c r="P8" s="12"/>
      <c r="Q8" s="76" t="s">
        <v>54</v>
      </c>
      <c r="R8" s="12"/>
      <c r="S8" s="12"/>
      <c r="T8" s="25">
        <v>16000</v>
      </c>
      <c r="U8" s="78"/>
    </row>
    <row r="9" s="1" customFormat="1" ht="45" customHeight="1" spans="1:21">
      <c r="A9" s="22"/>
      <c r="B9" s="23"/>
      <c r="C9" s="30"/>
      <c r="D9" s="31"/>
      <c r="E9" s="26"/>
      <c r="F9" s="26"/>
      <c r="G9" s="32"/>
      <c r="H9" s="29"/>
      <c r="I9" s="28"/>
      <c r="J9" s="41"/>
      <c r="K9" s="53"/>
      <c r="L9" s="35"/>
      <c r="M9" s="28"/>
      <c r="N9" s="51"/>
      <c r="O9" s="52"/>
      <c r="P9" s="12"/>
      <c r="Q9" s="76" t="s">
        <v>55</v>
      </c>
      <c r="R9" s="12"/>
      <c r="S9" s="12"/>
      <c r="T9" s="25">
        <v>11690</v>
      </c>
      <c r="U9" s="53"/>
    </row>
    <row r="10" s="1" customFormat="1" ht="56" customHeight="1" spans="1:21">
      <c r="A10" s="22">
        <v>2</v>
      </c>
      <c r="B10" s="23">
        <v>44799</v>
      </c>
      <c r="C10" s="24"/>
      <c r="D10" s="31">
        <v>94900</v>
      </c>
      <c r="E10" s="26" t="s">
        <v>51</v>
      </c>
      <c r="F10" s="27" t="s">
        <v>52</v>
      </c>
      <c r="G10" s="32"/>
      <c r="H10" s="29"/>
      <c r="I10" s="28"/>
      <c r="J10" s="34"/>
      <c r="K10" s="35"/>
      <c r="L10" s="35"/>
      <c r="M10" s="28"/>
      <c r="N10" s="51" t="s">
        <v>53</v>
      </c>
      <c r="O10" s="52"/>
      <c r="P10" s="12"/>
      <c r="Q10" s="76" t="s">
        <v>66</v>
      </c>
      <c r="R10" s="12">
        <v>94900</v>
      </c>
      <c r="S10" s="12"/>
      <c r="T10" s="25">
        <v>94900</v>
      </c>
      <c r="U10" s="53"/>
    </row>
    <row r="11" s="1" customFormat="1" ht="45" customHeight="1" spans="1:21">
      <c r="A11" s="22">
        <v>3</v>
      </c>
      <c r="B11" s="23">
        <v>44803</v>
      </c>
      <c r="C11" s="33">
        <v>503474</v>
      </c>
      <c r="D11" s="31"/>
      <c r="E11" s="26" t="s">
        <v>82</v>
      </c>
      <c r="F11" s="27" t="s">
        <v>83</v>
      </c>
      <c r="G11" s="34"/>
      <c r="H11" s="29">
        <v>0.01</v>
      </c>
      <c r="I11" s="28">
        <v>75521.12</v>
      </c>
      <c r="J11" s="41" t="s">
        <v>69</v>
      </c>
      <c r="K11" s="53">
        <v>25173.7</v>
      </c>
      <c r="L11" s="53" t="s">
        <v>70</v>
      </c>
      <c r="M11" s="28">
        <v>550</v>
      </c>
      <c r="N11" s="51" t="s">
        <v>71</v>
      </c>
      <c r="O11" s="54"/>
      <c r="P11" s="55"/>
      <c r="Q11" s="76" t="s">
        <v>72</v>
      </c>
      <c r="R11" s="12">
        <v>60000</v>
      </c>
      <c r="S11" s="12"/>
      <c r="T11" s="25">
        <v>60000</v>
      </c>
      <c r="U11" s="53"/>
    </row>
    <row r="12" s="1" customFormat="1" ht="43" customHeight="1" spans="1:21">
      <c r="A12" s="35"/>
      <c r="B12" s="23"/>
      <c r="C12" s="33">
        <v>2013896</v>
      </c>
      <c r="D12" s="31"/>
      <c r="E12" s="27" t="s">
        <v>67</v>
      </c>
      <c r="F12" s="26" t="s">
        <v>68</v>
      </c>
      <c r="G12" s="34"/>
      <c r="H12" s="29"/>
      <c r="I12" s="28"/>
      <c r="J12" s="34"/>
      <c r="K12" s="35">
        <v>339.2</v>
      </c>
      <c r="L12" s="35" t="s">
        <v>73</v>
      </c>
      <c r="M12" s="28">
        <v>1000</v>
      </c>
      <c r="N12" s="51" t="s">
        <v>74</v>
      </c>
      <c r="O12" s="52"/>
      <c r="P12" s="12"/>
      <c r="Q12" s="76" t="s">
        <v>75</v>
      </c>
      <c r="R12" s="12">
        <v>172442.15</v>
      </c>
      <c r="S12" s="12"/>
      <c r="T12" s="25">
        <v>172442.15</v>
      </c>
      <c r="U12" s="53"/>
    </row>
    <row r="13" s="1" customFormat="1" ht="42" customHeight="1" spans="1:21">
      <c r="A13" s="35"/>
      <c r="B13" s="23"/>
      <c r="C13" s="33"/>
      <c r="D13" s="31"/>
      <c r="E13" s="26"/>
      <c r="F13" s="26"/>
      <c r="G13" s="34"/>
      <c r="H13" s="29"/>
      <c r="I13" s="28"/>
      <c r="J13" s="34"/>
      <c r="K13" s="53">
        <v>22613.39</v>
      </c>
      <c r="L13" s="53" t="s">
        <v>76</v>
      </c>
      <c r="M13" s="28">
        <v>500</v>
      </c>
      <c r="N13" s="51" t="s">
        <v>77</v>
      </c>
      <c r="O13" s="56"/>
      <c r="P13" s="55"/>
      <c r="Q13" s="76" t="s">
        <v>78</v>
      </c>
      <c r="R13" s="12">
        <v>76532.22</v>
      </c>
      <c r="S13" s="12"/>
      <c r="T13" s="25">
        <v>76532.22</v>
      </c>
      <c r="U13" s="53"/>
    </row>
    <row r="14" s="1" customFormat="1" ht="42" customHeight="1" spans="1:21">
      <c r="A14" s="35"/>
      <c r="B14" s="36"/>
      <c r="C14" s="24"/>
      <c r="D14" s="31"/>
      <c r="E14" s="26"/>
      <c r="F14" s="26"/>
      <c r="G14" s="34"/>
      <c r="H14" s="29"/>
      <c r="I14" s="28"/>
      <c r="J14" s="34"/>
      <c r="K14" s="35"/>
      <c r="L14" s="35"/>
      <c r="M14" s="28">
        <v>1000</v>
      </c>
      <c r="N14" s="51" t="s">
        <v>79</v>
      </c>
      <c r="O14" s="52"/>
      <c r="P14" s="12"/>
      <c r="Q14" s="79" t="s">
        <v>80</v>
      </c>
      <c r="R14" s="12">
        <v>682392</v>
      </c>
      <c r="S14" s="12"/>
      <c r="T14" s="25">
        <v>682392</v>
      </c>
      <c r="U14" s="80"/>
    </row>
    <row r="15" s="1" customFormat="1" ht="42" customHeight="1" spans="1:21">
      <c r="A15" s="35"/>
      <c r="B15" s="37"/>
      <c r="C15" s="24"/>
      <c r="D15" s="38"/>
      <c r="E15" s="26"/>
      <c r="F15" s="26"/>
      <c r="G15" s="34"/>
      <c r="H15" s="29"/>
      <c r="I15" s="28"/>
      <c r="J15" s="34"/>
      <c r="K15" s="53"/>
      <c r="L15" s="53"/>
      <c r="M15" s="28"/>
      <c r="N15" s="51"/>
      <c r="O15" s="52"/>
      <c r="P15" s="12"/>
      <c r="Q15" s="76" t="s">
        <v>81</v>
      </c>
      <c r="R15" s="12">
        <v>107705.7</v>
      </c>
      <c r="S15" s="12"/>
      <c r="T15" s="25">
        <v>107705.7</v>
      </c>
      <c r="U15" s="80"/>
    </row>
    <row r="16" s="1" customFormat="1" ht="47" customHeight="1" spans="1:21">
      <c r="A16" s="22">
        <v>4</v>
      </c>
      <c r="B16" s="36">
        <v>44812</v>
      </c>
      <c r="C16" s="24"/>
      <c r="D16" s="39"/>
      <c r="E16" s="26"/>
      <c r="F16" s="26"/>
      <c r="G16" s="32"/>
      <c r="H16" s="29"/>
      <c r="I16" s="28"/>
      <c r="J16" s="28"/>
      <c r="K16" s="35"/>
      <c r="L16" s="35"/>
      <c r="M16" s="28">
        <v>100</v>
      </c>
      <c r="N16" s="51" t="s">
        <v>71</v>
      </c>
      <c r="O16" s="28"/>
      <c r="P16" s="51"/>
      <c r="Q16" s="79" t="s">
        <v>84</v>
      </c>
      <c r="R16" s="12">
        <v>4872424.2</v>
      </c>
      <c r="S16" s="12"/>
      <c r="T16" s="141">
        <v>283179.95</v>
      </c>
      <c r="U16" s="80"/>
    </row>
    <row r="17" s="1" customFormat="1" ht="46" customHeight="1" spans="1:21">
      <c r="A17" s="35"/>
      <c r="B17" s="40"/>
      <c r="C17" s="24"/>
      <c r="D17" s="39"/>
      <c r="E17" s="41"/>
      <c r="F17" s="42"/>
      <c r="G17" s="43"/>
      <c r="H17" s="44"/>
      <c r="I17" s="28"/>
      <c r="J17" s="28"/>
      <c r="K17" s="28"/>
      <c r="L17" s="28"/>
      <c r="M17" s="28"/>
      <c r="N17" s="51"/>
      <c r="O17" s="28"/>
      <c r="P17" s="51"/>
      <c r="Q17" s="79" t="s">
        <v>85</v>
      </c>
      <c r="R17" s="12">
        <v>303118.37</v>
      </c>
      <c r="S17" s="12"/>
      <c r="T17" s="141">
        <v>303118.37</v>
      </c>
      <c r="U17" s="80"/>
    </row>
    <row r="18" s="1" customFormat="1" ht="45" customHeight="1" spans="1:21">
      <c r="A18" s="22">
        <v>5</v>
      </c>
      <c r="B18" s="37">
        <v>44824</v>
      </c>
      <c r="C18" s="24"/>
      <c r="D18" s="39"/>
      <c r="E18" s="26"/>
      <c r="F18" s="26"/>
      <c r="G18" s="43"/>
      <c r="H18" s="45"/>
      <c r="I18" s="28"/>
      <c r="J18" s="28"/>
      <c r="K18" s="41"/>
      <c r="L18" s="41"/>
      <c r="M18" s="28">
        <v>200</v>
      </c>
      <c r="N18" s="51" t="s">
        <v>71</v>
      </c>
      <c r="O18" s="28"/>
      <c r="P18" s="51"/>
      <c r="Q18" s="79" t="s">
        <v>86</v>
      </c>
      <c r="R18" s="12">
        <v>31243.86</v>
      </c>
      <c r="S18" s="12"/>
      <c r="T18" s="141">
        <v>31243.86</v>
      </c>
      <c r="U18" s="80"/>
    </row>
    <row r="19" s="1" customFormat="1" ht="45" customHeight="1" spans="1:21">
      <c r="A19" s="35"/>
      <c r="B19" s="40"/>
      <c r="C19" s="46"/>
      <c r="D19" s="39"/>
      <c r="E19" s="41"/>
      <c r="F19" s="42"/>
      <c r="G19" s="43"/>
      <c r="H19" s="44"/>
      <c r="I19" s="28"/>
      <c r="J19" s="28"/>
      <c r="K19" s="28"/>
      <c r="L19" s="28"/>
      <c r="M19" s="28"/>
      <c r="N19" s="51"/>
      <c r="O19" s="28"/>
      <c r="P19" s="51"/>
      <c r="Q19" s="79" t="s">
        <v>87</v>
      </c>
      <c r="R19" s="12">
        <v>75635</v>
      </c>
      <c r="S19" s="12"/>
      <c r="T19" s="141">
        <v>75635</v>
      </c>
      <c r="U19" s="82"/>
    </row>
    <row r="20" s="1" customFormat="1" ht="42" customHeight="1" spans="1:21">
      <c r="A20" s="47"/>
      <c r="B20" s="40"/>
      <c r="C20" s="24"/>
      <c r="D20" s="39"/>
      <c r="E20" s="26"/>
      <c r="F20" s="26"/>
      <c r="G20" s="43"/>
      <c r="H20" s="45"/>
      <c r="I20" s="28"/>
      <c r="J20" s="28"/>
      <c r="K20" s="28"/>
      <c r="L20" s="28"/>
      <c r="M20" s="28">
        <v>50</v>
      </c>
      <c r="N20" s="51" t="s">
        <v>71</v>
      </c>
      <c r="O20" s="28"/>
      <c r="P20" s="51"/>
      <c r="Q20" s="79" t="s">
        <v>88</v>
      </c>
      <c r="R20" s="12">
        <v>87399</v>
      </c>
      <c r="S20" s="12"/>
      <c r="T20" s="141">
        <v>87399</v>
      </c>
      <c r="U20" s="82"/>
    </row>
    <row r="21" s="1" customFormat="1" ht="41" customHeight="1" spans="1:21">
      <c r="A21" s="93">
        <v>6</v>
      </c>
      <c r="B21" s="94">
        <v>44833</v>
      </c>
      <c r="C21" s="100"/>
      <c r="D21" s="96"/>
      <c r="E21" s="97"/>
      <c r="F21" s="97"/>
      <c r="G21" s="98"/>
      <c r="H21" s="99"/>
      <c r="I21" s="58"/>
      <c r="J21" s="58"/>
      <c r="K21" s="58"/>
      <c r="L21" s="58"/>
      <c r="M21" s="58"/>
      <c r="N21" s="117"/>
      <c r="O21" s="58"/>
      <c r="P21" s="117"/>
      <c r="Q21" s="131" t="s">
        <v>89</v>
      </c>
      <c r="R21" s="132">
        <v>7553</v>
      </c>
      <c r="S21" s="132"/>
      <c r="T21" s="142">
        <v>7553</v>
      </c>
      <c r="U21" s="82"/>
    </row>
    <row r="22" s="1" customFormat="1" ht="31" customHeight="1" spans="1:21">
      <c r="A22" s="47"/>
      <c r="B22" s="139"/>
      <c r="C22" s="100"/>
      <c r="D22" s="96"/>
      <c r="E22" s="97"/>
      <c r="F22" s="97"/>
      <c r="G22" s="98"/>
      <c r="H22" s="99"/>
      <c r="I22" s="58"/>
      <c r="J22" s="58"/>
      <c r="K22" s="58"/>
      <c r="L22" s="58"/>
      <c r="M22" s="58"/>
      <c r="N22" s="117"/>
      <c r="O22" s="58"/>
      <c r="P22" s="117"/>
      <c r="Q22" s="131"/>
      <c r="R22" s="132"/>
      <c r="S22" s="132"/>
      <c r="T22" s="142"/>
      <c r="U22" s="82"/>
    </row>
    <row r="23" s="1" customFormat="1" ht="31" customHeight="1" spans="1:21">
      <c r="A23" s="47"/>
      <c r="B23" s="139"/>
      <c r="C23" s="100"/>
      <c r="D23" s="96"/>
      <c r="E23" s="97"/>
      <c r="F23" s="97"/>
      <c r="G23" s="98"/>
      <c r="H23" s="99"/>
      <c r="I23" s="58"/>
      <c r="J23" s="58"/>
      <c r="K23" s="58"/>
      <c r="L23" s="58"/>
      <c r="M23" s="58"/>
      <c r="N23" s="117"/>
      <c r="O23" s="58"/>
      <c r="P23" s="117"/>
      <c r="Q23" s="131"/>
      <c r="R23" s="132"/>
      <c r="S23" s="132"/>
      <c r="T23" s="142"/>
      <c r="U23" s="82"/>
    </row>
    <row r="24" s="1" customFormat="1" ht="31" customHeight="1" spans="1:21">
      <c r="A24" s="47"/>
      <c r="B24" s="139"/>
      <c r="C24" s="100"/>
      <c r="D24" s="96"/>
      <c r="E24" s="97"/>
      <c r="F24" s="97"/>
      <c r="G24" s="98"/>
      <c r="H24" s="99"/>
      <c r="I24" s="58"/>
      <c r="J24" s="58"/>
      <c r="K24" s="58"/>
      <c r="L24" s="58"/>
      <c r="M24" s="58"/>
      <c r="N24" s="117"/>
      <c r="O24" s="58"/>
      <c r="P24" s="117"/>
      <c r="Q24" s="131"/>
      <c r="R24" s="132"/>
      <c r="S24" s="132"/>
      <c r="T24" s="142"/>
      <c r="U24" s="82"/>
    </row>
    <row r="25" s="1" customFormat="1" ht="30" customHeight="1" spans="1:21">
      <c r="A25" s="9" t="s">
        <v>56</v>
      </c>
      <c r="B25" s="9"/>
      <c r="C25" s="101">
        <f>SUM(C8:C24)</f>
        <v>2517370</v>
      </c>
      <c r="D25" s="102">
        <f>SUM(D8:D24)</f>
        <v>122590</v>
      </c>
      <c r="E25" s="103"/>
      <c r="F25" s="103"/>
      <c r="G25" s="103"/>
      <c r="H25" s="101" t="s">
        <v>57</v>
      </c>
      <c r="I25" s="52">
        <f>SUM(I8:I24)</f>
        <v>75521.12</v>
      </c>
      <c r="J25" s="103"/>
      <c r="K25" s="52">
        <f>SUM(K8:K17)</f>
        <v>48126.29</v>
      </c>
      <c r="L25" s="52"/>
      <c r="M25" s="52">
        <f>SUM(M8:M24)</f>
        <v>3400</v>
      </c>
      <c r="N25" s="101" t="s">
        <v>57</v>
      </c>
      <c r="O25" s="52">
        <f>SUM(O8:O24)</f>
        <v>0</v>
      </c>
      <c r="P25" s="101" t="s">
        <v>57</v>
      </c>
      <c r="Q25" s="101" t="s">
        <v>57</v>
      </c>
      <c r="R25" s="101"/>
      <c r="S25" s="101"/>
      <c r="T25" s="52">
        <f>SUM(T8:T24)</f>
        <v>2009791.25</v>
      </c>
      <c r="U25" s="134">
        <f>D25+C25-T25-I25-K25-M25-O25</f>
        <v>503121.34</v>
      </c>
    </row>
    <row r="26" s="1" customFormat="1" ht="30" customHeight="1" spans="1:21">
      <c r="A26" s="104" t="s">
        <v>58</v>
      </c>
      <c r="B26" s="104"/>
      <c r="C26" s="104" t="s">
        <v>59</v>
      </c>
      <c r="D26" s="104"/>
      <c r="E26" s="104"/>
      <c r="F26" s="105">
        <f>O26</f>
        <v>7553</v>
      </c>
      <c r="G26" s="106"/>
      <c r="H26" s="107" t="s">
        <v>60</v>
      </c>
      <c r="I26" s="118"/>
      <c r="J26" s="118"/>
      <c r="K26" s="118"/>
      <c r="L26" s="118"/>
      <c r="M26" s="119"/>
      <c r="N26" s="104" t="s">
        <v>61</v>
      </c>
      <c r="O26" s="120">
        <v>7553</v>
      </c>
      <c r="P26" s="121"/>
      <c r="Q26" s="121"/>
      <c r="R26" s="121"/>
      <c r="S26" s="121"/>
      <c r="T26" s="121"/>
      <c r="U26" s="135"/>
    </row>
    <row r="27" s="1" customFormat="1" ht="30" customHeight="1" spans="1:21">
      <c r="A27" s="104"/>
      <c r="B27" s="104"/>
      <c r="C27" s="104" t="s">
        <v>62</v>
      </c>
      <c r="D27" s="104"/>
      <c r="E27" s="104"/>
      <c r="F27" s="105">
        <v>0</v>
      </c>
      <c r="G27" s="106"/>
      <c r="H27" s="108"/>
      <c r="I27" s="122"/>
      <c r="J27" s="122"/>
      <c r="K27" s="122"/>
      <c r="L27" s="122"/>
      <c r="M27" s="123"/>
      <c r="N27" s="104" t="s">
        <v>63</v>
      </c>
      <c r="O27" s="124">
        <f>O26</f>
        <v>7553</v>
      </c>
      <c r="P27" s="125"/>
      <c r="Q27" s="125"/>
      <c r="R27" s="125"/>
      <c r="S27" s="125"/>
      <c r="T27" s="125"/>
      <c r="U27" s="136"/>
    </row>
    <row r="28" s="1" customFormat="1" ht="11.25" spans="2:20">
      <c r="B28" s="4"/>
      <c r="E28" s="5"/>
      <c r="F28" s="5"/>
      <c r="G28" s="5"/>
      <c r="I28" s="5"/>
      <c r="J28" s="5"/>
      <c r="M28" s="5"/>
      <c r="T28" s="5"/>
    </row>
    <row r="29" s="1" customFormat="1" ht="11.25" spans="2:20">
      <c r="B29" s="4"/>
      <c r="E29" s="5"/>
      <c r="F29" s="5"/>
      <c r="G29" s="5"/>
      <c r="I29" s="5"/>
      <c r="J29" s="5"/>
      <c r="M29" s="5"/>
      <c r="T29" s="5"/>
    </row>
    <row r="30" s="1" customFormat="1" ht="11.25" spans="2:20">
      <c r="B30" s="4"/>
      <c r="E30" s="5"/>
      <c r="F30" s="5"/>
      <c r="G30" s="5"/>
      <c r="I30" s="5"/>
      <c r="J30" s="5"/>
      <c r="M30" s="5"/>
      <c r="T30" s="5"/>
    </row>
    <row r="31" s="1" customFormat="1" ht="11.25" spans="2:20">
      <c r="B31" s="4"/>
      <c r="E31" s="5"/>
      <c r="F31" s="5"/>
      <c r="G31" s="5"/>
      <c r="I31" s="5"/>
      <c r="J31" s="5"/>
      <c r="M31" s="5"/>
      <c r="T31" s="5"/>
    </row>
    <row r="32" s="1" customFormat="1" ht="11.25" spans="2:20">
      <c r="B32" s="4"/>
      <c r="E32" s="5"/>
      <c r="F32" s="5"/>
      <c r="G32" s="5"/>
      <c r="I32" s="5"/>
      <c r="J32" s="5"/>
      <c r="M32" s="5"/>
      <c r="T32" s="5"/>
    </row>
    <row r="33" s="1" customFormat="1" spans="2:20">
      <c r="B33" s="109"/>
      <c r="E33" s="5"/>
      <c r="F33" s="5"/>
      <c r="G33" s="5"/>
      <c r="I33" s="5"/>
      <c r="J33" s="5"/>
      <c r="M33" s="5"/>
      <c r="T33" s="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1"/>
  <sheetViews>
    <sheetView topLeftCell="A18" workbookViewId="0">
      <selection activeCell="A18" sqref="$A1:$XFD1048576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6.1916666666667" style="1" customWidth="1"/>
    <col min="4" max="4" width="15.3833333333333" style="1" customWidth="1"/>
    <col min="5" max="5" width="18.7833333333333" style="5" customWidth="1"/>
    <col min="6" max="6" width="19.1083333333333" style="5" customWidth="1"/>
    <col min="7" max="7" width="17.4416666666667" style="5" customWidth="1"/>
    <col min="8" max="8" width="4.89166666666667" style="1" customWidth="1"/>
    <col min="9" max="9" width="10.3333333333333" style="5" customWidth="1"/>
    <col min="10" max="10" width="10" style="5" customWidth="1"/>
    <col min="11" max="12" width="9.33333333333333" style="1" customWidth="1"/>
    <col min="13" max="13" width="9.66666666666667" style="5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4.8" style="1" customWidth="1"/>
    <col min="19" max="19" width="14.5333333333333" style="1" customWidth="1"/>
    <col min="20" max="20" width="15.5333333333333" style="5" customWidth="1"/>
    <col min="21" max="21" width="15.4416666666667" style="1" customWidth="1"/>
    <col min="22" max="16362" width="9" style="1" customWidth="1"/>
    <col min="16363" max="16384" width="9" style="7"/>
  </cols>
  <sheetData>
    <row r="1" s="1" customFormat="1" ht="24.9" customHeight="1" spans="1:2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7.9" customHeight="1" spans="1:21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48"/>
      <c r="J2" s="10"/>
      <c r="K2" s="10"/>
      <c r="L2" s="10"/>
      <c r="M2" s="10"/>
      <c r="N2" s="10"/>
      <c r="O2" s="49" t="s">
        <v>4</v>
      </c>
      <c r="P2" s="49"/>
      <c r="Q2" s="62">
        <v>15801</v>
      </c>
      <c r="R2" s="50" t="s">
        <v>5</v>
      </c>
      <c r="S2" s="50"/>
      <c r="T2" s="140"/>
      <c r="U2" s="64"/>
    </row>
    <row r="3" s="1" customFormat="1" ht="27.9" customHeight="1" spans="1:21">
      <c r="A3" s="9" t="s">
        <v>6</v>
      </c>
      <c r="B3" s="9"/>
      <c r="C3" s="12">
        <v>25173705</v>
      </c>
      <c r="D3" s="12"/>
      <c r="E3" s="12"/>
      <c r="F3" s="12" t="s">
        <v>7</v>
      </c>
      <c r="G3" s="13">
        <v>44757</v>
      </c>
      <c r="H3" s="9" t="s">
        <v>8</v>
      </c>
      <c r="I3" s="9"/>
      <c r="J3" s="35" t="s">
        <v>64</v>
      </c>
      <c r="K3" s="35"/>
      <c r="L3" s="35"/>
      <c r="M3" s="35"/>
      <c r="N3" s="35"/>
      <c r="O3" s="9" t="s">
        <v>10</v>
      </c>
      <c r="P3" s="9"/>
      <c r="Q3" s="35" t="s">
        <v>11</v>
      </c>
      <c r="R3" s="65" t="s">
        <v>12</v>
      </c>
      <c r="S3" s="66"/>
      <c r="T3" s="68" t="s">
        <v>13</v>
      </c>
      <c r="U3" s="68"/>
    </row>
    <row r="4" s="1" customFormat="1" ht="27.9" customHeight="1" spans="1:21">
      <c r="A4" s="9" t="s">
        <v>14</v>
      </c>
      <c r="B4" s="9"/>
      <c r="C4" s="12"/>
      <c r="D4" s="12"/>
      <c r="E4" s="12"/>
      <c r="F4" s="12" t="s">
        <v>15</v>
      </c>
      <c r="G4" s="138"/>
      <c r="H4" s="9" t="s">
        <v>16</v>
      </c>
      <c r="I4" s="9"/>
      <c r="J4" s="35" t="s">
        <v>65</v>
      </c>
      <c r="K4" s="35"/>
      <c r="L4" s="35"/>
      <c r="M4" s="35"/>
      <c r="N4" s="35"/>
      <c r="O4" s="9" t="s">
        <v>18</v>
      </c>
      <c r="P4" s="9"/>
      <c r="Q4" s="51" t="s">
        <v>19</v>
      </c>
      <c r="R4" s="12" t="s">
        <v>20</v>
      </c>
      <c r="S4" s="51" t="s">
        <v>21</v>
      </c>
      <c r="T4" s="69" t="s">
        <v>22</v>
      </c>
      <c r="U4" s="70" t="s">
        <v>23</v>
      </c>
    </row>
    <row r="5" s="1" customFormat="1" ht="27.9" customHeight="1" spans="1:21">
      <c r="A5" s="9" t="s">
        <v>24</v>
      </c>
      <c r="B5" s="14" t="s">
        <v>25</v>
      </c>
      <c r="C5" s="15"/>
      <c r="D5" s="15"/>
      <c r="E5" s="15"/>
      <c r="F5" s="16"/>
      <c r="G5" s="17" t="s">
        <v>26</v>
      </c>
      <c r="H5" s="14" t="s">
        <v>25</v>
      </c>
      <c r="I5" s="15"/>
      <c r="J5" s="16"/>
      <c r="K5" s="14" t="s">
        <v>27</v>
      </c>
      <c r="L5" s="15"/>
      <c r="M5" s="14" t="s">
        <v>28</v>
      </c>
      <c r="N5" s="16"/>
      <c r="O5" s="14" t="s">
        <v>29</v>
      </c>
      <c r="P5" s="16"/>
      <c r="Q5" s="71" t="s">
        <v>30</v>
      </c>
      <c r="R5" s="72"/>
      <c r="S5" s="72"/>
      <c r="T5" s="69" t="s">
        <v>31</v>
      </c>
      <c r="U5" s="73" t="s">
        <v>32</v>
      </c>
    </row>
    <row r="6" s="1" customFormat="1" ht="27.9" customHeight="1" spans="1:21">
      <c r="A6" s="9"/>
      <c r="B6" s="18" t="s">
        <v>33</v>
      </c>
      <c r="C6" s="19"/>
      <c r="D6" s="19"/>
      <c r="E6" s="19"/>
      <c r="F6" s="20"/>
      <c r="G6" s="9"/>
      <c r="H6" s="18" t="s">
        <v>34</v>
      </c>
      <c r="I6" s="19"/>
      <c r="J6" s="20"/>
      <c r="K6" s="18" t="s">
        <v>35</v>
      </c>
      <c r="L6" s="19"/>
      <c r="M6" s="18" t="s">
        <v>36</v>
      </c>
      <c r="N6" s="20"/>
      <c r="O6" s="18" t="s">
        <v>37</v>
      </c>
      <c r="P6" s="20"/>
      <c r="Q6" s="74" t="s">
        <v>38</v>
      </c>
      <c r="R6" s="75"/>
      <c r="S6" s="75"/>
      <c r="T6" s="69"/>
      <c r="U6" s="73"/>
    </row>
    <row r="7" s="1" customFormat="1" ht="27.9" customHeight="1" spans="1:21">
      <c r="A7" s="9"/>
      <c r="B7" s="21" t="s">
        <v>39</v>
      </c>
      <c r="C7" s="9" t="s">
        <v>40</v>
      </c>
      <c r="D7" s="9" t="s">
        <v>41</v>
      </c>
      <c r="E7" s="12" t="s">
        <v>42</v>
      </c>
      <c r="F7" s="12" t="s">
        <v>43</v>
      </c>
      <c r="G7" s="21" t="s">
        <v>44</v>
      </c>
      <c r="H7" s="9" t="s">
        <v>45</v>
      </c>
      <c r="I7" s="12" t="s">
        <v>46</v>
      </c>
      <c r="J7" s="12" t="s">
        <v>47</v>
      </c>
      <c r="K7" s="50" t="s">
        <v>46</v>
      </c>
      <c r="L7" s="50" t="s">
        <v>47</v>
      </c>
      <c r="M7" s="12" t="s">
        <v>46</v>
      </c>
      <c r="N7" s="9" t="s">
        <v>47</v>
      </c>
      <c r="O7" s="9" t="s">
        <v>46</v>
      </c>
      <c r="P7" s="9" t="s">
        <v>47</v>
      </c>
      <c r="Q7" s="12" t="s">
        <v>48</v>
      </c>
      <c r="R7" s="12" t="s">
        <v>49</v>
      </c>
      <c r="S7" s="12" t="s">
        <v>50</v>
      </c>
      <c r="T7" s="69"/>
      <c r="U7" s="73"/>
    </row>
    <row r="8" s="1" customFormat="1" ht="45" customHeight="1" spans="1:21">
      <c r="A8" s="22">
        <v>1</v>
      </c>
      <c r="B8" s="23">
        <v>44785</v>
      </c>
      <c r="C8" s="24"/>
      <c r="D8" s="25">
        <v>27690</v>
      </c>
      <c r="E8" s="26" t="s">
        <v>51</v>
      </c>
      <c r="F8" s="27" t="s">
        <v>52</v>
      </c>
      <c r="G8" s="28"/>
      <c r="H8" s="29"/>
      <c r="I8" s="28"/>
      <c r="J8" s="41"/>
      <c r="K8" s="35"/>
      <c r="L8" s="35"/>
      <c r="M8" s="28"/>
      <c r="N8" s="51" t="s">
        <v>53</v>
      </c>
      <c r="O8" s="52"/>
      <c r="P8" s="12"/>
      <c r="Q8" s="76" t="s">
        <v>54</v>
      </c>
      <c r="R8" s="12"/>
      <c r="S8" s="12"/>
      <c r="T8" s="25">
        <v>16000</v>
      </c>
      <c r="U8" s="78"/>
    </row>
    <row r="9" s="1" customFormat="1" ht="45" customHeight="1" spans="1:21">
      <c r="A9" s="22"/>
      <c r="B9" s="23"/>
      <c r="C9" s="30"/>
      <c r="D9" s="31"/>
      <c r="E9" s="26"/>
      <c r="F9" s="26"/>
      <c r="G9" s="32"/>
      <c r="H9" s="29"/>
      <c r="I9" s="28"/>
      <c r="J9" s="41"/>
      <c r="K9" s="53"/>
      <c r="L9" s="35"/>
      <c r="M9" s="28"/>
      <c r="N9" s="51"/>
      <c r="O9" s="52"/>
      <c r="P9" s="12"/>
      <c r="Q9" s="76" t="s">
        <v>55</v>
      </c>
      <c r="R9" s="12"/>
      <c r="S9" s="12"/>
      <c r="T9" s="25">
        <v>11690</v>
      </c>
      <c r="U9" s="53"/>
    </row>
    <row r="10" s="1" customFormat="1" ht="56" customHeight="1" spans="1:21">
      <c r="A10" s="22">
        <v>2</v>
      </c>
      <c r="B10" s="23">
        <v>44799</v>
      </c>
      <c r="C10" s="24"/>
      <c r="D10" s="31">
        <v>94900</v>
      </c>
      <c r="E10" s="26" t="s">
        <v>51</v>
      </c>
      <c r="F10" s="27" t="s">
        <v>52</v>
      </c>
      <c r="G10" s="32"/>
      <c r="H10" s="29"/>
      <c r="I10" s="28"/>
      <c r="J10" s="34"/>
      <c r="K10" s="35"/>
      <c r="L10" s="35"/>
      <c r="M10" s="28"/>
      <c r="N10" s="51" t="s">
        <v>53</v>
      </c>
      <c r="O10" s="52"/>
      <c r="P10" s="12"/>
      <c r="Q10" s="76" t="s">
        <v>66</v>
      </c>
      <c r="R10" s="12">
        <v>94900</v>
      </c>
      <c r="S10" s="12"/>
      <c r="T10" s="25">
        <v>94900</v>
      </c>
      <c r="U10" s="53"/>
    </row>
    <row r="11" s="1" customFormat="1" ht="45" customHeight="1" spans="1:21">
      <c r="A11" s="22">
        <v>3</v>
      </c>
      <c r="B11" s="23">
        <v>44803</v>
      </c>
      <c r="C11" s="33">
        <v>503474</v>
      </c>
      <c r="D11" s="31"/>
      <c r="E11" s="26" t="s">
        <v>82</v>
      </c>
      <c r="F11" s="27" t="s">
        <v>83</v>
      </c>
      <c r="G11" s="34"/>
      <c r="H11" s="29">
        <v>0.01</v>
      </c>
      <c r="I11" s="28">
        <v>75521.12</v>
      </c>
      <c r="J11" s="41" t="s">
        <v>69</v>
      </c>
      <c r="K11" s="53">
        <v>25173.7</v>
      </c>
      <c r="L11" s="53" t="s">
        <v>70</v>
      </c>
      <c r="M11" s="28">
        <v>550</v>
      </c>
      <c r="N11" s="51" t="s">
        <v>71</v>
      </c>
      <c r="O11" s="54"/>
      <c r="P11" s="55"/>
      <c r="Q11" s="76" t="s">
        <v>72</v>
      </c>
      <c r="R11" s="12">
        <v>60000</v>
      </c>
      <c r="S11" s="12"/>
      <c r="T11" s="25">
        <v>60000</v>
      </c>
      <c r="U11" s="53"/>
    </row>
    <row r="12" s="1" customFormat="1" ht="43" customHeight="1" spans="1:21">
      <c r="A12" s="35"/>
      <c r="B12" s="23"/>
      <c r="C12" s="33">
        <v>2013896</v>
      </c>
      <c r="D12" s="31"/>
      <c r="E12" s="27" t="s">
        <v>67</v>
      </c>
      <c r="F12" s="26" t="s">
        <v>68</v>
      </c>
      <c r="G12" s="34"/>
      <c r="H12" s="29"/>
      <c r="I12" s="28"/>
      <c r="J12" s="34"/>
      <c r="K12" s="35">
        <v>339.2</v>
      </c>
      <c r="L12" s="35" t="s">
        <v>73</v>
      </c>
      <c r="M12" s="28">
        <v>1000</v>
      </c>
      <c r="N12" s="51" t="s">
        <v>74</v>
      </c>
      <c r="O12" s="52"/>
      <c r="P12" s="12"/>
      <c r="Q12" s="76" t="s">
        <v>75</v>
      </c>
      <c r="R12" s="12">
        <v>172442.15</v>
      </c>
      <c r="S12" s="12"/>
      <c r="T12" s="25">
        <v>172442.15</v>
      </c>
      <c r="U12" s="53"/>
    </row>
    <row r="13" s="1" customFormat="1" ht="42" customHeight="1" spans="1:21">
      <c r="A13" s="35"/>
      <c r="B13" s="23"/>
      <c r="C13" s="33"/>
      <c r="D13" s="31"/>
      <c r="E13" s="26"/>
      <c r="F13" s="26"/>
      <c r="G13" s="34"/>
      <c r="H13" s="29"/>
      <c r="I13" s="28"/>
      <c r="J13" s="34"/>
      <c r="K13" s="53">
        <v>22613.39</v>
      </c>
      <c r="L13" s="53" t="s">
        <v>76</v>
      </c>
      <c r="M13" s="28">
        <v>500</v>
      </c>
      <c r="N13" s="51" t="s">
        <v>77</v>
      </c>
      <c r="O13" s="56"/>
      <c r="P13" s="55"/>
      <c r="Q13" s="76" t="s">
        <v>78</v>
      </c>
      <c r="R13" s="12">
        <v>76532.22</v>
      </c>
      <c r="S13" s="12"/>
      <c r="T13" s="25">
        <v>76532.22</v>
      </c>
      <c r="U13" s="53"/>
    </row>
    <row r="14" s="1" customFormat="1" ht="42" customHeight="1" spans="1:21">
      <c r="A14" s="35"/>
      <c r="B14" s="36"/>
      <c r="C14" s="24"/>
      <c r="D14" s="31"/>
      <c r="E14" s="26"/>
      <c r="F14" s="26"/>
      <c r="G14" s="34"/>
      <c r="H14" s="29"/>
      <c r="I14" s="28"/>
      <c r="J14" s="34"/>
      <c r="K14" s="35"/>
      <c r="L14" s="35"/>
      <c r="M14" s="28">
        <v>1000</v>
      </c>
      <c r="N14" s="51" t="s">
        <v>79</v>
      </c>
      <c r="O14" s="52"/>
      <c r="P14" s="12"/>
      <c r="Q14" s="79" t="s">
        <v>80</v>
      </c>
      <c r="R14" s="12">
        <v>682392</v>
      </c>
      <c r="S14" s="12"/>
      <c r="T14" s="25">
        <v>682392</v>
      </c>
      <c r="U14" s="80"/>
    </row>
    <row r="15" s="1" customFormat="1" ht="42" customHeight="1" spans="1:21">
      <c r="A15" s="35"/>
      <c r="B15" s="37"/>
      <c r="C15" s="24"/>
      <c r="D15" s="38"/>
      <c r="E15" s="26"/>
      <c r="F15" s="26"/>
      <c r="G15" s="34"/>
      <c r="H15" s="29"/>
      <c r="I15" s="28"/>
      <c r="J15" s="34"/>
      <c r="K15" s="53"/>
      <c r="L15" s="53"/>
      <c r="M15" s="28"/>
      <c r="N15" s="51"/>
      <c r="O15" s="52"/>
      <c r="P15" s="12"/>
      <c r="Q15" s="76" t="s">
        <v>81</v>
      </c>
      <c r="R15" s="12">
        <v>107705.7</v>
      </c>
      <c r="S15" s="12"/>
      <c r="T15" s="25">
        <v>107705.7</v>
      </c>
      <c r="U15" s="80"/>
    </row>
    <row r="16" s="1" customFormat="1" ht="47" customHeight="1" spans="1:21">
      <c r="A16" s="22">
        <v>4</v>
      </c>
      <c r="B16" s="36">
        <v>44812</v>
      </c>
      <c r="C16" s="24"/>
      <c r="D16" s="39"/>
      <c r="E16" s="26"/>
      <c r="F16" s="26"/>
      <c r="G16" s="32"/>
      <c r="H16" s="29"/>
      <c r="I16" s="28"/>
      <c r="J16" s="28"/>
      <c r="K16" s="35"/>
      <c r="L16" s="35"/>
      <c r="M16" s="28">
        <v>100</v>
      </c>
      <c r="N16" s="51" t="s">
        <v>71</v>
      </c>
      <c r="O16" s="28"/>
      <c r="P16" s="51"/>
      <c r="Q16" s="79" t="s">
        <v>84</v>
      </c>
      <c r="R16" s="12">
        <v>4872424.2</v>
      </c>
      <c r="S16" s="12"/>
      <c r="T16" s="141">
        <v>283179.95</v>
      </c>
      <c r="U16" s="80"/>
    </row>
    <row r="17" s="1" customFormat="1" ht="46" customHeight="1" spans="1:21">
      <c r="A17" s="35"/>
      <c r="B17" s="40"/>
      <c r="C17" s="24"/>
      <c r="D17" s="39"/>
      <c r="E17" s="41"/>
      <c r="F17" s="42"/>
      <c r="G17" s="43"/>
      <c r="H17" s="44"/>
      <c r="I17" s="28"/>
      <c r="J17" s="28"/>
      <c r="K17" s="28"/>
      <c r="L17" s="28"/>
      <c r="M17" s="28"/>
      <c r="N17" s="51"/>
      <c r="O17" s="28"/>
      <c r="P17" s="51"/>
      <c r="Q17" s="79" t="s">
        <v>85</v>
      </c>
      <c r="R17" s="12">
        <v>303118.37</v>
      </c>
      <c r="S17" s="12"/>
      <c r="T17" s="141">
        <v>303118.37</v>
      </c>
      <c r="U17" s="80"/>
    </row>
    <row r="18" s="1" customFormat="1" ht="45" customHeight="1" spans="1:21">
      <c r="A18" s="22">
        <v>5</v>
      </c>
      <c r="B18" s="37">
        <v>44824</v>
      </c>
      <c r="C18" s="24"/>
      <c r="D18" s="39"/>
      <c r="E18" s="26"/>
      <c r="F18" s="26"/>
      <c r="G18" s="43"/>
      <c r="H18" s="45"/>
      <c r="I18" s="28"/>
      <c r="J18" s="28"/>
      <c r="K18" s="41"/>
      <c r="L18" s="41"/>
      <c r="M18" s="28">
        <v>200</v>
      </c>
      <c r="N18" s="51" t="s">
        <v>71</v>
      </c>
      <c r="O18" s="28"/>
      <c r="P18" s="51"/>
      <c r="Q18" s="79" t="s">
        <v>86</v>
      </c>
      <c r="R18" s="12">
        <v>31243.86</v>
      </c>
      <c r="S18" s="12"/>
      <c r="T18" s="141">
        <v>31243.86</v>
      </c>
      <c r="U18" s="80"/>
    </row>
    <row r="19" s="1" customFormat="1" ht="45" customHeight="1" spans="1:21">
      <c r="A19" s="35"/>
      <c r="B19" s="40"/>
      <c r="C19" s="46"/>
      <c r="D19" s="39"/>
      <c r="E19" s="41"/>
      <c r="F19" s="42"/>
      <c r="G19" s="43"/>
      <c r="H19" s="44"/>
      <c r="I19" s="28"/>
      <c r="J19" s="28"/>
      <c r="K19" s="28"/>
      <c r="L19" s="28"/>
      <c r="M19" s="28"/>
      <c r="N19" s="51"/>
      <c r="O19" s="28"/>
      <c r="P19" s="51"/>
      <c r="Q19" s="79" t="s">
        <v>87</v>
      </c>
      <c r="R19" s="12">
        <v>75635</v>
      </c>
      <c r="S19" s="12"/>
      <c r="T19" s="141">
        <v>75635</v>
      </c>
      <c r="U19" s="82"/>
    </row>
    <row r="20" s="1" customFormat="1" ht="42" customHeight="1" spans="1:21">
      <c r="A20" s="47"/>
      <c r="B20" s="40"/>
      <c r="C20" s="24"/>
      <c r="D20" s="39"/>
      <c r="E20" s="26"/>
      <c r="F20" s="26"/>
      <c r="G20" s="43"/>
      <c r="H20" s="45"/>
      <c r="I20" s="28"/>
      <c r="J20" s="28"/>
      <c r="K20" s="28"/>
      <c r="L20" s="28"/>
      <c r="M20" s="28">
        <v>50</v>
      </c>
      <c r="N20" s="51" t="s">
        <v>71</v>
      </c>
      <c r="O20" s="28"/>
      <c r="P20" s="51"/>
      <c r="Q20" s="79" t="s">
        <v>88</v>
      </c>
      <c r="R20" s="12">
        <v>87399</v>
      </c>
      <c r="S20" s="12"/>
      <c r="T20" s="141">
        <v>87399</v>
      </c>
      <c r="U20" s="82"/>
    </row>
    <row r="21" s="1" customFormat="1" ht="43" customHeight="1" spans="1:21">
      <c r="A21" s="93">
        <v>6</v>
      </c>
      <c r="B21" s="94">
        <v>44834</v>
      </c>
      <c r="C21" s="143">
        <v>2812952</v>
      </c>
      <c r="D21" s="96"/>
      <c r="E21" s="144" t="s">
        <v>67</v>
      </c>
      <c r="F21" s="97" t="s">
        <v>68</v>
      </c>
      <c r="G21" s="98"/>
      <c r="H21" s="99">
        <v>0.01</v>
      </c>
      <c r="I21" s="58">
        <v>75521.12</v>
      </c>
      <c r="J21" s="145" t="s">
        <v>69</v>
      </c>
      <c r="K21" s="58">
        <v>1054.86</v>
      </c>
      <c r="L21" s="145" t="s">
        <v>90</v>
      </c>
      <c r="M21" s="58">
        <v>600</v>
      </c>
      <c r="N21" s="117" t="s">
        <v>71</v>
      </c>
      <c r="O21" s="58"/>
      <c r="P21" s="117"/>
      <c r="Q21" s="131" t="s">
        <v>91</v>
      </c>
      <c r="R21" s="132">
        <v>98995.52</v>
      </c>
      <c r="S21" s="132"/>
      <c r="T21" s="142">
        <v>98995.52</v>
      </c>
      <c r="U21" s="82"/>
    </row>
    <row r="22" s="1" customFormat="1" ht="43" customHeight="1" spans="1:21">
      <c r="A22" s="47"/>
      <c r="B22" s="94">
        <v>44831</v>
      </c>
      <c r="C22" s="143">
        <v>703238</v>
      </c>
      <c r="D22" s="96"/>
      <c r="E22" s="97" t="s">
        <v>82</v>
      </c>
      <c r="F22" s="144" t="s">
        <v>83</v>
      </c>
      <c r="G22" s="98"/>
      <c r="H22" s="99"/>
      <c r="I22" s="58"/>
      <c r="J22" s="58"/>
      <c r="K22" s="58">
        <v>35161.9</v>
      </c>
      <c r="L22" s="145" t="s">
        <v>70</v>
      </c>
      <c r="M22" s="58"/>
      <c r="N22" s="117"/>
      <c r="O22" s="58"/>
      <c r="P22" s="117"/>
      <c r="Q22" s="131" t="s">
        <v>92</v>
      </c>
      <c r="R22" s="132">
        <v>295428.92</v>
      </c>
      <c r="S22" s="132"/>
      <c r="T22" s="142">
        <v>100000</v>
      </c>
      <c r="U22" s="82"/>
    </row>
    <row r="23" s="1" customFormat="1" ht="43" customHeight="1" spans="1:21">
      <c r="A23" s="47"/>
      <c r="B23" s="139"/>
      <c r="C23" s="100"/>
      <c r="D23" s="96"/>
      <c r="E23" s="97"/>
      <c r="F23" s="97"/>
      <c r="G23" s="98"/>
      <c r="H23" s="99"/>
      <c r="I23" s="58"/>
      <c r="J23" s="58"/>
      <c r="K23" s="58"/>
      <c r="L23" s="58"/>
      <c r="M23" s="58"/>
      <c r="N23" s="117"/>
      <c r="O23" s="58"/>
      <c r="P23" s="117"/>
      <c r="Q23" s="131" t="s">
        <v>75</v>
      </c>
      <c r="R23" s="132">
        <v>506493</v>
      </c>
      <c r="S23" s="132"/>
      <c r="T23" s="142">
        <v>506493</v>
      </c>
      <c r="U23" s="82"/>
    </row>
    <row r="24" s="1" customFormat="1" ht="42" customHeight="1" spans="1:21">
      <c r="A24" s="47"/>
      <c r="B24" s="139"/>
      <c r="C24" s="100"/>
      <c r="D24" s="96"/>
      <c r="E24" s="97"/>
      <c r="F24" s="97"/>
      <c r="G24" s="98"/>
      <c r="H24" s="99"/>
      <c r="I24" s="58"/>
      <c r="J24" s="58"/>
      <c r="K24" s="58"/>
      <c r="L24" s="58"/>
      <c r="M24" s="58"/>
      <c r="N24" s="117"/>
      <c r="O24" s="58"/>
      <c r="P24" s="117"/>
      <c r="Q24" s="131" t="s">
        <v>93</v>
      </c>
      <c r="R24" s="132">
        <v>741000</v>
      </c>
      <c r="S24" s="132"/>
      <c r="T24" s="142">
        <v>741000</v>
      </c>
      <c r="U24" s="82"/>
    </row>
    <row r="25" s="1" customFormat="1" ht="43" customHeight="1" spans="1:21">
      <c r="A25" s="47"/>
      <c r="B25" s="139"/>
      <c r="C25" s="100"/>
      <c r="D25" s="96"/>
      <c r="E25" s="97"/>
      <c r="F25" s="97"/>
      <c r="G25" s="98"/>
      <c r="H25" s="99"/>
      <c r="I25" s="58"/>
      <c r="J25" s="58"/>
      <c r="K25" s="58"/>
      <c r="L25" s="58"/>
      <c r="M25" s="58"/>
      <c r="N25" s="117"/>
      <c r="O25" s="58"/>
      <c r="P25" s="117"/>
      <c r="Q25" s="131" t="s">
        <v>94</v>
      </c>
      <c r="R25" s="132">
        <v>1896441</v>
      </c>
      <c r="S25" s="132"/>
      <c r="T25" s="142">
        <v>601830</v>
      </c>
      <c r="U25" s="82"/>
    </row>
    <row r="26" s="1" customFormat="1" ht="42" customHeight="1" spans="1:21">
      <c r="A26" s="47"/>
      <c r="B26" s="139"/>
      <c r="C26" s="100"/>
      <c r="D26" s="96"/>
      <c r="E26" s="97"/>
      <c r="F26" s="97"/>
      <c r="G26" s="98"/>
      <c r="H26" s="99"/>
      <c r="I26" s="58"/>
      <c r="J26" s="58"/>
      <c r="K26" s="58"/>
      <c r="L26" s="58"/>
      <c r="M26" s="58"/>
      <c r="N26" s="117"/>
      <c r="O26" s="58"/>
      <c r="P26" s="117"/>
      <c r="Q26" s="131" t="s">
        <v>78</v>
      </c>
      <c r="R26" s="132">
        <v>88744.56</v>
      </c>
      <c r="S26" s="132"/>
      <c r="T26" s="142">
        <v>88744.56</v>
      </c>
      <c r="U26" s="82"/>
    </row>
    <row r="27" s="1" customFormat="1" ht="42" customHeight="1" spans="1:21">
      <c r="A27" s="47"/>
      <c r="B27" s="139"/>
      <c r="C27" s="100"/>
      <c r="D27" s="96"/>
      <c r="E27" s="97"/>
      <c r="F27" s="97"/>
      <c r="G27" s="98"/>
      <c r="H27" s="99"/>
      <c r="I27" s="58"/>
      <c r="J27" s="58"/>
      <c r="K27" s="58"/>
      <c r="L27" s="58"/>
      <c r="M27" s="58"/>
      <c r="N27" s="117"/>
      <c r="O27" s="58"/>
      <c r="P27" s="117"/>
      <c r="Q27" s="131" t="s">
        <v>81</v>
      </c>
      <c r="R27" s="132">
        <v>118098</v>
      </c>
      <c r="S27" s="132"/>
      <c r="T27" s="142">
        <v>118098</v>
      </c>
      <c r="U27" s="82"/>
    </row>
    <row r="28" s="1" customFormat="1" ht="42" customHeight="1" spans="1:21">
      <c r="A28" s="47"/>
      <c r="B28" s="139"/>
      <c r="C28" s="100"/>
      <c r="D28" s="96"/>
      <c r="E28" s="97"/>
      <c r="F28" s="97"/>
      <c r="G28" s="98"/>
      <c r="H28" s="99"/>
      <c r="I28" s="58"/>
      <c r="J28" s="58"/>
      <c r="K28" s="58"/>
      <c r="L28" s="58"/>
      <c r="M28" s="58"/>
      <c r="N28" s="117"/>
      <c r="O28" s="58"/>
      <c r="P28" s="117"/>
      <c r="Q28" s="131"/>
      <c r="R28" s="132"/>
      <c r="S28" s="132"/>
      <c r="T28" s="142"/>
      <c r="U28" s="82"/>
    </row>
    <row r="29" s="1" customFormat="1" ht="42" customHeight="1" spans="1:21">
      <c r="A29" s="47"/>
      <c r="B29" s="139"/>
      <c r="C29" s="100"/>
      <c r="D29" s="96"/>
      <c r="E29" s="97"/>
      <c r="F29" s="97"/>
      <c r="G29" s="98"/>
      <c r="H29" s="99"/>
      <c r="I29" s="58"/>
      <c r="J29" s="58"/>
      <c r="K29" s="58"/>
      <c r="L29" s="58"/>
      <c r="M29" s="58"/>
      <c r="N29" s="117"/>
      <c r="O29" s="58"/>
      <c r="P29" s="117"/>
      <c r="Q29" s="131"/>
      <c r="R29" s="132"/>
      <c r="S29" s="132"/>
      <c r="T29" s="142"/>
      <c r="U29" s="82"/>
    </row>
    <row r="30" s="1" customFormat="1" ht="42" customHeight="1" spans="1:21">
      <c r="A30" s="47"/>
      <c r="B30" s="139"/>
      <c r="C30" s="100"/>
      <c r="D30" s="96"/>
      <c r="E30" s="97"/>
      <c r="F30" s="97"/>
      <c r="G30" s="98"/>
      <c r="H30" s="99"/>
      <c r="I30" s="58"/>
      <c r="J30" s="58"/>
      <c r="K30" s="58"/>
      <c r="L30" s="58"/>
      <c r="M30" s="58"/>
      <c r="N30" s="117"/>
      <c r="O30" s="58"/>
      <c r="P30" s="117"/>
      <c r="Q30" s="131"/>
      <c r="R30" s="132"/>
      <c r="S30" s="132"/>
      <c r="T30" s="142"/>
      <c r="U30" s="82"/>
    </row>
    <row r="31" s="1" customFormat="1" ht="31" customHeight="1" spans="1:21">
      <c r="A31" s="47"/>
      <c r="B31" s="139"/>
      <c r="C31" s="100"/>
      <c r="D31" s="96"/>
      <c r="E31" s="97"/>
      <c r="F31" s="97"/>
      <c r="G31" s="98"/>
      <c r="H31" s="99"/>
      <c r="I31" s="58"/>
      <c r="J31" s="58"/>
      <c r="K31" s="58"/>
      <c r="L31" s="58"/>
      <c r="M31" s="58"/>
      <c r="N31" s="117"/>
      <c r="O31" s="58"/>
      <c r="P31" s="117"/>
      <c r="Q31" s="131"/>
      <c r="R31" s="132"/>
      <c r="S31" s="132"/>
      <c r="T31" s="142"/>
      <c r="U31" s="82"/>
    </row>
    <row r="32" s="1" customFormat="1" ht="31" customHeight="1" spans="1:21">
      <c r="A32" s="47"/>
      <c r="B32" s="139"/>
      <c r="C32" s="100"/>
      <c r="D32" s="96"/>
      <c r="E32" s="97"/>
      <c r="F32" s="97"/>
      <c r="G32" s="98"/>
      <c r="H32" s="99"/>
      <c r="I32" s="58"/>
      <c r="J32" s="58"/>
      <c r="K32" s="58"/>
      <c r="L32" s="58"/>
      <c r="M32" s="58"/>
      <c r="N32" s="117"/>
      <c r="O32" s="58"/>
      <c r="P32" s="117"/>
      <c r="Q32" s="131"/>
      <c r="R32" s="132"/>
      <c r="S32" s="132"/>
      <c r="T32" s="142"/>
      <c r="U32" s="82"/>
    </row>
    <row r="33" s="1" customFormat="1" ht="30" customHeight="1" spans="1:21">
      <c r="A33" s="9" t="s">
        <v>56</v>
      </c>
      <c r="B33" s="9"/>
      <c r="C33" s="101">
        <f>SUM(C8:C32)</f>
        <v>6033560</v>
      </c>
      <c r="D33" s="102">
        <f>SUM(D8:D32)</f>
        <v>122590</v>
      </c>
      <c r="E33" s="103"/>
      <c r="F33" s="103"/>
      <c r="G33" s="103"/>
      <c r="H33" s="101" t="s">
        <v>57</v>
      </c>
      <c r="I33" s="52">
        <f>SUM(I8:I32)</f>
        <v>151042.24</v>
      </c>
      <c r="J33" s="103"/>
      <c r="K33" s="52">
        <f>SUM(K8:K32)</f>
        <v>84343.05</v>
      </c>
      <c r="L33" s="52"/>
      <c r="M33" s="52">
        <f>SUM(M8:M32)</f>
        <v>4000</v>
      </c>
      <c r="N33" s="101" t="s">
        <v>57</v>
      </c>
      <c r="O33" s="52">
        <f>SUM(O8:O32)</f>
        <v>0</v>
      </c>
      <c r="P33" s="101" t="s">
        <v>57</v>
      </c>
      <c r="Q33" s="101" t="s">
        <v>57</v>
      </c>
      <c r="R33" s="101"/>
      <c r="S33" s="101"/>
      <c r="T33" s="52">
        <f>SUM(T8:T32)</f>
        <v>4257399.33</v>
      </c>
      <c r="U33" s="134">
        <f>D33+C33-T33-I33-K33-M33-O33</f>
        <v>1659365.38</v>
      </c>
    </row>
    <row r="34" s="1" customFormat="1" ht="30" customHeight="1" spans="1:21">
      <c r="A34" s="104" t="s">
        <v>58</v>
      </c>
      <c r="B34" s="104"/>
      <c r="C34" s="104" t="s">
        <v>59</v>
      </c>
      <c r="D34" s="104"/>
      <c r="E34" s="104"/>
      <c r="F34" s="105">
        <f>O34</f>
        <v>2255161.08</v>
      </c>
      <c r="G34" s="106"/>
      <c r="H34" s="107" t="s">
        <v>60</v>
      </c>
      <c r="I34" s="118"/>
      <c r="J34" s="118"/>
      <c r="K34" s="118"/>
      <c r="L34" s="118"/>
      <c r="M34" s="119"/>
      <c r="N34" s="104" t="s">
        <v>61</v>
      </c>
      <c r="O34" s="120">
        <v>2255161.08</v>
      </c>
      <c r="P34" s="121"/>
      <c r="Q34" s="121"/>
      <c r="R34" s="121"/>
      <c r="S34" s="121"/>
      <c r="T34" s="121"/>
      <c r="U34" s="135"/>
    </row>
    <row r="35" s="1" customFormat="1" ht="30" customHeight="1" spans="1:21">
      <c r="A35" s="104"/>
      <c r="B35" s="104"/>
      <c r="C35" s="104" t="s">
        <v>62</v>
      </c>
      <c r="D35" s="104"/>
      <c r="E35" s="104"/>
      <c r="F35" s="105">
        <v>0</v>
      </c>
      <c r="G35" s="106"/>
      <c r="H35" s="108"/>
      <c r="I35" s="122"/>
      <c r="J35" s="122"/>
      <c r="K35" s="122"/>
      <c r="L35" s="122"/>
      <c r="M35" s="123"/>
      <c r="N35" s="104" t="s">
        <v>63</v>
      </c>
      <c r="O35" s="124">
        <f>O34</f>
        <v>2255161.08</v>
      </c>
      <c r="P35" s="125"/>
      <c r="Q35" s="125"/>
      <c r="R35" s="125"/>
      <c r="S35" s="125"/>
      <c r="T35" s="125"/>
      <c r="U35" s="136"/>
    </row>
    <row r="36" s="1" customFormat="1" ht="11.25" spans="2:20">
      <c r="B36" s="4"/>
      <c r="E36" s="5"/>
      <c r="F36" s="5"/>
      <c r="G36" s="5"/>
      <c r="I36" s="5"/>
      <c r="J36" s="5"/>
      <c r="M36" s="5"/>
      <c r="T36" s="5"/>
    </row>
    <row r="37" s="1" customFormat="1" ht="11.25" spans="2:20">
      <c r="B37" s="4"/>
      <c r="E37" s="5"/>
      <c r="F37" s="5"/>
      <c r="G37" s="5"/>
      <c r="I37" s="5"/>
      <c r="J37" s="5"/>
      <c r="M37" s="5"/>
      <c r="T37" s="5"/>
    </row>
    <row r="38" s="1" customFormat="1" ht="11.25" spans="2:20">
      <c r="B38" s="4"/>
      <c r="E38" s="5"/>
      <c r="F38" s="5"/>
      <c r="G38" s="5"/>
      <c r="I38" s="5"/>
      <c r="J38" s="5"/>
      <c r="M38" s="5"/>
      <c r="T38" s="5"/>
    </row>
    <row r="39" s="1" customFormat="1" ht="11.25" spans="2:20">
      <c r="B39" s="4"/>
      <c r="E39" s="5"/>
      <c r="F39" s="5"/>
      <c r="G39" s="5"/>
      <c r="I39" s="5"/>
      <c r="J39" s="5"/>
      <c r="M39" s="5"/>
      <c r="T39" s="5"/>
    </row>
    <row r="40" s="1" customFormat="1" ht="11.25" spans="2:20">
      <c r="B40" s="4"/>
      <c r="E40" s="5"/>
      <c r="F40" s="5"/>
      <c r="G40" s="5"/>
      <c r="I40" s="5"/>
      <c r="J40" s="5"/>
      <c r="M40" s="5"/>
      <c r="T40" s="5"/>
    </row>
    <row r="41" s="1" customFormat="1" spans="2:20">
      <c r="B41" s="109"/>
      <c r="E41" s="5"/>
      <c r="F41" s="5"/>
      <c r="G41" s="5"/>
      <c r="I41" s="5"/>
      <c r="J41" s="5"/>
      <c r="M41" s="5"/>
      <c r="T41" s="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33:B33"/>
    <mergeCell ref="C34:E34"/>
    <mergeCell ref="F34:G34"/>
    <mergeCell ref="O34:U34"/>
    <mergeCell ref="C35:E35"/>
    <mergeCell ref="F35:G35"/>
    <mergeCell ref="O35:U35"/>
    <mergeCell ref="A5:A7"/>
    <mergeCell ref="T5:T7"/>
    <mergeCell ref="U5:U7"/>
    <mergeCell ref="A34:B35"/>
    <mergeCell ref="H34:M35"/>
  </mergeCells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1"/>
  <sheetViews>
    <sheetView topLeftCell="A21" workbookViewId="0">
      <selection activeCell="A21" sqref="$A1:$XFD1048576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6.1916666666667" style="1" customWidth="1"/>
    <col min="4" max="4" width="15.3833333333333" style="1" customWidth="1"/>
    <col min="5" max="5" width="18.7833333333333" style="5" customWidth="1"/>
    <col min="6" max="6" width="19.1083333333333" style="5" customWidth="1"/>
    <col min="7" max="7" width="17.4416666666667" style="5" customWidth="1"/>
    <col min="8" max="8" width="4.89166666666667" style="1" customWidth="1"/>
    <col min="9" max="9" width="10.3333333333333" style="5" customWidth="1"/>
    <col min="10" max="10" width="10" style="5" customWidth="1"/>
    <col min="11" max="12" width="9.33333333333333" style="1" customWidth="1"/>
    <col min="13" max="13" width="9.66666666666667" style="5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4.8" style="1" customWidth="1"/>
    <col min="19" max="19" width="14.5333333333333" style="1" customWidth="1"/>
    <col min="20" max="20" width="15.5333333333333" style="5" customWidth="1"/>
    <col min="21" max="21" width="15.4416666666667" style="1" customWidth="1"/>
    <col min="22" max="16362" width="9" style="1" customWidth="1"/>
    <col min="16363" max="16384" width="9" style="7"/>
  </cols>
  <sheetData>
    <row r="1" s="1" customFormat="1" ht="24.9" customHeight="1" spans="1:2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7.9" customHeight="1" spans="1:21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48"/>
      <c r="J2" s="10"/>
      <c r="K2" s="10"/>
      <c r="L2" s="10"/>
      <c r="M2" s="10"/>
      <c r="N2" s="10"/>
      <c r="O2" s="49" t="s">
        <v>4</v>
      </c>
      <c r="P2" s="49"/>
      <c r="Q2" s="62">
        <v>15801</v>
      </c>
      <c r="R2" s="50" t="s">
        <v>5</v>
      </c>
      <c r="S2" s="50"/>
      <c r="T2" s="140"/>
      <c r="U2" s="64"/>
    </row>
    <row r="3" s="1" customFormat="1" ht="27.9" customHeight="1" spans="1:21">
      <c r="A3" s="9" t="s">
        <v>6</v>
      </c>
      <c r="B3" s="9"/>
      <c r="C3" s="12">
        <v>25173705</v>
      </c>
      <c r="D3" s="12"/>
      <c r="E3" s="12"/>
      <c r="F3" s="12" t="s">
        <v>7</v>
      </c>
      <c r="G3" s="13">
        <v>44757</v>
      </c>
      <c r="H3" s="9" t="s">
        <v>8</v>
      </c>
      <c r="I3" s="9"/>
      <c r="J3" s="35" t="s">
        <v>64</v>
      </c>
      <c r="K3" s="35"/>
      <c r="L3" s="35"/>
      <c r="M3" s="35"/>
      <c r="N3" s="35"/>
      <c r="O3" s="9" t="s">
        <v>10</v>
      </c>
      <c r="P3" s="9"/>
      <c r="Q3" s="35" t="s">
        <v>11</v>
      </c>
      <c r="R3" s="65" t="s">
        <v>12</v>
      </c>
      <c r="S3" s="66"/>
      <c r="T3" s="68" t="s">
        <v>13</v>
      </c>
      <c r="U3" s="68"/>
    </row>
    <row r="4" s="1" customFormat="1" ht="27.9" customHeight="1" spans="1:21">
      <c r="A4" s="9" t="s">
        <v>14</v>
      </c>
      <c r="B4" s="9"/>
      <c r="C4" s="12"/>
      <c r="D4" s="12"/>
      <c r="E4" s="12"/>
      <c r="F4" s="12" t="s">
        <v>15</v>
      </c>
      <c r="G4" s="138"/>
      <c r="H4" s="9" t="s">
        <v>16</v>
      </c>
      <c r="I4" s="9"/>
      <c r="J4" s="35" t="s">
        <v>65</v>
      </c>
      <c r="K4" s="35"/>
      <c r="L4" s="35"/>
      <c r="M4" s="35"/>
      <c r="N4" s="35"/>
      <c r="O4" s="9" t="s">
        <v>18</v>
      </c>
      <c r="P4" s="9"/>
      <c r="Q4" s="51" t="s">
        <v>19</v>
      </c>
      <c r="R4" s="12" t="s">
        <v>20</v>
      </c>
      <c r="S4" s="51" t="s">
        <v>21</v>
      </c>
      <c r="T4" s="69" t="s">
        <v>22</v>
      </c>
      <c r="U4" s="70" t="s">
        <v>23</v>
      </c>
    </row>
    <row r="5" s="1" customFormat="1" ht="27.9" customHeight="1" spans="1:21">
      <c r="A5" s="9" t="s">
        <v>24</v>
      </c>
      <c r="B5" s="14" t="s">
        <v>25</v>
      </c>
      <c r="C5" s="15"/>
      <c r="D5" s="15"/>
      <c r="E5" s="15"/>
      <c r="F5" s="16"/>
      <c r="G5" s="17" t="s">
        <v>26</v>
      </c>
      <c r="H5" s="14" t="s">
        <v>25</v>
      </c>
      <c r="I5" s="15"/>
      <c r="J5" s="16"/>
      <c r="K5" s="14" t="s">
        <v>27</v>
      </c>
      <c r="L5" s="15"/>
      <c r="M5" s="14" t="s">
        <v>28</v>
      </c>
      <c r="N5" s="16"/>
      <c r="O5" s="14" t="s">
        <v>29</v>
      </c>
      <c r="P5" s="16"/>
      <c r="Q5" s="71" t="s">
        <v>30</v>
      </c>
      <c r="R5" s="72"/>
      <c r="S5" s="72"/>
      <c r="T5" s="69" t="s">
        <v>31</v>
      </c>
      <c r="U5" s="73" t="s">
        <v>32</v>
      </c>
    </row>
    <row r="6" s="1" customFormat="1" ht="27.9" customHeight="1" spans="1:21">
      <c r="A6" s="9"/>
      <c r="B6" s="18" t="s">
        <v>33</v>
      </c>
      <c r="C6" s="19"/>
      <c r="D6" s="19"/>
      <c r="E6" s="19"/>
      <c r="F6" s="20"/>
      <c r="G6" s="9"/>
      <c r="H6" s="18" t="s">
        <v>34</v>
      </c>
      <c r="I6" s="19"/>
      <c r="J6" s="20"/>
      <c r="K6" s="18" t="s">
        <v>35</v>
      </c>
      <c r="L6" s="19"/>
      <c r="M6" s="18" t="s">
        <v>36</v>
      </c>
      <c r="N6" s="20"/>
      <c r="O6" s="18" t="s">
        <v>37</v>
      </c>
      <c r="P6" s="20"/>
      <c r="Q6" s="74" t="s">
        <v>38</v>
      </c>
      <c r="R6" s="75"/>
      <c r="S6" s="75"/>
      <c r="T6" s="69"/>
      <c r="U6" s="73"/>
    </row>
    <row r="7" s="1" customFormat="1" ht="27.9" customHeight="1" spans="1:21">
      <c r="A7" s="9"/>
      <c r="B7" s="21" t="s">
        <v>39</v>
      </c>
      <c r="C7" s="9" t="s">
        <v>40</v>
      </c>
      <c r="D7" s="9" t="s">
        <v>41</v>
      </c>
      <c r="E7" s="12" t="s">
        <v>42</v>
      </c>
      <c r="F7" s="12" t="s">
        <v>43</v>
      </c>
      <c r="G7" s="21" t="s">
        <v>44</v>
      </c>
      <c r="H7" s="9" t="s">
        <v>45</v>
      </c>
      <c r="I7" s="12" t="s">
        <v>46</v>
      </c>
      <c r="J7" s="12" t="s">
        <v>47</v>
      </c>
      <c r="K7" s="50" t="s">
        <v>46</v>
      </c>
      <c r="L7" s="50" t="s">
        <v>47</v>
      </c>
      <c r="M7" s="12" t="s">
        <v>46</v>
      </c>
      <c r="N7" s="9" t="s">
        <v>47</v>
      </c>
      <c r="O7" s="9" t="s">
        <v>46</v>
      </c>
      <c r="P7" s="9" t="s">
        <v>47</v>
      </c>
      <c r="Q7" s="12" t="s">
        <v>48</v>
      </c>
      <c r="R7" s="12" t="s">
        <v>49</v>
      </c>
      <c r="S7" s="12" t="s">
        <v>50</v>
      </c>
      <c r="T7" s="69"/>
      <c r="U7" s="73"/>
    </row>
    <row r="8" s="1" customFormat="1" ht="45" customHeight="1" spans="1:21">
      <c r="A8" s="22">
        <v>1</v>
      </c>
      <c r="B8" s="23">
        <v>44785</v>
      </c>
      <c r="C8" s="24"/>
      <c r="D8" s="25">
        <v>27690</v>
      </c>
      <c r="E8" s="26" t="s">
        <v>51</v>
      </c>
      <c r="F8" s="27" t="s">
        <v>52</v>
      </c>
      <c r="G8" s="28"/>
      <c r="H8" s="29"/>
      <c r="I8" s="28"/>
      <c r="J8" s="41"/>
      <c r="K8" s="35"/>
      <c r="L8" s="35"/>
      <c r="M8" s="28"/>
      <c r="N8" s="51" t="s">
        <v>53</v>
      </c>
      <c r="O8" s="52"/>
      <c r="P8" s="12"/>
      <c r="Q8" s="76" t="s">
        <v>54</v>
      </c>
      <c r="R8" s="12"/>
      <c r="S8" s="12"/>
      <c r="T8" s="25">
        <v>16000</v>
      </c>
      <c r="U8" s="78"/>
    </row>
    <row r="9" s="1" customFormat="1" ht="45" customHeight="1" spans="1:21">
      <c r="A9" s="22"/>
      <c r="B9" s="23"/>
      <c r="C9" s="30"/>
      <c r="D9" s="31"/>
      <c r="E9" s="26"/>
      <c r="F9" s="26"/>
      <c r="G9" s="32"/>
      <c r="H9" s="29"/>
      <c r="I9" s="28"/>
      <c r="J9" s="41"/>
      <c r="K9" s="53"/>
      <c r="L9" s="35"/>
      <c r="M9" s="28"/>
      <c r="N9" s="51"/>
      <c r="O9" s="52"/>
      <c r="P9" s="12"/>
      <c r="Q9" s="76" t="s">
        <v>55</v>
      </c>
      <c r="R9" s="12"/>
      <c r="S9" s="12"/>
      <c r="T9" s="25">
        <v>11690</v>
      </c>
      <c r="U9" s="53"/>
    </row>
    <row r="10" s="1" customFormat="1" ht="56" customHeight="1" spans="1:21">
      <c r="A10" s="22">
        <v>2</v>
      </c>
      <c r="B10" s="23">
        <v>44799</v>
      </c>
      <c r="C10" s="24"/>
      <c r="D10" s="31">
        <v>94900</v>
      </c>
      <c r="E10" s="26" t="s">
        <v>51</v>
      </c>
      <c r="F10" s="27" t="s">
        <v>52</v>
      </c>
      <c r="G10" s="32"/>
      <c r="H10" s="29"/>
      <c r="I10" s="28"/>
      <c r="J10" s="34"/>
      <c r="K10" s="35"/>
      <c r="L10" s="35"/>
      <c r="M10" s="28"/>
      <c r="N10" s="51" t="s">
        <v>53</v>
      </c>
      <c r="O10" s="52"/>
      <c r="P10" s="12"/>
      <c r="Q10" s="76" t="s">
        <v>66</v>
      </c>
      <c r="R10" s="12">
        <v>94900</v>
      </c>
      <c r="S10" s="12"/>
      <c r="T10" s="25">
        <v>94900</v>
      </c>
      <c r="U10" s="53"/>
    </row>
    <row r="11" s="1" customFormat="1" ht="45" customHeight="1" spans="1:21">
      <c r="A11" s="22">
        <v>3</v>
      </c>
      <c r="B11" s="23">
        <v>44803</v>
      </c>
      <c r="C11" s="33">
        <v>503474</v>
      </c>
      <c r="D11" s="31"/>
      <c r="E11" s="26" t="s">
        <v>82</v>
      </c>
      <c r="F11" s="27" t="s">
        <v>83</v>
      </c>
      <c r="G11" s="34"/>
      <c r="H11" s="29">
        <v>0.01</v>
      </c>
      <c r="I11" s="28">
        <v>75521.12</v>
      </c>
      <c r="J11" s="41" t="s">
        <v>69</v>
      </c>
      <c r="K11" s="53">
        <v>25173.7</v>
      </c>
      <c r="L11" s="53" t="s">
        <v>70</v>
      </c>
      <c r="M11" s="28">
        <v>550</v>
      </c>
      <c r="N11" s="51" t="s">
        <v>71</v>
      </c>
      <c r="O11" s="54"/>
      <c r="P11" s="55"/>
      <c r="Q11" s="76" t="s">
        <v>72</v>
      </c>
      <c r="R11" s="12">
        <v>60000</v>
      </c>
      <c r="S11" s="12"/>
      <c r="T11" s="25">
        <v>60000</v>
      </c>
      <c r="U11" s="53"/>
    </row>
    <row r="12" s="1" customFormat="1" ht="43" customHeight="1" spans="1:21">
      <c r="A12" s="35"/>
      <c r="B12" s="23"/>
      <c r="C12" s="33">
        <v>2013896</v>
      </c>
      <c r="D12" s="31"/>
      <c r="E12" s="27" t="s">
        <v>67</v>
      </c>
      <c r="F12" s="26" t="s">
        <v>68</v>
      </c>
      <c r="G12" s="34"/>
      <c r="H12" s="29"/>
      <c r="I12" s="28"/>
      <c r="J12" s="34"/>
      <c r="K12" s="35">
        <v>339.2</v>
      </c>
      <c r="L12" s="35" t="s">
        <v>73</v>
      </c>
      <c r="M12" s="28">
        <v>1000</v>
      </c>
      <c r="N12" s="51" t="s">
        <v>74</v>
      </c>
      <c r="O12" s="52"/>
      <c r="P12" s="12"/>
      <c r="Q12" s="76" t="s">
        <v>75</v>
      </c>
      <c r="R12" s="12">
        <v>172442.15</v>
      </c>
      <c r="S12" s="12"/>
      <c r="T12" s="25">
        <v>172442.15</v>
      </c>
      <c r="U12" s="53"/>
    </row>
    <row r="13" s="1" customFormat="1" ht="42" customHeight="1" spans="1:21">
      <c r="A13" s="35"/>
      <c r="B13" s="23"/>
      <c r="C13" s="33"/>
      <c r="D13" s="31"/>
      <c r="E13" s="26"/>
      <c r="F13" s="26"/>
      <c r="G13" s="34"/>
      <c r="H13" s="29"/>
      <c r="I13" s="28"/>
      <c r="J13" s="34"/>
      <c r="K13" s="53">
        <v>22613.39</v>
      </c>
      <c r="L13" s="53" t="s">
        <v>76</v>
      </c>
      <c r="M13" s="28">
        <v>500</v>
      </c>
      <c r="N13" s="51" t="s">
        <v>77</v>
      </c>
      <c r="O13" s="56"/>
      <c r="P13" s="55"/>
      <c r="Q13" s="76" t="s">
        <v>78</v>
      </c>
      <c r="R13" s="12">
        <v>76532.22</v>
      </c>
      <c r="S13" s="12"/>
      <c r="T13" s="25">
        <v>76532.22</v>
      </c>
      <c r="U13" s="53"/>
    </row>
    <row r="14" s="1" customFormat="1" ht="42" customHeight="1" spans="1:21">
      <c r="A14" s="35"/>
      <c r="B14" s="36"/>
      <c r="C14" s="24"/>
      <c r="D14" s="31"/>
      <c r="E14" s="26"/>
      <c r="F14" s="26"/>
      <c r="G14" s="34"/>
      <c r="H14" s="29"/>
      <c r="I14" s="28"/>
      <c r="J14" s="34"/>
      <c r="K14" s="35"/>
      <c r="L14" s="35"/>
      <c r="M14" s="28">
        <v>1000</v>
      </c>
      <c r="N14" s="51" t="s">
        <v>79</v>
      </c>
      <c r="O14" s="52"/>
      <c r="P14" s="12"/>
      <c r="Q14" s="79" t="s">
        <v>80</v>
      </c>
      <c r="R14" s="12">
        <v>682392</v>
      </c>
      <c r="S14" s="12"/>
      <c r="T14" s="25">
        <v>682392</v>
      </c>
      <c r="U14" s="80"/>
    </row>
    <row r="15" s="1" customFormat="1" ht="42" customHeight="1" spans="1:21">
      <c r="A15" s="35"/>
      <c r="B15" s="37"/>
      <c r="C15" s="24"/>
      <c r="D15" s="38"/>
      <c r="E15" s="26"/>
      <c r="F15" s="26"/>
      <c r="G15" s="34"/>
      <c r="H15" s="29"/>
      <c r="I15" s="28"/>
      <c r="J15" s="34"/>
      <c r="K15" s="53"/>
      <c r="L15" s="53"/>
      <c r="M15" s="28"/>
      <c r="N15" s="51"/>
      <c r="O15" s="52"/>
      <c r="P15" s="12"/>
      <c r="Q15" s="76" t="s">
        <v>81</v>
      </c>
      <c r="R15" s="12">
        <v>107705.7</v>
      </c>
      <c r="S15" s="12"/>
      <c r="T15" s="25">
        <v>107705.7</v>
      </c>
      <c r="U15" s="80"/>
    </row>
    <row r="16" s="1" customFormat="1" ht="47" customHeight="1" spans="1:21">
      <c r="A16" s="22">
        <v>4</v>
      </c>
      <c r="B16" s="36">
        <v>44812</v>
      </c>
      <c r="C16" s="24"/>
      <c r="D16" s="39"/>
      <c r="E16" s="26"/>
      <c r="F16" s="26"/>
      <c r="G16" s="32"/>
      <c r="H16" s="29"/>
      <c r="I16" s="28"/>
      <c r="J16" s="28"/>
      <c r="K16" s="35"/>
      <c r="L16" s="35"/>
      <c r="M16" s="28">
        <v>100</v>
      </c>
      <c r="N16" s="51" t="s">
        <v>71</v>
      </c>
      <c r="O16" s="28"/>
      <c r="P16" s="51"/>
      <c r="Q16" s="79" t="s">
        <v>84</v>
      </c>
      <c r="R16" s="12">
        <v>4872424.2</v>
      </c>
      <c r="S16" s="12"/>
      <c r="T16" s="141">
        <v>283179.95</v>
      </c>
      <c r="U16" s="80"/>
    </row>
    <row r="17" s="1" customFormat="1" ht="46" customHeight="1" spans="1:21">
      <c r="A17" s="35"/>
      <c r="B17" s="40"/>
      <c r="C17" s="24"/>
      <c r="D17" s="39"/>
      <c r="E17" s="41"/>
      <c r="F17" s="42"/>
      <c r="G17" s="43"/>
      <c r="H17" s="44"/>
      <c r="I17" s="28"/>
      <c r="J17" s="28"/>
      <c r="K17" s="28"/>
      <c r="L17" s="28"/>
      <c r="M17" s="28"/>
      <c r="N17" s="51"/>
      <c r="O17" s="28"/>
      <c r="P17" s="51"/>
      <c r="Q17" s="79" t="s">
        <v>85</v>
      </c>
      <c r="R17" s="12">
        <v>303118.37</v>
      </c>
      <c r="S17" s="12"/>
      <c r="T17" s="141">
        <v>303118.37</v>
      </c>
      <c r="U17" s="80"/>
    </row>
    <row r="18" s="1" customFormat="1" ht="45" customHeight="1" spans="1:21">
      <c r="A18" s="22">
        <v>5</v>
      </c>
      <c r="B18" s="37">
        <v>44824</v>
      </c>
      <c r="C18" s="24"/>
      <c r="D18" s="39"/>
      <c r="E18" s="26"/>
      <c r="F18" s="26"/>
      <c r="G18" s="43"/>
      <c r="H18" s="45"/>
      <c r="I18" s="28"/>
      <c r="J18" s="28"/>
      <c r="K18" s="41"/>
      <c r="L18" s="41"/>
      <c r="M18" s="28">
        <v>200</v>
      </c>
      <c r="N18" s="51" t="s">
        <v>71</v>
      </c>
      <c r="O18" s="28"/>
      <c r="P18" s="51"/>
      <c r="Q18" s="79" t="s">
        <v>86</v>
      </c>
      <c r="R18" s="12">
        <v>31243.86</v>
      </c>
      <c r="S18" s="12"/>
      <c r="T18" s="141">
        <v>31243.86</v>
      </c>
      <c r="U18" s="80"/>
    </row>
    <row r="19" s="1" customFormat="1" ht="45" customHeight="1" spans="1:21">
      <c r="A19" s="35"/>
      <c r="B19" s="40"/>
      <c r="C19" s="46"/>
      <c r="D19" s="39"/>
      <c r="E19" s="41"/>
      <c r="F19" s="42"/>
      <c r="G19" s="43"/>
      <c r="H19" s="44"/>
      <c r="I19" s="28"/>
      <c r="J19" s="28"/>
      <c r="K19" s="28"/>
      <c r="L19" s="28"/>
      <c r="M19" s="28"/>
      <c r="N19" s="51"/>
      <c r="O19" s="28"/>
      <c r="P19" s="51"/>
      <c r="Q19" s="79" t="s">
        <v>87</v>
      </c>
      <c r="R19" s="12">
        <v>75635</v>
      </c>
      <c r="S19" s="12"/>
      <c r="T19" s="141">
        <v>75635</v>
      </c>
      <c r="U19" s="82"/>
    </row>
    <row r="20" s="1" customFormat="1" ht="42" customHeight="1" spans="1:21">
      <c r="A20" s="47"/>
      <c r="B20" s="40"/>
      <c r="C20" s="24"/>
      <c r="D20" s="39"/>
      <c r="E20" s="26"/>
      <c r="F20" s="26"/>
      <c r="G20" s="43"/>
      <c r="H20" s="45"/>
      <c r="I20" s="28"/>
      <c r="J20" s="28"/>
      <c r="K20" s="28"/>
      <c r="L20" s="28"/>
      <c r="M20" s="28">
        <v>50</v>
      </c>
      <c r="N20" s="51" t="s">
        <v>71</v>
      </c>
      <c r="O20" s="28"/>
      <c r="P20" s="51"/>
      <c r="Q20" s="79" t="s">
        <v>88</v>
      </c>
      <c r="R20" s="12">
        <v>87399</v>
      </c>
      <c r="S20" s="12"/>
      <c r="T20" s="141">
        <v>87399</v>
      </c>
      <c r="U20" s="82"/>
    </row>
    <row r="21" s="1" customFormat="1" ht="43" customHeight="1" spans="1:21">
      <c r="A21" s="22">
        <v>6</v>
      </c>
      <c r="B21" s="37">
        <v>44834</v>
      </c>
      <c r="C21" s="33">
        <v>2812952</v>
      </c>
      <c r="D21" s="39"/>
      <c r="E21" s="27" t="s">
        <v>67</v>
      </c>
      <c r="F21" s="26" t="s">
        <v>68</v>
      </c>
      <c r="G21" s="43"/>
      <c r="H21" s="45">
        <v>0.01</v>
      </c>
      <c r="I21" s="28">
        <v>75521.12</v>
      </c>
      <c r="J21" s="57" t="s">
        <v>69</v>
      </c>
      <c r="K21" s="28">
        <v>1054.86</v>
      </c>
      <c r="L21" s="57" t="s">
        <v>90</v>
      </c>
      <c r="M21" s="28">
        <v>600</v>
      </c>
      <c r="N21" s="51" t="s">
        <v>71</v>
      </c>
      <c r="O21" s="28"/>
      <c r="P21" s="51"/>
      <c r="Q21" s="79" t="s">
        <v>91</v>
      </c>
      <c r="R21" s="12">
        <v>98995.52</v>
      </c>
      <c r="S21" s="12"/>
      <c r="T21" s="141">
        <v>98995.52</v>
      </c>
      <c r="U21" s="82"/>
    </row>
    <row r="22" s="1" customFormat="1" ht="43" customHeight="1" spans="1:21">
      <c r="A22" s="35"/>
      <c r="B22" s="37">
        <v>44831</v>
      </c>
      <c r="C22" s="33">
        <v>703238</v>
      </c>
      <c r="D22" s="39"/>
      <c r="E22" s="26" t="s">
        <v>82</v>
      </c>
      <c r="F22" s="27" t="s">
        <v>83</v>
      </c>
      <c r="G22" s="43"/>
      <c r="H22" s="45"/>
      <c r="I22" s="28"/>
      <c r="J22" s="28"/>
      <c r="K22" s="28">
        <v>35161.9</v>
      </c>
      <c r="L22" s="57" t="s">
        <v>70</v>
      </c>
      <c r="M22" s="28"/>
      <c r="N22" s="51"/>
      <c r="O22" s="28"/>
      <c r="P22" s="51"/>
      <c r="Q22" s="79" t="s">
        <v>92</v>
      </c>
      <c r="R22" s="12">
        <v>295428.92</v>
      </c>
      <c r="S22" s="12"/>
      <c r="T22" s="141">
        <v>100000</v>
      </c>
      <c r="U22" s="82"/>
    </row>
    <row r="23" s="1" customFormat="1" ht="43" customHeight="1" spans="1:21">
      <c r="A23" s="35"/>
      <c r="B23" s="40"/>
      <c r="C23" s="24"/>
      <c r="D23" s="39"/>
      <c r="E23" s="26"/>
      <c r="F23" s="26"/>
      <c r="G23" s="43"/>
      <c r="H23" s="45"/>
      <c r="I23" s="28"/>
      <c r="J23" s="28"/>
      <c r="K23" s="28"/>
      <c r="L23" s="28"/>
      <c r="M23" s="28"/>
      <c r="N23" s="51"/>
      <c r="O23" s="28"/>
      <c r="P23" s="51"/>
      <c r="Q23" s="79" t="s">
        <v>75</v>
      </c>
      <c r="R23" s="12">
        <v>506493</v>
      </c>
      <c r="S23" s="12"/>
      <c r="T23" s="141">
        <v>506493</v>
      </c>
      <c r="U23" s="82"/>
    </row>
    <row r="24" s="1" customFormat="1" ht="42" customHeight="1" spans="1:21">
      <c r="A24" s="35"/>
      <c r="B24" s="40"/>
      <c r="C24" s="24"/>
      <c r="D24" s="39"/>
      <c r="E24" s="26"/>
      <c r="F24" s="26"/>
      <c r="G24" s="43"/>
      <c r="H24" s="45"/>
      <c r="I24" s="28"/>
      <c r="J24" s="28"/>
      <c r="K24" s="28"/>
      <c r="L24" s="28"/>
      <c r="M24" s="28"/>
      <c r="N24" s="51"/>
      <c r="O24" s="28"/>
      <c r="P24" s="51"/>
      <c r="Q24" s="79" t="s">
        <v>93</v>
      </c>
      <c r="R24" s="12">
        <v>741000</v>
      </c>
      <c r="S24" s="12"/>
      <c r="T24" s="141">
        <v>741000</v>
      </c>
      <c r="U24" s="82"/>
    </row>
    <row r="25" s="1" customFormat="1" ht="43" customHeight="1" spans="1:21">
      <c r="A25" s="35"/>
      <c r="B25" s="40"/>
      <c r="C25" s="24"/>
      <c r="D25" s="39"/>
      <c r="E25" s="26"/>
      <c r="F25" s="26"/>
      <c r="G25" s="43"/>
      <c r="H25" s="45"/>
      <c r="I25" s="28"/>
      <c r="J25" s="28"/>
      <c r="K25" s="28"/>
      <c r="L25" s="28"/>
      <c r="M25" s="28"/>
      <c r="N25" s="51"/>
      <c r="O25" s="28"/>
      <c r="P25" s="51"/>
      <c r="Q25" s="79" t="s">
        <v>94</v>
      </c>
      <c r="R25" s="12">
        <v>1896441</v>
      </c>
      <c r="S25" s="12"/>
      <c r="T25" s="141">
        <v>601830</v>
      </c>
      <c r="U25" s="82"/>
    </row>
    <row r="26" s="1" customFormat="1" ht="42" customHeight="1" spans="1:21">
      <c r="A26" s="35"/>
      <c r="B26" s="40"/>
      <c r="C26" s="24"/>
      <c r="D26" s="39"/>
      <c r="E26" s="26"/>
      <c r="F26" s="26"/>
      <c r="G26" s="43"/>
      <c r="H26" s="45"/>
      <c r="I26" s="28"/>
      <c r="J26" s="28"/>
      <c r="K26" s="28"/>
      <c r="L26" s="28"/>
      <c r="M26" s="28"/>
      <c r="N26" s="51"/>
      <c r="O26" s="28"/>
      <c r="P26" s="51"/>
      <c r="Q26" s="79" t="s">
        <v>78</v>
      </c>
      <c r="R26" s="12">
        <v>88744.56</v>
      </c>
      <c r="S26" s="12"/>
      <c r="T26" s="141">
        <v>88744.56</v>
      </c>
      <c r="U26" s="82"/>
    </row>
    <row r="27" s="1" customFormat="1" ht="42" customHeight="1" spans="1:21">
      <c r="A27" s="35"/>
      <c r="B27" s="40"/>
      <c r="C27" s="24"/>
      <c r="D27" s="39"/>
      <c r="E27" s="26"/>
      <c r="F27" s="26"/>
      <c r="G27" s="43"/>
      <c r="H27" s="45"/>
      <c r="I27" s="28"/>
      <c r="J27" s="28"/>
      <c r="K27" s="28"/>
      <c r="L27" s="28"/>
      <c r="M27" s="28"/>
      <c r="N27" s="51"/>
      <c r="O27" s="28"/>
      <c r="P27" s="51"/>
      <c r="Q27" s="79" t="s">
        <v>81</v>
      </c>
      <c r="R27" s="12">
        <v>118098</v>
      </c>
      <c r="S27" s="12"/>
      <c r="T27" s="141">
        <v>118098</v>
      </c>
      <c r="U27" s="82"/>
    </row>
    <row r="28" s="1" customFormat="1" ht="42" customHeight="1" spans="1:21">
      <c r="A28" s="93">
        <v>7</v>
      </c>
      <c r="B28" s="94">
        <v>44859</v>
      </c>
      <c r="C28" s="100"/>
      <c r="D28" s="96"/>
      <c r="E28" s="97"/>
      <c r="F28" s="97"/>
      <c r="G28" s="98"/>
      <c r="H28" s="99"/>
      <c r="I28" s="58"/>
      <c r="J28" s="58"/>
      <c r="K28" s="58"/>
      <c r="L28" s="58"/>
      <c r="M28" s="58">
        <v>150</v>
      </c>
      <c r="N28" s="117" t="s">
        <v>71</v>
      </c>
      <c r="O28" s="58"/>
      <c r="P28" s="117"/>
      <c r="Q28" s="131" t="s">
        <v>94</v>
      </c>
      <c r="R28" s="132">
        <v>1896441</v>
      </c>
      <c r="S28" s="132"/>
      <c r="T28" s="142">
        <v>531720</v>
      </c>
      <c r="U28" s="82"/>
    </row>
    <row r="29" s="1" customFormat="1" ht="42" customHeight="1" spans="1:21">
      <c r="A29" s="47"/>
      <c r="B29" s="139"/>
      <c r="C29" s="100"/>
      <c r="D29" s="96"/>
      <c r="E29" s="97"/>
      <c r="F29" s="97"/>
      <c r="G29" s="98"/>
      <c r="H29" s="99"/>
      <c r="I29" s="58"/>
      <c r="J29" s="58"/>
      <c r="K29" s="58"/>
      <c r="L29" s="58"/>
      <c r="M29" s="58"/>
      <c r="N29" s="117"/>
      <c r="O29" s="58"/>
      <c r="P29" s="117"/>
      <c r="Q29" s="131" t="s">
        <v>95</v>
      </c>
      <c r="R29" s="132">
        <v>80340</v>
      </c>
      <c r="S29" s="132"/>
      <c r="T29" s="142">
        <v>80340</v>
      </c>
      <c r="U29" s="82"/>
    </row>
    <row r="30" s="1" customFormat="1" ht="42" customHeight="1" spans="1:21">
      <c r="A30" s="47"/>
      <c r="B30" s="139"/>
      <c r="C30" s="100"/>
      <c r="D30" s="96"/>
      <c r="E30" s="97"/>
      <c r="F30" s="97"/>
      <c r="G30" s="98"/>
      <c r="H30" s="99"/>
      <c r="I30" s="58"/>
      <c r="J30" s="58"/>
      <c r="K30" s="58"/>
      <c r="L30" s="58"/>
      <c r="M30" s="58"/>
      <c r="N30" s="117"/>
      <c r="O30" s="58"/>
      <c r="P30" s="117"/>
      <c r="Q30" s="131"/>
      <c r="R30" s="132"/>
      <c r="S30" s="132"/>
      <c r="T30" s="142"/>
      <c r="U30" s="82"/>
    </row>
    <row r="31" s="1" customFormat="1" ht="31" customHeight="1" spans="1:21">
      <c r="A31" s="47"/>
      <c r="B31" s="139"/>
      <c r="C31" s="100"/>
      <c r="D31" s="96"/>
      <c r="E31" s="97"/>
      <c r="F31" s="97"/>
      <c r="G31" s="98"/>
      <c r="H31" s="99"/>
      <c r="I31" s="58"/>
      <c r="J31" s="58"/>
      <c r="K31" s="58"/>
      <c r="L31" s="58"/>
      <c r="M31" s="58"/>
      <c r="N31" s="117"/>
      <c r="O31" s="58"/>
      <c r="P31" s="117"/>
      <c r="Q31" s="131"/>
      <c r="R31" s="132"/>
      <c r="S31" s="132"/>
      <c r="T31" s="142"/>
      <c r="U31" s="82"/>
    </row>
    <row r="32" s="1" customFormat="1" ht="31" customHeight="1" spans="1:21">
      <c r="A32" s="47"/>
      <c r="B32" s="139"/>
      <c r="C32" s="100"/>
      <c r="D32" s="96"/>
      <c r="E32" s="97"/>
      <c r="F32" s="97"/>
      <c r="G32" s="98"/>
      <c r="H32" s="99"/>
      <c r="I32" s="58"/>
      <c r="J32" s="58"/>
      <c r="K32" s="58"/>
      <c r="L32" s="58"/>
      <c r="M32" s="58"/>
      <c r="N32" s="117"/>
      <c r="O32" s="58"/>
      <c r="P32" s="117"/>
      <c r="Q32" s="131"/>
      <c r="R32" s="132"/>
      <c r="S32" s="132"/>
      <c r="T32" s="142"/>
      <c r="U32" s="82"/>
    </row>
    <row r="33" s="1" customFormat="1" ht="30" customHeight="1" spans="1:21">
      <c r="A33" s="9" t="s">
        <v>56</v>
      </c>
      <c r="B33" s="9"/>
      <c r="C33" s="101">
        <f>SUM(C8:C32)</f>
        <v>6033560</v>
      </c>
      <c r="D33" s="102">
        <f>SUM(D8:D32)</f>
        <v>122590</v>
      </c>
      <c r="E33" s="103"/>
      <c r="F33" s="103"/>
      <c r="G33" s="103"/>
      <c r="H33" s="101" t="s">
        <v>57</v>
      </c>
      <c r="I33" s="52">
        <f t="shared" ref="I33:M33" si="0">SUM(I8:I32)</f>
        <v>151042.24</v>
      </c>
      <c r="J33" s="103"/>
      <c r="K33" s="52">
        <f t="shared" si="0"/>
        <v>84343.05</v>
      </c>
      <c r="L33" s="52"/>
      <c r="M33" s="52">
        <f t="shared" si="0"/>
        <v>4150</v>
      </c>
      <c r="N33" s="101" t="s">
        <v>57</v>
      </c>
      <c r="O33" s="52">
        <f>SUM(O8:O32)</f>
        <v>0</v>
      </c>
      <c r="P33" s="101" t="s">
        <v>57</v>
      </c>
      <c r="Q33" s="101" t="s">
        <v>57</v>
      </c>
      <c r="R33" s="101"/>
      <c r="S33" s="101"/>
      <c r="T33" s="52">
        <f>SUM(T8:T32)</f>
        <v>4869459.33</v>
      </c>
      <c r="U33" s="134">
        <f>D33+C33-T33-I33-K33-M33-O33</f>
        <v>1047155.38</v>
      </c>
    </row>
    <row r="34" s="1" customFormat="1" ht="30" customHeight="1" spans="1:21">
      <c r="A34" s="104" t="s">
        <v>58</v>
      </c>
      <c r="B34" s="104"/>
      <c r="C34" s="104" t="s">
        <v>59</v>
      </c>
      <c r="D34" s="104"/>
      <c r="E34" s="104"/>
      <c r="F34" s="105">
        <f>O34</f>
        <v>612060</v>
      </c>
      <c r="G34" s="106"/>
      <c r="H34" s="107" t="s">
        <v>60</v>
      </c>
      <c r="I34" s="118"/>
      <c r="J34" s="118"/>
      <c r="K34" s="118"/>
      <c r="L34" s="118"/>
      <c r="M34" s="119"/>
      <c r="N34" s="104" t="s">
        <v>61</v>
      </c>
      <c r="O34" s="120">
        <f>T28+T29</f>
        <v>612060</v>
      </c>
      <c r="P34" s="121"/>
      <c r="Q34" s="121"/>
      <c r="R34" s="121"/>
      <c r="S34" s="121"/>
      <c r="T34" s="121"/>
      <c r="U34" s="135"/>
    </row>
    <row r="35" s="1" customFormat="1" ht="30" customHeight="1" spans="1:21">
      <c r="A35" s="104"/>
      <c r="B35" s="104"/>
      <c r="C35" s="104" t="s">
        <v>62</v>
      </c>
      <c r="D35" s="104"/>
      <c r="E35" s="104"/>
      <c r="F35" s="105">
        <v>0</v>
      </c>
      <c r="G35" s="106"/>
      <c r="H35" s="108"/>
      <c r="I35" s="122"/>
      <c r="J35" s="122"/>
      <c r="K35" s="122"/>
      <c r="L35" s="122"/>
      <c r="M35" s="123"/>
      <c r="N35" s="104" t="s">
        <v>63</v>
      </c>
      <c r="O35" s="124">
        <f>O34</f>
        <v>612060</v>
      </c>
      <c r="P35" s="125"/>
      <c r="Q35" s="125"/>
      <c r="R35" s="125"/>
      <c r="S35" s="125"/>
      <c r="T35" s="125"/>
      <c r="U35" s="136"/>
    </row>
    <row r="36" s="1" customFormat="1" ht="11.25" spans="2:20">
      <c r="B36" s="4"/>
      <c r="E36" s="5"/>
      <c r="F36" s="5"/>
      <c r="G36" s="5"/>
      <c r="I36" s="5"/>
      <c r="J36" s="5"/>
      <c r="M36" s="5"/>
      <c r="T36" s="5"/>
    </row>
    <row r="37" s="1" customFormat="1" ht="11.25" spans="2:20">
      <c r="B37" s="4"/>
      <c r="E37" s="5"/>
      <c r="F37" s="5"/>
      <c r="G37" s="5"/>
      <c r="I37" s="5"/>
      <c r="J37" s="5"/>
      <c r="M37" s="5"/>
      <c r="T37" s="5"/>
    </row>
    <row r="38" s="1" customFormat="1" ht="11.25" spans="2:20">
      <c r="B38" s="4"/>
      <c r="E38" s="5"/>
      <c r="F38" s="5"/>
      <c r="G38" s="5"/>
      <c r="I38" s="5"/>
      <c r="J38" s="5"/>
      <c r="M38" s="5"/>
      <c r="T38" s="5"/>
    </row>
    <row r="39" s="1" customFormat="1" ht="11.25" spans="2:20">
      <c r="B39" s="4"/>
      <c r="E39" s="5"/>
      <c r="F39" s="5"/>
      <c r="G39" s="5"/>
      <c r="I39" s="5"/>
      <c r="J39" s="5"/>
      <c r="M39" s="5"/>
      <c r="T39" s="5"/>
    </row>
    <row r="40" s="1" customFormat="1" ht="11.25" spans="2:20">
      <c r="B40" s="4"/>
      <c r="E40" s="5"/>
      <c r="F40" s="5"/>
      <c r="G40" s="5"/>
      <c r="I40" s="5"/>
      <c r="J40" s="5"/>
      <c r="M40" s="5"/>
      <c r="T40" s="5"/>
    </row>
    <row r="41" s="1" customFormat="1" spans="2:20">
      <c r="B41" s="109"/>
      <c r="E41" s="5"/>
      <c r="F41" s="5"/>
      <c r="G41" s="5"/>
      <c r="I41" s="5"/>
      <c r="J41" s="5"/>
      <c r="M41" s="5"/>
      <c r="T41" s="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33:B33"/>
    <mergeCell ref="C34:E34"/>
    <mergeCell ref="F34:G34"/>
    <mergeCell ref="O34:U34"/>
    <mergeCell ref="C35:E35"/>
    <mergeCell ref="F35:G35"/>
    <mergeCell ref="O35:U35"/>
    <mergeCell ref="A5:A7"/>
    <mergeCell ref="T5:T7"/>
    <mergeCell ref="U5:U7"/>
    <mergeCell ref="A34:B35"/>
    <mergeCell ref="H34:M35"/>
  </mergeCells>
  <pageMargins left="0.75" right="0.75" top="1" bottom="1" header="0.5" footer="0.5"/>
  <pageSetup paperSize="9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1"/>
  <sheetViews>
    <sheetView topLeftCell="A25" workbookViewId="0">
      <selection activeCell="A25" sqref="$A1:$XFD1048576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6.1916666666667" style="1" customWidth="1"/>
    <col min="4" max="4" width="15.3833333333333" style="1" customWidth="1"/>
    <col min="5" max="5" width="18.7833333333333" style="5" customWidth="1"/>
    <col min="6" max="6" width="19.1083333333333" style="5" customWidth="1"/>
    <col min="7" max="7" width="17.4416666666667" style="5" customWidth="1"/>
    <col min="8" max="8" width="4.89166666666667" style="1" customWidth="1"/>
    <col min="9" max="9" width="10.3333333333333" style="5" customWidth="1"/>
    <col min="10" max="10" width="10" style="5" customWidth="1"/>
    <col min="11" max="12" width="9.33333333333333" style="1" customWidth="1"/>
    <col min="13" max="13" width="9.66666666666667" style="5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4.8" style="1" customWidth="1"/>
    <col min="19" max="19" width="14.5333333333333" style="1" customWidth="1"/>
    <col min="20" max="20" width="15.5333333333333" style="5" customWidth="1"/>
    <col min="21" max="21" width="15.4416666666667" style="1" customWidth="1"/>
    <col min="22" max="16362" width="9" style="1" customWidth="1"/>
    <col min="16363" max="16384" width="9" style="7"/>
  </cols>
  <sheetData>
    <row r="1" s="1" customFormat="1" ht="24.9" customHeight="1" spans="1:2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7.9" customHeight="1" spans="1:21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48"/>
      <c r="J2" s="10"/>
      <c r="K2" s="10"/>
      <c r="L2" s="10"/>
      <c r="M2" s="10"/>
      <c r="N2" s="10"/>
      <c r="O2" s="49" t="s">
        <v>4</v>
      </c>
      <c r="P2" s="49"/>
      <c r="Q2" s="62">
        <v>15801</v>
      </c>
      <c r="R2" s="50" t="s">
        <v>5</v>
      </c>
      <c r="S2" s="50"/>
      <c r="T2" s="140"/>
      <c r="U2" s="64"/>
    </row>
    <row r="3" s="1" customFormat="1" ht="27.9" customHeight="1" spans="1:21">
      <c r="A3" s="9" t="s">
        <v>6</v>
      </c>
      <c r="B3" s="9"/>
      <c r="C3" s="12">
        <v>25173705</v>
      </c>
      <c r="D3" s="12"/>
      <c r="E3" s="12"/>
      <c r="F3" s="12" t="s">
        <v>7</v>
      </c>
      <c r="G3" s="13">
        <v>44757</v>
      </c>
      <c r="H3" s="9" t="s">
        <v>8</v>
      </c>
      <c r="I3" s="9"/>
      <c r="J3" s="35" t="s">
        <v>64</v>
      </c>
      <c r="K3" s="35"/>
      <c r="L3" s="35"/>
      <c r="M3" s="35"/>
      <c r="N3" s="35"/>
      <c r="O3" s="9" t="s">
        <v>10</v>
      </c>
      <c r="P3" s="9"/>
      <c r="Q3" s="35" t="s">
        <v>11</v>
      </c>
      <c r="R3" s="65" t="s">
        <v>12</v>
      </c>
      <c r="S3" s="66"/>
      <c r="T3" s="68" t="s">
        <v>13</v>
      </c>
      <c r="U3" s="68"/>
    </row>
    <row r="4" s="1" customFormat="1" ht="27.9" customHeight="1" spans="1:21">
      <c r="A4" s="9" t="s">
        <v>14</v>
      </c>
      <c r="B4" s="9"/>
      <c r="C4" s="12"/>
      <c r="D4" s="12"/>
      <c r="E4" s="12"/>
      <c r="F4" s="12" t="s">
        <v>15</v>
      </c>
      <c r="G4" s="138"/>
      <c r="H4" s="9" t="s">
        <v>16</v>
      </c>
      <c r="I4" s="9"/>
      <c r="J4" s="35" t="s">
        <v>65</v>
      </c>
      <c r="K4" s="35"/>
      <c r="L4" s="35"/>
      <c r="M4" s="35"/>
      <c r="N4" s="35"/>
      <c r="O4" s="9" t="s">
        <v>18</v>
      </c>
      <c r="P4" s="9"/>
      <c r="Q4" s="51" t="s">
        <v>19</v>
      </c>
      <c r="R4" s="12" t="s">
        <v>20</v>
      </c>
      <c r="S4" s="51" t="s">
        <v>21</v>
      </c>
      <c r="T4" s="69" t="s">
        <v>22</v>
      </c>
      <c r="U4" s="70" t="s">
        <v>23</v>
      </c>
    </row>
    <row r="5" s="1" customFormat="1" ht="27.9" customHeight="1" spans="1:21">
      <c r="A5" s="9" t="s">
        <v>24</v>
      </c>
      <c r="B5" s="14" t="s">
        <v>25</v>
      </c>
      <c r="C5" s="15"/>
      <c r="D5" s="15"/>
      <c r="E5" s="15"/>
      <c r="F5" s="16"/>
      <c r="G5" s="17" t="s">
        <v>26</v>
      </c>
      <c r="H5" s="14" t="s">
        <v>25</v>
      </c>
      <c r="I5" s="15"/>
      <c r="J5" s="16"/>
      <c r="K5" s="14" t="s">
        <v>27</v>
      </c>
      <c r="L5" s="15"/>
      <c r="M5" s="14" t="s">
        <v>28</v>
      </c>
      <c r="N5" s="16"/>
      <c r="O5" s="14" t="s">
        <v>29</v>
      </c>
      <c r="P5" s="16"/>
      <c r="Q5" s="71" t="s">
        <v>30</v>
      </c>
      <c r="R5" s="72"/>
      <c r="S5" s="72"/>
      <c r="T5" s="69" t="s">
        <v>31</v>
      </c>
      <c r="U5" s="73" t="s">
        <v>32</v>
      </c>
    </row>
    <row r="6" s="1" customFormat="1" ht="27.9" customHeight="1" spans="1:21">
      <c r="A6" s="9"/>
      <c r="B6" s="18" t="s">
        <v>33</v>
      </c>
      <c r="C6" s="19"/>
      <c r="D6" s="19"/>
      <c r="E6" s="19"/>
      <c r="F6" s="20"/>
      <c r="G6" s="9"/>
      <c r="H6" s="18" t="s">
        <v>34</v>
      </c>
      <c r="I6" s="19"/>
      <c r="J6" s="20"/>
      <c r="K6" s="18" t="s">
        <v>35</v>
      </c>
      <c r="L6" s="19"/>
      <c r="M6" s="18" t="s">
        <v>36</v>
      </c>
      <c r="N6" s="20"/>
      <c r="O6" s="18" t="s">
        <v>37</v>
      </c>
      <c r="P6" s="20"/>
      <c r="Q6" s="74" t="s">
        <v>38</v>
      </c>
      <c r="R6" s="75"/>
      <c r="S6" s="75"/>
      <c r="T6" s="69"/>
      <c r="U6" s="73"/>
    </row>
    <row r="7" s="1" customFormat="1" ht="27.9" customHeight="1" spans="1:21">
      <c r="A7" s="9"/>
      <c r="B7" s="21" t="s">
        <v>39</v>
      </c>
      <c r="C7" s="9" t="s">
        <v>40</v>
      </c>
      <c r="D7" s="9" t="s">
        <v>41</v>
      </c>
      <c r="E7" s="12" t="s">
        <v>42</v>
      </c>
      <c r="F7" s="12" t="s">
        <v>43</v>
      </c>
      <c r="G7" s="21" t="s">
        <v>44</v>
      </c>
      <c r="H7" s="9" t="s">
        <v>45</v>
      </c>
      <c r="I7" s="12" t="s">
        <v>46</v>
      </c>
      <c r="J7" s="12" t="s">
        <v>47</v>
      </c>
      <c r="K7" s="50" t="s">
        <v>46</v>
      </c>
      <c r="L7" s="50" t="s">
        <v>47</v>
      </c>
      <c r="M7" s="12" t="s">
        <v>46</v>
      </c>
      <c r="N7" s="9" t="s">
        <v>47</v>
      </c>
      <c r="O7" s="9" t="s">
        <v>46</v>
      </c>
      <c r="P7" s="9" t="s">
        <v>47</v>
      </c>
      <c r="Q7" s="12" t="s">
        <v>48</v>
      </c>
      <c r="R7" s="12" t="s">
        <v>49</v>
      </c>
      <c r="S7" s="12" t="s">
        <v>50</v>
      </c>
      <c r="T7" s="69"/>
      <c r="U7" s="73"/>
    </row>
    <row r="8" s="1" customFormat="1" ht="45" customHeight="1" spans="1:21">
      <c r="A8" s="22">
        <v>1</v>
      </c>
      <c r="B8" s="23">
        <v>44785</v>
      </c>
      <c r="C8" s="24"/>
      <c r="D8" s="25">
        <v>27690</v>
      </c>
      <c r="E8" s="26" t="s">
        <v>51</v>
      </c>
      <c r="F8" s="27" t="s">
        <v>52</v>
      </c>
      <c r="G8" s="28"/>
      <c r="H8" s="29"/>
      <c r="I8" s="28"/>
      <c r="J8" s="41"/>
      <c r="K8" s="35"/>
      <c r="L8" s="35"/>
      <c r="M8" s="28"/>
      <c r="N8" s="51" t="s">
        <v>53</v>
      </c>
      <c r="O8" s="52"/>
      <c r="P8" s="12"/>
      <c r="Q8" s="76" t="s">
        <v>54</v>
      </c>
      <c r="R8" s="12"/>
      <c r="S8" s="12"/>
      <c r="T8" s="25">
        <v>16000</v>
      </c>
      <c r="U8" s="78"/>
    </row>
    <row r="9" s="1" customFormat="1" ht="45" customHeight="1" spans="1:21">
      <c r="A9" s="22"/>
      <c r="B9" s="23"/>
      <c r="C9" s="30"/>
      <c r="D9" s="31"/>
      <c r="E9" s="26"/>
      <c r="F9" s="26"/>
      <c r="G9" s="32"/>
      <c r="H9" s="29"/>
      <c r="I9" s="28"/>
      <c r="J9" s="41"/>
      <c r="K9" s="53"/>
      <c r="L9" s="35"/>
      <c r="M9" s="28"/>
      <c r="N9" s="51"/>
      <c r="O9" s="52"/>
      <c r="P9" s="12"/>
      <c r="Q9" s="76" t="s">
        <v>55</v>
      </c>
      <c r="R9" s="12"/>
      <c r="S9" s="12"/>
      <c r="T9" s="25">
        <v>11690</v>
      </c>
      <c r="U9" s="53"/>
    </row>
    <row r="10" s="1" customFormat="1" ht="56" customHeight="1" spans="1:21">
      <c r="A10" s="22">
        <v>2</v>
      </c>
      <c r="B10" s="23">
        <v>44799</v>
      </c>
      <c r="C10" s="24"/>
      <c r="D10" s="31">
        <v>94900</v>
      </c>
      <c r="E10" s="26" t="s">
        <v>51</v>
      </c>
      <c r="F10" s="27" t="s">
        <v>52</v>
      </c>
      <c r="G10" s="32"/>
      <c r="H10" s="29"/>
      <c r="I10" s="28"/>
      <c r="J10" s="34"/>
      <c r="K10" s="35"/>
      <c r="L10" s="35"/>
      <c r="M10" s="28"/>
      <c r="N10" s="51" t="s">
        <v>53</v>
      </c>
      <c r="O10" s="52"/>
      <c r="P10" s="12"/>
      <c r="Q10" s="76" t="s">
        <v>66</v>
      </c>
      <c r="R10" s="12">
        <v>94900</v>
      </c>
      <c r="S10" s="12"/>
      <c r="T10" s="25">
        <v>94900</v>
      </c>
      <c r="U10" s="53"/>
    </row>
    <row r="11" s="1" customFormat="1" ht="45" customHeight="1" spans="1:21">
      <c r="A11" s="22">
        <v>3</v>
      </c>
      <c r="B11" s="23">
        <v>44803</v>
      </c>
      <c r="C11" s="33">
        <v>503474</v>
      </c>
      <c r="D11" s="31"/>
      <c r="E11" s="26" t="s">
        <v>82</v>
      </c>
      <c r="F11" s="27" t="s">
        <v>83</v>
      </c>
      <c r="G11" s="34"/>
      <c r="H11" s="29">
        <v>0.01</v>
      </c>
      <c r="I11" s="28">
        <v>75521.12</v>
      </c>
      <c r="J11" s="41" t="s">
        <v>69</v>
      </c>
      <c r="K11" s="53">
        <v>25173.7</v>
      </c>
      <c r="L11" s="53" t="s">
        <v>70</v>
      </c>
      <c r="M11" s="28">
        <v>550</v>
      </c>
      <c r="N11" s="51" t="s">
        <v>71</v>
      </c>
      <c r="O11" s="54"/>
      <c r="P11" s="55"/>
      <c r="Q11" s="76" t="s">
        <v>72</v>
      </c>
      <c r="R11" s="12">
        <v>60000</v>
      </c>
      <c r="S11" s="12"/>
      <c r="T11" s="25">
        <v>60000</v>
      </c>
      <c r="U11" s="53"/>
    </row>
    <row r="12" s="1" customFormat="1" ht="43" customHeight="1" spans="1:21">
      <c r="A12" s="35"/>
      <c r="B12" s="23"/>
      <c r="C12" s="33">
        <v>2013896</v>
      </c>
      <c r="D12" s="31"/>
      <c r="E12" s="27" t="s">
        <v>67</v>
      </c>
      <c r="F12" s="26" t="s">
        <v>68</v>
      </c>
      <c r="G12" s="34"/>
      <c r="H12" s="29"/>
      <c r="I12" s="28"/>
      <c r="J12" s="34"/>
      <c r="K12" s="35">
        <v>339.2</v>
      </c>
      <c r="L12" s="35" t="s">
        <v>73</v>
      </c>
      <c r="M12" s="28">
        <v>1000</v>
      </c>
      <c r="N12" s="51" t="s">
        <v>74</v>
      </c>
      <c r="O12" s="52"/>
      <c r="P12" s="12"/>
      <c r="Q12" s="76" t="s">
        <v>75</v>
      </c>
      <c r="R12" s="12">
        <v>172442.15</v>
      </c>
      <c r="S12" s="12"/>
      <c r="T12" s="25">
        <v>172442.15</v>
      </c>
      <c r="U12" s="53"/>
    </row>
    <row r="13" s="1" customFormat="1" ht="42" customHeight="1" spans="1:21">
      <c r="A13" s="35"/>
      <c r="B13" s="23"/>
      <c r="C13" s="33"/>
      <c r="D13" s="31"/>
      <c r="E13" s="26"/>
      <c r="F13" s="26"/>
      <c r="G13" s="34"/>
      <c r="H13" s="29"/>
      <c r="I13" s="28"/>
      <c r="J13" s="34"/>
      <c r="K13" s="53">
        <v>22613.39</v>
      </c>
      <c r="L13" s="53" t="s">
        <v>76</v>
      </c>
      <c r="M13" s="28">
        <v>500</v>
      </c>
      <c r="N13" s="51" t="s">
        <v>77</v>
      </c>
      <c r="O13" s="56"/>
      <c r="P13" s="55"/>
      <c r="Q13" s="76" t="s">
        <v>78</v>
      </c>
      <c r="R13" s="12">
        <v>76532.22</v>
      </c>
      <c r="S13" s="12"/>
      <c r="T13" s="25">
        <v>76532.22</v>
      </c>
      <c r="U13" s="53"/>
    </row>
    <row r="14" s="1" customFormat="1" ht="42" customHeight="1" spans="1:21">
      <c r="A14" s="35"/>
      <c r="B14" s="36"/>
      <c r="C14" s="24"/>
      <c r="D14" s="31"/>
      <c r="E14" s="26"/>
      <c r="F14" s="26"/>
      <c r="G14" s="34"/>
      <c r="H14" s="29"/>
      <c r="I14" s="28"/>
      <c r="J14" s="34"/>
      <c r="K14" s="35"/>
      <c r="L14" s="35"/>
      <c r="M14" s="28">
        <v>1000</v>
      </c>
      <c r="N14" s="51" t="s">
        <v>79</v>
      </c>
      <c r="O14" s="52"/>
      <c r="P14" s="12"/>
      <c r="Q14" s="79" t="s">
        <v>80</v>
      </c>
      <c r="R14" s="12">
        <v>682392</v>
      </c>
      <c r="S14" s="12"/>
      <c r="T14" s="25">
        <v>682392</v>
      </c>
      <c r="U14" s="80"/>
    </row>
    <row r="15" s="1" customFormat="1" ht="42" customHeight="1" spans="1:21">
      <c r="A15" s="35"/>
      <c r="B15" s="37"/>
      <c r="C15" s="24"/>
      <c r="D15" s="38"/>
      <c r="E15" s="26"/>
      <c r="F15" s="26"/>
      <c r="G15" s="34"/>
      <c r="H15" s="29"/>
      <c r="I15" s="28"/>
      <c r="J15" s="34"/>
      <c r="K15" s="53"/>
      <c r="L15" s="53"/>
      <c r="M15" s="28"/>
      <c r="N15" s="51"/>
      <c r="O15" s="52"/>
      <c r="P15" s="12"/>
      <c r="Q15" s="76" t="s">
        <v>81</v>
      </c>
      <c r="R15" s="12">
        <v>107705.7</v>
      </c>
      <c r="S15" s="12"/>
      <c r="T15" s="25">
        <v>107705.7</v>
      </c>
      <c r="U15" s="80"/>
    </row>
    <row r="16" s="1" customFormat="1" ht="47" customHeight="1" spans="1:21">
      <c r="A16" s="22">
        <v>4</v>
      </c>
      <c r="B16" s="36">
        <v>44812</v>
      </c>
      <c r="C16" s="24"/>
      <c r="D16" s="39"/>
      <c r="E16" s="26"/>
      <c r="F16" s="26"/>
      <c r="G16" s="32"/>
      <c r="H16" s="29"/>
      <c r="I16" s="28"/>
      <c r="J16" s="28"/>
      <c r="K16" s="35"/>
      <c r="L16" s="35"/>
      <c r="M16" s="28">
        <v>100</v>
      </c>
      <c r="N16" s="51" t="s">
        <v>71</v>
      </c>
      <c r="O16" s="28"/>
      <c r="P16" s="51"/>
      <c r="Q16" s="79" t="s">
        <v>84</v>
      </c>
      <c r="R16" s="12">
        <v>4872424.2</v>
      </c>
      <c r="S16" s="12"/>
      <c r="T16" s="141">
        <v>283179.95</v>
      </c>
      <c r="U16" s="80"/>
    </row>
    <row r="17" s="1" customFormat="1" ht="46" customHeight="1" spans="1:21">
      <c r="A17" s="35"/>
      <c r="B17" s="40"/>
      <c r="C17" s="24"/>
      <c r="D17" s="39"/>
      <c r="E17" s="41"/>
      <c r="F17" s="42"/>
      <c r="G17" s="43"/>
      <c r="H17" s="44"/>
      <c r="I17" s="28"/>
      <c r="J17" s="28"/>
      <c r="K17" s="28"/>
      <c r="L17" s="28"/>
      <c r="M17" s="28"/>
      <c r="N17" s="51"/>
      <c r="O17" s="28"/>
      <c r="P17" s="51"/>
      <c r="Q17" s="79" t="s">
        <v>85</v>
      </c>
      <c r="R17" s="12">
        <v>303118.37</v>
      </c>
      <c r="S17" s="12"/>
      <c r="T17" s="141">
        <v>303118.37</v>
      </c>
      <c r="U17" s="80"/>
    </row>
    <row r="18" s="1" customFormat="1" ht="45" customHeight="1" spans="1:21">
      <c r="A18" s="22">
        <v>5</v>
      </c>
      <c r="B18" s="37">
        <v>44824</v>
      </c>
      <c r="C18" s="24"/>
      <c r="D18" s="39"/>
      <c r="E18" s="26"/>
      <c r="F18" s="26"/>
      <c r="G18" s="43"/>
      <c r="H18" s="45"/>
      <c r="I18" s="28"/>
      <c r="J18" s="28"/>
      <c r="K18" s="41"/>
      <c r="L18" s="41"/>
      <c r="M18" s="28">
        <v>200</v>
      </c>
      <c r="N18" s="51" t="s">
        <v>71</v>
      </c>
      <c r="O18" s="28"/>
      <c r="P18" s="51"/>
      <c r="Q18" s="79" t="s">
        <v>86</v>
      </c>
      <c r="R18" s="12">
        <v>31243.86</v>
      </c>
      <c r="S18" s="12"/>
      <c r="T18" s="141">
        <v>31243.86</v>
      </c>
      <c r="U18" s="80"/>
    </row>
    <row r="19" s="1" customFormat="1" ht="45" customHeight="1" spans="1:21">
      <c r="A19" s="35"/>
      <c r="B19" s="40"/>
      <c r="C19" s="46"/>
      <c r="D19" s="39"/>
      <c r="E19" s="41"/>
      <c r="F19" s="42"/>
      <c r="G19" s="43"/>
      <c r="H19" s="44"/>
      <c r="I19" s="28"/>
      <c r="J19" s="28"/>
      <c r="K19" s="28"/>
      <c r="L19" s="28"/>
      <c r="M19" s="28"/>
      <c r="N19" s="51"/>
      <c r="O19" s="28"/>
      <c r="P19" s="51"/>
      <c r="Q19" s="79" t="s">
        <v>87</v>
      </c>
      <c r="R19" s="12">
        <v>75635</v>
      </c>
      <c r="S19" s="12"/>
      <c r="T19" s="141">
        <v>75635</v>
      </c>
      <c r="U19" s="82"/>
    </row>
    <row r="20" s="1" customFormat="1" ht="42" customHeight="1" spans="1:21">
      <c r="A20" s="47"/>
      <c r="B20" s="40"/>
      <c r="C20" s="24"/>
      <c r="D20" s="39"/>
      <c r="E20" s="26"/>
      <c r="F20" s="26"/>
      <c r="G20" s="43"/>
      <c r="H20" s="45"/>
      <c r="I20" s="28"/>
      <c r="J20" s="28"/>
      <c r="K20" s="28"/>
      <c r="L20" s="28"/>
      <c r="M20" s="28">
        <v>50</v>
      </c>
      <c r="N20" s="51" t="s">
        <v>71</v>
      </c>
      <c r="O20" s="28"/>
      <c r="P20" s="51"/>
      <c r="Q20" s="79" t="s">
        <v>88</v>
      </c>
      <c r="R20" s="12">
        <v>87399</v>
      </c>
      <c r="S20" s="12"/>
      <c r="T20" s="141">
        <v>87399</v>
      </c>
      <c r="U20" s="82"/>
    </row>
    <row r="21" s="1" customFormat="1" ht="43" customHeight="1" spans="1:21">
      <c r="A21" s="22">
        <v>6</v>
      </c>
      <c r="B21" s="37">
        <v>44834</v>
      </c>
      <c r="C21" s="33">
        <v>2812952</v>
      </c>
      <c r="D21" s="39"/>
      <c r="E21" s="27" t="s">
        <v>67</v>
      </c>
      <c r="F21" s="26" t="s">
        <v>68</v>
      </c>
      <c r="G21" s="43"/>
      <c r="H21" s="45">
        <v>0.01</v>
      </c>
      <c r="I21" s="28">
        <v>75521.12</v>
      </c>
      <c r="J21" s="57" t="s">
        <v>69</v>
      </c>
      <c r="K21" s="28">
        <v>1054.86</v>
      </c>
      <c r="L21" s="57" t="s">
        <v>90</v>
      </c>
      <c r="M21" s="28">
        <v>600</v>
      </c>
      <c r="N21" s="51" t="s">
        <v>71</v>
      </c>
      <c r="O21" s="28"/>
      <c r="P21" s="51"/>
      <c r="Q21" s="79" t="s">
        <v>91</v>
      </c>
      <c r="R21" s="12">
        <v>98995.52</v>
      </c>
      <c r="S21" s="12"/>
      <c r="T21" s="141">
        <v>98995.52</v>
      </c>
      <c r="U21" s="82"/>
    </row>
    <row r="22" s="1" customFormat="1" ht="43" customHeight="1" spans="1:21">
      <c r="A22" s="35"/>
      <c r="B22" s="37">
        <v>44831</v>
      </c>
      <c r="C22" s="33">
        <v>703238</v>
      </c>
      <c r="D22" s="39"/>
      <c r="E22" s="26" t="s">
        <v>82</v>
      </c>
      <c r="F22" s="27" t="s">
        <v>83</v>
      </c>
      <c r="G22" s="43"/>
      <c r="H22" s="45"/>
      <c r="I22" s="28"/>
      <c r="J22" s="28"/>
      <c r="K22" s="28">
        <v>35161.9</v>
      </c>
      <c r="L22" s="57" t="s">
        <v>70</v>
      </c>
      <c r="M22" s="28"/>
      <c r="N22" s="51"/>
      <c r="O22" s="28"/>
      <c r="P22" s="51"/>
      <c r="Q22" s="79" t="s">
        <v>92</v>
      </c>
      <c r="R22" s="12">
        <v>295428.92</v>
      </c>
      <c r="S22" s="12"/>
      <c r="T22" s="141">
        <v>100000</v>
      </c>
      <c r="U22" s="82"/>
    </row>
    <row r="23" s="1" customFormat="1" ht="43" customHeight="1" spans="1:21">
      <c r="A23" s="35"/>
      <c r="B23" s="40"/>
      <c r="C23" s="24"/>
      <c r="D23" s="39"/>
      <c r="E23" s="26"/>
      <c r="F23" s="26"/>
      <c r="G23" s="43"/>
      <c r="H23" s="45"/>
      <c r="I23" s="28"/>
      <c r="J23" s="28"/>
      <c r="K23" s="28"/>
      <c r="L23" s="28"/>
      <c r="M23" s="28"/>
      <c r="N23" s="51"/>
      <c r="O23" s="28"/>
      <c r="P23" s="51"/>
      <c r="Q23" s="79" t="s">
        <v>75</v>
      </c>
      <c r="R23" s="12">
        <v>506493</v>
      </c>
      <c r="S23" s="12"/>
      <c r="T23" s="141">
        <v>506493</v>
      </c>
      <c r="U23" s="82"/>
    </row>
    <row r="24" s="1" customFormat="1" ht="42" customHeight="1" spans="1:21">
      <c r="A24" s="35"/>
      <c r="B24" s="40"/>
      <c r="C24" s="24"/>
      <c r="D24" s="39"/>
      <c r="E24" s="26"/>
      <c r="F24" s="26"/>
      <c r="G24" s="43"/>
      <c r="H24" s="45"/>
      <c r="I24" s="28"/>
      <c r="J24" s="28"/>
      <c r="K24" s="28"/>
      <c r="L24" s="28"/>
      <c r="M24" s="28"/>
      <c r="N24" s="51"/>
      <c r="O24" s="28"/>
      <c r="P24" s="51"/>
      <c r="Q24" s="79" t="s">
        <v>93</v>
      </c>
      <c r="R24" s="12">
        <v>741000</v>
      </c>
      <c r="S24" s="12"/>
      <c r="T24" s="141">
        <v>741000</v>
      </c>
      <c r="U24" s="82"/>
    </row>
    <row r="25" s="1" customFormat="1" ht="43" customHeight="1" spans="1:21">
      <c r="A25" s="35"/>
      <c r="B25" s="40"/>
      <c r="C25" s="24"/>
      <c r="D25" s="39"/>
      <c r="E25" s="26"/>
      <c r="F25" s="26"/>
      <c r="G25" s="43"/>
      <c r="H25" s="45"/>
      <c r="I25" s="28"/>
      <c r="J25" s="28"/>
      <c r="K25" s="28"/>
      <c r="L25" s="28"/>
      <c r="M25" s="28"/>
      <c r="N25" s="51"/>
      <c r="O25" s="28"/>
      <c r="P25" s="51"/>
      <c r="Q25" s="79" t="s">
        <v>94</v>
      </c>
      <c r="R25" s="12">
        <v>1896441</v>
      </c>
      <c r="S25" s="12"/>
      <c r="T25" s="141">
        <v>601830</v>
      </c>
      <c r="U25" s="82"/>
    </row>
    <row r="26" s="1" customFormat="1" ht="42" customHeight="1" spans="1:21">
      <c r="A26" s="35"/>
      <c r="B26" s="40"/>
      <c r="C26" s="24"/>
      <c r="D26" s="39"/>
      <c r="E26" s="26"/>
      <c r="F26" s="26"/>
      <c r="G26" s="43"/>
      <c r="H26" s="45"/>
      <c r="I26" s="28"/>
      <c r="J26" s="28"/>
      <c r="K26" s="28"/>
      <c r="L26" s="28"/>
      <c r="M26" s="28"/>
      <c r="N26" s="51"/>
      <c r="O26" s="28"/>
      <c r="P26" s="51"/>
      <c r="Q26" s="79" t="s">
        <v>78</v>
      </c>
      <c r="R26" s="12">
        <v>88744.56</v>
      </c>
      <c r="S26" s="12"/>
      <c r="T26" s="141">
        <v>88744.56</v>
      </c>
      <c r="U26" s="82"/>
    </row>
    <row r="27" s="1" customFormat="1" ht="42" customHeight="1" spans="1:21">
      <c r="A27" s="35"/>
      <c r="B27" s="40"/>
      <c r="C27" s="24"/>
      <c r="D27" s="39"/>
      <c r="E27" s="26"/>
      <c r="F27" s="26"/>
      <c r="G27" s="43"/>
      <c r="H27" s="45"/>
      <c r="I27" s="28"/>
      <c r="J27" s="28"/>
      <c r="K27" s="28"/>
      <c r="L27" s="28"/>
      <c r="M27" s="28"/>
      <c r="N27" s="51"/>
      <c r="O27" s="28"/>
      <c r="P27" s="51"/>
      <c r="Q27" s="79" t="s">
        <v>81</v>
      </c>
      <c r="R27" s="12">
        <v>118098</v>
      </c>
      <c r="S27" s="12"/>
      <c r="T27" s="141">
        <v>118098</v>
      </c>
      <c r="U27" s="82"/>
    </row>
    <row r="28" s="1" customFormat="1" ht="42" customHeight="1" spans="1:21">
      <c r="A28" s="22">
        <v>7</v>
      </c>
      <c r="B28" s="37">
        <v>44859</v>
      </c>
      <c r="C28" s="24"/>
      <c r="D28" s="39"/>
      <c r="E28" s="26"/>
      <c r="F28" s="26"/>
      <c r="G28" s="43"/>
      <c r="H28" s="45"/>
      <c r="I28" s="28"/>
      <c r="J28" s="28"/>
      <c r="K28" s="28"/>
      <c r="L28" s="28"/>
      <c r="M28" s="28">
        <v>150</v>
      </c>
      <c r="N28" s="51" t="s">
        <v>71</v>
      </c>
      <c r="O28" s="28"/>
      <c r="P28" s="51"/>
      <c r="Q28" s="79" t="s">
        <v>94</v>
      </c>
      <c r="R28" s="12">
        <v>1896441</v>
      </c>
      <c r="S28" s="12"/>
      <c r="T28" s="141">
        <v>531720</v>
      </c>
      <c r="U28" s="82"/>
    </row>
    <row r="29" s="1" customFormat="1" ht="42" customHeight="1" spans="1:21">
      <c r="A29" s="35"/>
      <c r="B29" s="40"/>
      <c r="C29" s="24"/>
      <c r="D29" s="39"/>
      <c r="E29" s="26"/>
      <c r="F29" s="26"/>
      <c r="G29" s="43"/>
      <c r="H29" s="45"/>
      <c r="I29" s="28"/>
      <c r="J29" s="28"/>
      <c r="K29" s="28"/>
      <c r="L29" s="28"/>
      <c r="M29" s="28"/>
      <c r="N29" s="51"/>
      <c r="O29" s="28"/>
      <c r="P29" s="51"/>
      <c r="Q29" s="79" t="s">
        <v>95</v>
      </c>
      <c r="R29" s="12">
        <v>80340</v>
      </c>
      <c r="S29" s="12"/>
      <c r="T29" s="141">
        <v>80340</v>
      </c>
      <c r="U29" s="82"/>
    </row>
    <row r="30" s="1" customFormat="1" ht="42" customHeight="1" spans="1:21">
      <c r="A30" s="93">
        <v>8</v>
      </c>
      <c r="B30" s="94">
        <v>44859</v>
      </c>
      <c r="C30" s="143">
        <v>301614.4</v>
      </c>
      <c r="D30" s="96"/>
      <c r="E30" s="97" t="s">
        <v>82</v>
      </c>
      <c r="F30" s="144" t="s">
        <v>83</v>
      </c>
      <c r="G30" s="98"/>
      <c r="H30" s="99">
        <v>0.01</v>
      </c>
      <c r="I30" s="58">
        <v>3016.14</v>
      </c>
      <c r="J30" s="58"/>
      <c r="K30" s="58"/>
      <c r="L30" s="58"/>
      <c r="M30" s="58"/>
      <c r="N30" s="117"/>
      <c r="O30" s="58"/>
      <c r="P30" s="117"/>
      <c r="Q30" s="131" t="s">
        <v>84</v>
      </c>
      <c r="R30" s="132">
        <v>4872424.2</v>
      </c>
      <c r="S30" s="132"/>
      <c r="T30" s="142">
        <v>692969.4</v>
      </c>
      <c r="U30" s="82"/>
    </row>
    <row r="31" s="1" customFormat="1" ht="31" customHeight="1" spans="1:21">
      <c r="A31" s="47"/>
      <c r="B31" s="139"/>
      <c r="C31" s="100"/>
      <c r="D31" s="96"/>
      <c r="E31" s="97"/>
      <c r="F31" s="97"/>
      <c r="G31" s="98"/>
      <c r="H31" s="99"/>
      <c r="I31" s="58"/>
      <c r="J31" s="58"/>
      <c r="K31" s="58"/>
      <c r="L31" s="58"/>
      <c r="M31" s="58"/>
      <c r="N31" s="117"/>
      <c r="O31" s="58"/>
      <c r="P31" s="117"/>
      <c r="Q31" s="131"/>
      <c r="R31" s="132"/>
      <c r="S31" s="132"/>
      <c r="T31" s="142"/>
      <c r="U31" s="82"/>
    </row>
    <row r="32" s="1" customFormat="1" ht="31" customHeight="1" spans="1:21">
      <c r="A32" s="47"/>
      <c r="B32" s="139"/>
      <c r="C32" s="100"/>
      <c r="D32" s="96"/>
      <c r="E32" s="97"/>
      <c r="F32" s="97"/>
      <c r="G32" s="98"/>
      <c r="H32" s="99"/>
      <c r="I32" s="58"/>
      <c r="J32" s="58"/>
      <c r="K32" s="58"/>
      <c r="L32" s="58"/>
      <c r="M32" s="58"/>
      <c r="N32" s="117"/>
      <c r="O32" s="58"/>
      <c r="P32" s="117"/>
      <c r="Q32" s="131"/>
      <c r="R32" s="132"/>
      <c r="S32" s="132"/>
      <c r="T32" s="142"/>
      <c r="U32" s="82"/>
    </row>
    <row r="33" s="1" customFormat="1" ht="30" customHeight="1" spans="1:21">
      <c r="A33" s="9" t="s">
        <v>56</v>
      </c>
      <c r="B33" s="9"/>
      <c r="C33" s="101">
        <f>SUM(C8:C32)</f>
        <v>6335174.4</v>
      </c>
      <c r="D33" s="102">
        <f>SUM(D8:D32)</f>
        <v>122590</v>
      </c>
      <c r="E33" s="103"/>
      <c r="F33" s="103"/>
      <c r="G33" s="103"/>
      <c r="H33" s="101" t="s">
        <v>57</v>
      </c>
      <c r="I33" s="52">
        <f t="shared" ref="I33:M33" si="0">SUM(I8:I32)</f>
        <v>154058.38</v>
      </c>
      <c r="J33" s="103"/>
      <c r="K33" s="52">
        <f t="shared" si="0"/>
        <v>84343.05</v>
      </c>
      <c r="L33" s="52"/>
      <c r="M33" s="52">
        <f t="shared" si="0"/>
        <v>4150</v>
      </c>
      <c r="N33" s="101" t="s">
        <v>57</v>
      </c>
      <c r="O33" s="52">
        <f>SUM(O8:O32)</f>
        <v>0</v>
      </c>
      <c r="P33" s="101" t="s">
        <v>57</v>
      </c>
      <c r="Q33" s="101" t="s">
        <v>57</v>
      </c>
      <c r="R33" s="101"/>
      <c r="S33" s="101"/>
      <c r="T33" s="52">
        <f>SUM(T8:T32)</f>
        <v>5562428.73</v>
      </c>
      <c r="U33" s="134">
        <f>D33+C33-T33-I33-K33-M33-O33</f>
        <v>652784.24</v>
      </c>
    </row>
    <row r="34" s="1" customFormat="1" ht="30" customHeight="1" spans="1:21">
      <c r="A34" s="104" t="s">
        <v>58</v>
      </c>
      <c r="B34" s="104"/>
      <c r="C34" s="104" t="s">
        <v>59</v>
      </c>
      <c r="D34" s="104"/>
      <c r="E34" s="104"/>
      <c r="F34" s="105">
        <f>O34</f>
        <v>692969.4</v>
      </c>
      <c r="G34" s="106"/>
      <c r="H34" s="107" t="s">
        <v>60</v>
      </c>
      <c r="I34" s="118"/>
      <c r="J34" s="118"/>
      <c r="K34" s="118"/>
      <c r="L34" s="118"/>
      <c r="M34" s="119"/>
      <c r="N34" s="104" t="s">
        <v>61</v>
      </c>
      <c r="O34" s="120">
        <v>692969.4</v>
      </c>
      <c r="P34" s="121"/>
      <c r="Q34" s="121"/>
      <c r="R34" s="121"/>
      <c r="S34" s="121"/>
      <c r="T34" s="121"/>
      <c r="U34" s="135"/>
    </row>
    <row r="35" s="1" customFormat="1" ht="30" customHeight="1" spans="1:21">
      <c r="A35" s="104"/>
      <c r="B35" s="104"/>
      <c r="C35" s="104" t="s">
        <v>62</v>
      </c>
      <c r="D35" s="104"/>
      <c r="E35" s="104"/>
      <c r="F35" s="105">
        <v>0</v>
      </c>
      <c r="G35" s="106"/>
      <c r="H35" s="108"/>
      <c r="I35" s="122"/>
      <c r="J35" s="122"/>
      <c r="K35" s="122"/>
      <c r="L35" s="122"/>
      <c r="M35" s="123"/>
      <c r="N35" s="104" t="s">
        <v>63</v>
      </c>
      <c r="O35" s="124">
        <f>O34</f>
        <v>692969.4</v>
      </c>
      <c r="P35" s="125"/>
      <c r="Q35" s="125"/>
      <c r="R35" s="125"/>
      <c r="S35" s="125"/>
      <c r="T35" s="125"/>
      <c r="U35" s="136"/>
    </row>
    <row r="36" s="1" customFormat="1" ht="11.25" spans="2:20">
      <c r="B36" s="4"/>
      <c r="E36" s="5"/>
      <c r="F36" s="5"/>
      <c r="G36" s="5"/>
      <c r="I36" s="5"/>
      <c r="J36" s="5"/>
      <c r="M36" s="5"/>
      <c r="T36" s="5"/>
    </row>
    <row r="37" s="1" customFormat="1" ht="11.25" spans="2:20">
      <c r="B37" s="4"/>
      <c r="E37" s="5"/>
      <c r="F37" s="5"/>
      <c r="G37" s="5"/>
      <c r="I37" s="5"/>
      <c r="J37" s="5"/>
      <c r="M37" s="5"/>
      <c r="T37" s="5"/>
    </row>
    <row r="38" s="1" customFormat="1" ht="11.25" spans="2:20">
      <c r="B38" s="4"/>
      <c r="E38" s="5"/>
      <c r="F38" s="5"/>
      <c r="G38" s="5"/>
      <c r="I38" s="5"/>
      <c r="J38" s="5"/>
      <c r="M38" s="5"/>
      <c r="T38" s="5"/>
    </row>
    <row r="39" s="1" customFormat="1" ht="11.25" spans="2:20">
      <c r="B39" s="4"/>
      <c r="E39" s="5"/>
      <c r="F39" s="5"/>
      <c r="G39" s="5"/>
      <c r="I39" s="5"/>
      <c r="J39" s="5"/>
      <c r="M39" s="5"/>
      <c r="T39" s="5"/>
    </row>
    <row r="40" s="1" customFormat="1" ht="11.25" spans="2:20">
      <c r="B40" s="4"/>
      <c r="E40" s="5"/>
      <c r="F40" s="5"/>
      <c r="G40" s="5"/>
      <c r="I40" s="5"/>
      <c r="J40" s="5"/>
      <c r="M40" s="5"/>
      <c r="T40" s="5"/>
    </row>
    <row r="41" s="1" customFormat="1" spans="2:20">
      <c r="B41" s="109"/>
      <c r="E41" s="5"/>
      <c r="F41" s="5"/>
      <c r="G41" s="5"/>
      <c r="I41" s="5"/>
      <c r="J41" s="5"/>
      <c r="M41" s="5"/>
      <c r="T41" s="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33:B33"/>
    <mergeCell ref="C34:E34"/>
    <mergeCell ref="F34:G34"/>
    <mergeCell ref="O34:U34"/>
    <mergeCell ref="C35:E35"/>
    <mergeCell ref="F35:G35"/>
    <mergeCell ref="O35:U35"/>
    <mergeCell ref="A5:A7"/>
    <mergeCell ref="T5:T7"/>
    <mergeCell ref="U5:U7"/>
    <mergeCell ref="A34:B35"/>
    <mergeCell ref="H34:M35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22</vt:i4>
      </vt:variant>
    </vt:vector>
  </HeadingPairs>
  <TitlesOfParts>
    <vt:vector size="22" baseType="lpstr">
      <vt:lpstr>1-1</vt:lpstr>
      <vt:lpstr>1-2</vt:lpstr>
      <vt:lpstr>1-3</vt:lpstr>
      <vt:lpstr>1-4</vt:lpstr>
      <vt:lpstr>1-5</vt:lpstr>
      <vt:lpstr>1-6</vt:lpstr>
      <vt:lpstr>2-1</vt:lpstr>
      <vt:lpstr>2-2</vt:lpstr>
      <vt:lpstr>3-1</vt:lpstr>
      <vt:lpstr>4-1</vt:lpstr>
      <vt:lpstr>5-1</vt:lpstr>
      <vt:lpstr>5-2</vt:lpstr>
      <vt:lpstr>5-3</vt:lpstr>
      <vt:lpstr>5-4</vt:lpstr>
      <vt:lpstr>5-5</vt:lpstr>
      <vt:lpstr>6-1</vt:lpstr>
      <vt:lpstr>6-2</vt:lpstr>
      <vt:lpstr>7-1</vt:lpstr>
      <vt:lpstr>7-2</vt:lpstr>
      <vt:lpstr>7-3</vt:lpstr>
      <vt:lpstr>7-4</vt:lpstr>
      <vt:lpstr>7-5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--霞歌</cp:lastModifiedBy>
  <dcterms:created xsi:type="dcterms:W3CDTF">2017-01-11T04:48:00Z</dcterms:created>
  <dcterms:modified xsi:type="dcterms:W3CDTF">2024-12-12T02:33:08Z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2620F191C9D84AA7AB877AD94C92C447_13</vt:lpwstr>
  </property>
  <property fmtid="{D5CDD505-2E9C-101B-9397-08002B2CF9AE}" pid="4" name="KSOReadingLayout">
    <vt:bool>true</vt:bool>
  </property>
</Properties>
</file>