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" sheetId="4" r:id="rId1"/>
  </sheets>
  <definedNames>
    <definedName name="_xlnm._FilterDatabase" localSheetId="0" hidden="1">'1'!$A$7:$W$44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N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①何昌宝022年5月18日-5月20日，出场费3000元②王童2022-7-10至2022-7-12去项目地开户出场费1000元</t>
        </r>
      </text>
    </comment>
    <comment ref="N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何昌宝总经理、邢卫华①总监办2022-8-4至2022-8-6去项目检查出场费各3000元。沙建（测量工程师1000元②2022-8-3送何总、邢总、沙健、常艳茹去机场参加该项目工程质量及安全大检查.130公里*2元</t>
        </r>
      </text>
    </comment>
    <comment ref="L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水利基金异地未预缴水利基金1222.07元、印花税629.37元</t>
        </r>
      </text>
    </comment>
    <comment ref="L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异地未预缴水利基金1918.88元、印花税988.22元</t>
        </r>
      </text>
    </comment>
    <comment ref="L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2022.12.9-2023.2.9 印章费2000</t>
        </r>
      </text>
    </comment>
    <comment ref="N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<sst xmlns="http://schemas.openxmlformats.org/spreadsheetml/2006/main" count="162" uniqueCount="112">
  <si>
    <t xml:space="preserve">工程款支付证书 </t>
  </si>
  <si>
    <t>工程名称</t>
  </si>
  <si>
    <t>15356-2022年锦州市丹东线（北小柳至哈达铺 段）修复养护工程施工项目</t>
  </si>
  <si>
    <t>建设单位</t>
  </si>
  <si>
    <t>锦州市交通运输保障中心</t>
  </si>
  <si>
    <t>ERP编号</t>
  </si>
  <si>
    <t>档案编号</t>
  </si>
  <si>
    <t>合同金额</t>
  </si>
  <si>
    <t>中标时间</t>
  </si>
  <si>
    <t>2022.5.9</t>
  </si>
  <si>
    <t>已提供工程资料</t>
  </si>
  <si>
    <t>中标通知书、投资协议、施工合同、交工证书</t>
  </si>
  <si>
    <t>保存地址</t>
  </si>
  <si>
    <t>责任单位</t>
  </si>
  <si>
    <t>决算金额</t>
  </si>
  <si>
    <t>决算时间</t>
  </si>
  <si>
    <t>项目部印章</t>
  </si>
  <si>
    <t>有（2023.2.9已办理核销）</t>
  </si>
  <si>
    <t>施工人</t>
  </si>
  <si>
    <t>区域责任人</t>
  </si>
  <si>
    <t>孙健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</si>
  <si>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</si>
  <si>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</si>
  <si>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</si>
  <si>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</si>
  <si>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</si>
  <si>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</si>
  <si>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</si>
  <si>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</si>
  <si>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</si>
  <si>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</si>
  <si>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</si>
  <si>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</si>
  <si>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</si>
  <si>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</si>
  <si>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</si>
  <si>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</si>
  <si>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</si>
  <si>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</si>
  <si>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</si>
  <si>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</si>
  <si>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</si>
  <si>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</si>
  <si>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</si>
  <si>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</si>
  <si>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</si>
  <si>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</si>
  <si>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</si>
  <si>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</si>
  <si>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徽行</t>
  </si>
  <si>
    <t>履约保函押金</t>
  </si>
  <si>
    <t>王童差旅费</t>
  </si>
  <si>
    <t>户名:天安财产保险股份有限公司锦州中心支公司(农民工工资保函）
账号: 21001670801050006068
开户行:中国建设银行股份有限公司锦州凌河支行</t>
  </si>
  <si>
    <t>外经证</t>
  </si>
  <si>
    <t>户名：天安财产保险股份有限公司锦州中心支公司（工程一切险）21001670801050006068
中国建设银行股份有限公司锦州凌河支行</t>
  </si>
  <si>
    <t>中国银行</t>
  </si>
  <si>
    <t>1752571 90682</t>
  </si>
  <si>
    <t>合同额的50%</t>
  </si>
  <si>
    <t>出场费</t>
  </si>
  <si>
    <t>手续费</t>
  </si>
  <si>
    <t>户名:盘锦宝利兴运输有限公司
账号:（沥青运输） 21050173093700000773
开户行:中国建设银行股份有限公司盘锦盘山支行</t>
  </si>
  <si>
    <t>异地未预缴水利基金120.14元、印花税61.87元</t>
  </si>
  <si>
    <t>户名:辛集海特机械设备租赁部(铣刨机租赁）
账号: 1305 0161 6108 0000 1397
开户行:中国建设银行股份有限公司辛集支行</t>
  </si>
  <si>
    <t>1%企税*50%</t>
  </si>
  <si>
    <t>户名:锦州滨海新区跃祥建材营销店（水泥稳定碎石款
）
账号: 410100746375418 
开户行:锦州银行股份有限公司铁北支行</t>
  </si>
  <si>
    <t>368500</t>
  </si>
  <si>
    <t>两笔手续费</t>
  </si>
  <si>
    <t>户名:古塔区和吉五金机电设备经营部（安全用品）
账号: 410100690862079
开户行:锦州银行股份有限公司古塔支行</t>
  </si>
  <si>
    <t>出场费+油费</t>
  </si>
  <si>
    <t>户名:锦州佳兴商品混凝土有限公司（水泥混凝土）
账号: 410100734380477
开户行:锦州银行股份有限公司凌海支行</t>
  </si>
  <si>
    <t>户名:辛集市绿友机械设备租赁部(摊铺机、胶轮压路机租赁)
账号:13050161610800001445开户行:中国建设银行股份有限公司辛集支行</t>
  </si>
  <si>
    <t>农民工工资专用账户</t>
  </si>
  <si>
    <t>210501 670 101000 01022</t>
  </si>
  <si>
    <t>户名:辛集市长鑫机械设备租赁部(单钢轮压路机、双钢轮压路机、洒水车租赁)
账号:13050161610800001792开户行:中国建设银行股份有限公司辛集支行</t>
  </si>
  <si>
    <t>水利基金</t>
  </si>
  <si>
    <t>户名:锦州丰润商品混凝土有限公司（混凝土）
账号: 398112010100136057
开户行:锦州农村商业银行股份有限公司凌河支行</t>
  </si>
  <si>
    <t>31号文本次扣90%</t>
  </si>
  <si>
    <t>1%企税</t>
  </si>
  <si>
    <t>户名:锦州市松山新区永泉防水服务部
账号: 3928 1201 0130 2994 88
开户行:锦州农村商业银行股份有限公司太和支行</t>
  </si>
  <si>
    <t>户名:葫芦市南票区顺制机制沙加工厂
账号: 0691 8101 0400 08291
开户行:中国农业银行葫芦岛市南票支行</t>
  </si>
  <si>
    <t>户名:凌海市石山镇兰军建筑劳务服务处
账号: 0708006109200087208
开户行:中国工商银行股份有限公司凌海支行</t>
  </si>
  <si>
    <t>农民工</t>
  </si>
  <si>
    <t>全部扣完</t>
  </si>
  <si>
    <t>增值税及附加</t>
  </si>
  <si>
    <t>户名:凌海市石山镇兰军建筑劳务服务处（劳务）
账号: 0708006109200087208开户行:中国工商银行股价有限公司凌海支行</t>
  </si>
  <si>
    <t>户名:葫芦岛市南票区春天采石有限公司（碎石）
账号:20009168352000000018开户行:葫芦岛银行股份有限公司南票支行</t>
  </si>
  <si>
    <t>户名:盘锦市北方建筑材料有限公司（改性沥青加工费）
）
账号: 06870201040031982
开户行:中国农业银行股份有限公司盘山县支行</t>
  </si>
  <si>
    <t>户名:盘锦宝利兴运输有限公司（沥青运输）
账号:21050173093700000773开户行:中国建设银行股份有限公司盘锦盘山支行</t>
  </si>
  <si>
    <t>户名:辛集市长鑫机械设备租赁部（机械）
账号:13050161610800001792开户行:中国建设银行股份有限公司辛集支行</t>
  </si>
  <si>
    <t>户名:古塔区和吉五金机电设备经营部(安全用品）
账号: 410100690862079
开户行:锦州银行股份有限公司古塔支行</t>
  </si>
  <si>
    <t>户名:凌河区立川防水材料经营部(乳化沥青）
账号: 4650 0000 1000 0099 81
开户行:锦州太和锦银村镇银行股份有限公司</t>
  </si>
  <si>
    <t>建造师何昌宝</t>
  </si>
  <si>
    <t>1%企税全部扣完</t>
  </si>
  <si>
    <t>户名:锦州市松山新区永泉防水服务部（乳化沥青）
账号: 3928 1201 0130 2994 88
开户行:锦州农村商业银行股份有限公司太和支行</t>
  </si>
  <si>
    <t>户名:唐山交通建设试验检测有限公司
账号: 100840806504
开户行:中国银行股份有限公司唐山市兴源道支行</t>
  </si>
  <si>
    <t>户名:辽宁建翔工程技术检测服务有限公司
账号:20009874520000000028
开户行:葫芦岛银行股份有限公司高桥支行</t>
  </si>
  <si>
    <t>户名:辛集市祥伦建筑工程服务队（装载机、挖掘机、小型挖掘机）
账号: 1305 0161 6108 0000 2684
开户行:中国建设银行股份有限公司辛集支行</t>
  </si>
  <si>
    <t>异地未预缴水利基金157.04元、印花税80.88元</t>
  </si>
  <si>
    <t>户名:凌海市石山镇兰军建筑劳务服务处（劳务）
账号: 0708006109200087208
开户行:中国工商银行股份有限公司凌海支行</t>
  </si>
  <si>
    <t>印章费</t>
  </si>
  <si>
    <t>手续费+银行+外经证</t>
  </si>
  <si>
    <t>户名：陆横（退预缴税款）
账号：6235 6830 0000 0748 186
开户行：锦州银行锦州分行营业部</t>
  </si>
  <si>
    <t>诉讼理赔款</t>
  </si>
  <si>
    <t>户名：陆横（诉讼理赔）
账号：6235 6830 0000 0748 186
开户行：锦州银行锦州分行营业部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</si>
  <si>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</si>
  <si>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</si>
  <si>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</si>
  <si>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</si>
  <si>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</si>
  <si>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</si>
  <si>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</si>
  <si>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甲供沥青  10451000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</si>
</sst>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%"/>
    <numFmt numFmtId="180" formatCode="0_ "/>
    <numFmt numFmtId="181" formatCode="0.00_ "/>
  </numFmts>
  <fonts count="38"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rgb="FFFF0000"/>
      <name val="宋体"/>
      <charset val="134"/>
    </font>
    <font>
      <b/>
      <sz val="10"/>
      <color rgb="FFFF0000"/>
      <name val="宋体"/>
      <charset val="134"/>
    </font>
    <font>
      <b/>
      <sz val="12"/>
      <name val="宋体"/>
      <charset val="134"/>
    </font>
    <font>
      <b/>
      <sz val="6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0" borderId="13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5" fillId="0" borderId="0">
      <protection locked="0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14" borderId="16" applyNumberFormat="0" applyAlignment="0" applyProtection="0">
      <alignment vertical="center"/>
    </xf>
    <xf numFmtId="0" fontId="29" fillId="14" borderId="12" applyNumberFormat="0" applyAlignment="0" applyProtection="0">
      <alignment vertical="center"/>
    </xf>
    <xf numFmtId="0" fontId="30" fillId="15" borderId="17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35" fillId="0" borderId="0">
      <protection locked="0"/>
    </xf>
  </cellStyleXfs>
  <cellXfs count="115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3" fillId="3" borderId="0" xfId="50" applyFont="1" applyFill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5" fillId="2" borderId="2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center" vertical="center" shrinkToFi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8" fontId="5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5" fillId="4" borderId="3" xfId="50" applyFont="1" applyFill="1" applyBorder="1" applyAlignment="1" applyProtection="1">
      <alignment horizontal="center" vertical="center" wrapText="1"/>
    </xf>
    <xf numFmtId="0" fontId="5" fillId="4" borderId="5" xfId="50" applyFont="1" applyFill="1" applyBorder="1" applyAlignment="1" applyProtection="1">
      <alignment horizontal="center" vertical="center" wrapText="1"/>
    </xf>
    <xf numFmtId="0" fontId="5" fillId="4" borderId="4" xfId="50" applyFont="1" applyFill="1" applyBorder="1" applyAlignment="1" applyProtection="1">
      <alignment horizontal="center" vertical="center" wrapText="1"/>
    </xf>
    <xf numFmtId="0" fontId="5" fillId="4" borderId="2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horizontal="center" vertical="center" wrapText="1"/>
    </xf>
    <xf numFmtId="176" fontId="7" fillId="3" borderId="4" xfId="50" applyNumberFormat="1" applyFont="1" applyFill="1" applyBorder="1" applyAlignment="1" applyProtection="1">
      <alignment horizontal="center" vertical="center" shrinkToFit="1"/>
    </xf>
    <xf numFmtId="0" fontId="7" fillId="3" borderId="2" xfId="50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center" vertical="center" shrinkToFit="1"/>
    </xf>
    <xf numFmtId="177" fontId="7" fillId="3" borderId="2" xfId="50" applyNumberFormat="1" applyFont="1" applyFill="1" applyBorder="1" applyAlignment="1" applyProtection="1">
      <alignment horizontal="center" vertical="center" wrapText="1" shrinkToFit="1"/>
    </xf>
    <xf numFmtId="49" fontId="8" fillId="3" borderId="2" xfId="50" applyNumberFormat="1" applyFont="1" applyFill="1" applyBorder="1" applyAlignment="1" applyProtection="1">
      <alignment horizontal="center" vertical="center" shrinkToFit="1"/>
    </xf>
    <xf numFmtId="179" fontId="7" fillId="3" borderId="2" xfId="50" applyNumberFormat="1" applyFont="1" applyFill="1" applyBorder="1" applyAlignment="1" applyProtection="1">
      <alignment horizontal="center" vertical="center" shrinkToFit="1"/>
    </xf>
    <xf numFmtId="180" fontId="8" fillId="3" borderId="2" xfId="50" applyNumberFormat="1" applyFont="1" applyFill="1" applyBorder="1" applyAlignment="1" applyProtection="1">
      <alignment horizontal="center" vertical="center" wrapText="1" shrinkToFit="1"/>
    </xf>
    <xf numFmtId="177" fontId="7" fillId="3" borderId="2" xfId="50" applyNumberFormat="1" applyFont="1" applyFill="1" applyBorder="1" applyAlignment="1" applyProtection="1">
      <alignment vertical="center" shrinkToFit="1"/>
    </xf>
    <xf numFmtId="14" fontId="7" fillId="3" borderId="2" xfId="50" applyNumberFormat="1" applyFont="1" applyFill="1" applyBorder="1" applyAlignment="1" applyProtection="1">
      <alignment horizontal="center" vertical="center" wrapText="1"/>
    </xf>
    <xf numFmtId="10" fontId="7" fillId="3" borderId="2" xfId="50" applyNumberFormat="1" applyFont="1" applyFill="1" applyBorder="1" applyAlignment="1" applyProtection="1">
      <alignment vertical="center" shrinkToFit="1"/>
    </xf>
    <xf numFmtId="177" fontId="7" fillId="3" borderId="2" xfId="50" applyNumberFormat="1" applyFont="1" applyFill="1" applyBorder="1" applyAlignment="1" applyProtection="1">
      <alignment horizontal="right" vertical="center" shrinkToFit="1"/>
    </xf>
    <xf numFmtId="176" fontId="7" fillId="3" borderId="4" xfId="50" applyNumberFormat="1" applyFont="1" applyFill="1" applyBorder="1" applyAlignment="1" applyProtection="1">
      <alignment vertical="center" shrinkToFit="1"/>
    </xf>
    <xf numFmtId="0" fontId="7" fillId="3" borderId="2" xfId="50" applyFont="1" applyFill="1" applyBorder="1" applyAlignment="1" applyProtection="1">
      <alignment vertical="center" wrapText="1"/>
    </xf>
    <xf numFmtId="181" fontId="7" fillId="3" borderId="2" xfId="50" applyNumberFormat="1" applyFont="1" applyFill="1" applyBorder="1" applyAlignment="1" applyProtection="1">
      <alignment horizontal="center" vertical="center" wrapText="1"/>
    </xf>
    <xf numFmtId="10" fontId="7" fillId="3" borderId="2" xfId="50" applyNumberFormat="1" applyFont="1" applyFill="1" applyBorder="1" applyAlignment="1" applyProtection="1">
      <alignment horizontal="center" vertical="center" shrinkToFit="1"/>
    </xf>
    <xf numFmtId="9" fontId="7" fillId="3" borderId="2" xfId="50" applyNumberFormat="1" applyFont="1" applyFill="1" applyBorder="1" applyAlignment="1" applyProtection="1">
      <alignment horizontal="center" vertical="center" shrinkToFit="1"/>
    </xf>
    <xf numFmtId="176" fontId="7" fillId="3" borderId="2" xfId="50" applyNumberFormat="1" applyFont="1" applyFill="1" applyBorder="1" applyAlignment="1" applyProtection="1">
      <alignment horizontal="center" vertical="center" shrinkToFit="1"/>
    </xf>
    <xf numFmtId="0" fontId="7" fillId="3" borderId="2" xfId="50" applyFont="1" applyFill="1" applyBorder="1" applyAlignment="1" applyProtection="1">
      <alignment horizontal="center" vertical="center"/>
    </xf>
    <xf numFmtId="0" fontId="2" fillId="3" borderId="2" xfId="50" applyFont="1" applyFill="1" applyBorder="1" applyAlignment="1" applyProtection="1">
      <alignment vertical="center" wrapText="1"/>
    </xf>
    <xf numFmtId="176" fontId="2" fillId="3" borderId="2" xfId="50" applyNumberFormat="1" applyFont="1" applyFill="1" applyBorder="1" applyAlignment="1" applyProtection="1">
      <alignment vertical="center" shrinkToFit="1"/>
    </xf>
    <xf numFmtId="181" fontId="2" fillId="3" borderId="2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0" fontId="3" fillId="3" borderId="2" xfId="50" applyFont="1" applyFill="1" applyBorder="1" applyAlignment="1" applyProtection="1">
      <alignment vertical="center" wrapText="1"/>
    </xf>
    <xf numFmtId="176" fontId="3" fillId="3" borderId="2" xfId="50" applyNumberFormat="1" applyFont="1" applyFill="1" applyBorder="1" applyAlignment="1" applyProtection="1">
      <alignment vertical="center" shrinkToFit="1"/>
    </xf>
    <xf numFmtId="0" fontId="9" fillId="3" borderId="2" xfId="50" applyFont="1" applyFill="1" applyBorder="1" applyAlignment="1" applyProtection="1">
      <alignment horizontal="center" vertical="center" wrapText="1"/>
    </xf>
    <xf numFmtId="181" fontId="9" fillId="3" borderId="2" xfId="50" applyNumberFormat="1" applyFont="1" applyFill="1" applyBorder="1" applyAlignment="1" applyProtection="1">
      <alignment horizontal="center" vertical="center" wrapText="1"/>
    </xf>
    <xf numFmtId="177" fontId="9" fillId="3" borderId="2" xfId="50" applyNumberFormat="1" applyFont="1" applyFill="1" applyBorder="1" applyAlignment="1" applyProtection="1">
      <alignment horizontal="center" vertical="center" wrapText="1" shrinkToFit="1"/>
    </xf>
    <xf numFmtId="49" fontId="10" fillId="3" borderId="2" xfId="50" applyNumberFormat="1" applyFont="1" applyFill="1" applyBorder="1" applyAlignment="1" applyProtection="1">
      <alignment horizontal="center" vertical="center" shrinkToFit="1"/>
    </xf>
    <xf numFmtId="177" fontId="3" fillId="3" borderId="2" xfId="50" applyNumberFormat="1" applyFont="1" applyFill="1" applyBorder="1" applyAlignment="1" applyProtection="1">
      <alignment horizontal="center" vertical="center" shrinkToFit="1"/>
    </xf>
    <xf numFmtId="9" fontId="9" fillId="3" borderId="2" xfId="50" applyNumberFormat="1" applyFont="1" applyFill="1" applyBorder="1" applyAlignment="1" applyProtection="1">
      <alignment horizontal="center" vertical="center" shrinkToFit="1"/>
    </xf>
    <xf numFmtId="181" fontId="3" fillId="3" borderId="2" xfId="50" applyNumberFormat="1" applyFont="1" applyFill="1" applyBorder="1" applyAlignment="1" applyProtection="1">
      <alignment horizontal="center" vertical="center" wrapText="1"/>
    </xf>
    <xf numFmtId="0" fontId="5" fillId="3" borderId="2" xfId="50" applyFont="1" applyFill="1" applyBorder="1" applyAlignment="1" applyProtection="1">
      <alignment horizontal="center" vertical="center" wrapText="1"/>
    </xf>
    <xf numFmtId="0" fontId="2" fillId="4" borderId="2" xfId="50" applyFont="1" applyFill="1" applyBorder="1" applyAlignment="1" applyProtection="1">
      <alignment horizontal="center" vertical="center" wrapText="1"/>
    </xf>
    <xf numFmtId="177" fontId="11" fillId="3" borderId="3" xfId="50" applyNumberFormat="1" applyFont="1" applyFill="1" applyBorder="1" applyAlignment="1" applyProtection="1">
      <alignment horizontal="center" vertical="center" shrinkToFit="1"/>
    </xf>
    <xf numFmtId="177" fontId="11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6" fillId="2" borderId="5" xfId="50" applyFont="1" applyFill="1" applyBorder="1" applyAlignment="1" applyProtection="1">
      <alignment horizontal="center" vertical="center" shrinkToFit="1"/>
    </xf>
    <xf numFmtId="0" fontId="6" fillId="2" borderId="2" xfId="50" applyFont="1" applyFill="1" applyBorder="1" applyAlignment="1" applyProtection="1">
      <alignment horizontal="center" vertical="center" wrapText="1" shrinkToFit="1"/>
    </xf>
    <xf numFmtId="0" fontId="5" fillId="2" borderId="2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shrinkToFit="1"/>
    </xf>
    <xf numFmtId="177" fontId="7" fillId="3" borderId="2" xfId="50" applyNumberFormat="1" applyFont="1" applyFill="1" applyBorder="1" applyAlignment="1" applyProtection="1">
      <alignment horizontal="center" vertical="center" wrapText="1"/>
    </xf>
    <xf numFmtId="177" fontId="12" fillId="3" borderId="2" xfId="50" applyNumberFormat="1" applyFont="1" applyFill="1" applyBorder="1" applyAlignment="1" applyProtection="1">
      <alignment vertical="center" wrapText="1" shrinkToFit="1"/>
    </xf>
    <xf numFmtId="177" fontId="7" fillId="3" borderId="6" xfId="50" applyNumberFormat="1" applyFont="1" applyFill="1" applyBorder="1" applyAlignment="1" applyProtection="1">
      <alignment horizontal="center" vertical="center" shrinkToFit="1"/>
    </xf>
    <xf numFmtId="177" fontId="7" fillId="3" borderId="7" xfId="50" applyNumberFormat="1" applyFont="1" applyFill="1" applyBorder="1" applyAlignment="1" applyProtection="1">
      <alignment horizontal="center" vertical="center" shrinkToFit="1"/>
    </xf>
    <xf numFmtId="177" fontId="2" fillId="3" borderId="6" xfId="50" applyNumberFormat="1" applyFont="1" applyFill="1" applyBorder="1" applyAlignment="1" applyProtection="1">
      <alignment horizontal="center" vertical="center" shrinkToFit="1"/>
    </xf>
    <xf numFmtId="177" fontId="9" fillId="3" borderId="2" xfId="50" applyNumberFormat="1" applyFont="1" applyFill="1" applyBorder="1" applyAlignment="1" applyProtection="1">
      <alignment horizontal="center" vertical="center" shrinkToFit="1"/>
    </xf>
    <xf numFmtId="177" fontId="9" fillId="3" borderId="6" xfId="50" applyNumberFormat="1" applyFont="1" applyFill="1" applyBorder="1" applyAlignment="1" applyProtection="1">
      <alignment horizontal="center" vertical="center" shrinkToFit="1"/>
    </xf>
    <xf numFmtId="177" fontId="9" fillId="3" borderId="2" xfId="50" applyNumberFormat="1" applyFont="1" applyFill="1" applyBorder="1" applyAlignment="1" applyProtection="1">
      <alignment horizontal="center" vertical="center" wrapText="1"/>
    </xf>
    <xf numFmtId="177" fontId="3" fillId="3" borderId="6" xfId="50" applyNumberFormat="1" applyFont="1" applyFill="1" applyBorder="1" applyAlignment="1" applyProtection="1">
      <alignment horizontal="center" vertical="center" shrinkToFit="1"/>
    </xf>
    <xf numFmtId="177" fontId="11" fillId="3" borderId="4" xfId="50" applyNumberFormat="1" applyFont="1" applyFill="1" applyBorder="1" applyAlignment="1" applyProtection="1">
      <alignment horizontal="center" vertical="center" shrinkToFit="1"/>
    </xf>
    <xf numFmtId="177" fontId="11" fillId="3" borderId="8" xfId="50" applyNumberFormat="1" applyFont="1" applyFill="1" applyBorder="1" applyAlignment="1" applyProtection="1">
      <alignment horizontal="center" vertical="center" shrinkToFit="1"/>
    </xf>
    <xf numFmtId="0" fontId="5" fillId="3" borderId="9" xfId="50" applyFont="1" applyFill="1" applyBorder="1" applyAlignment="1" applyProtection="1">
      <alignment horizontal="center" vertical="center" wrapText="1"/>
    </xf>
    <xf numFmtId="0" fontId="5" fillId="3" borderId="8" xfId="50" applyFont="1" applyFill="1" applyBorder="1" applyAlignment="1" applyProtection="1">
      <alignment horizontal="center" vertical="center" wrapText="1"/>
    </xf>
    <xf numFmtId="0" fontId="5" fillId="3" borderId="3" xfId="50" applyFont="1" applyFill="1" applyBorder="1" applyAlignment="1" applyProtection="1">
      <alignment horizontal="center" vertical="center" wrapText="1"/>
    </xf>
    <xf numFmtId="177" fontId="11" fillId="3" borderId="1" xfId="50" applyNumberFormat="1" applyFont="1" applyFill="1" applyBorder="1" applyAlignment="1" applyProtection="1">
      <alignment horizontal="center" vertical="center" shrinkToFit="1"/>
    </xf>
    <xf numFmtId="0" fontId="5" fillId="3" borderId="10" xfId="50" applyFont="1" applyFill="1" applyBorder="1" applyAlignment="1" applyProtection="1">
      <alignment horizontal="center" vertical="center" wrapText="1"/>
    </xf>
    <xf numFmtId="0" fontId="5" fillId="3" borderId="1" xfId="50" applyFont="1" applyFill="1" applyBorder="1" applyAlignment="1" applyProtection="1">
      <alignment horizontal="center" vertical="center" wrapText="1"/>
    </xf>
    <xf numFmtId="0" fontId="5" fillId="2" borderId="2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13" fillId="2" borderId="2" xfId="50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13" fillId="2" borderId="2" xfId="50" applyNumberFormat="1" applyFont="1" applyFill="1" applyBorder="1" applyAlignment="1" applyProtection="1">
      <alignment horizontal="center" vertical="center" wrapText="1"/>
    </xf>
    <xf numFmtId="177" fontId="5" fillId="4" borderId="3" xfId="50" applyNumberFormat="1" applyFont="1" applyFill="1" applyBorder="1" applyAlignment="1" applyProtection="1">
      <alignment horizontal="center" vertical="center" wrapText="1"/>
    </xf>
    <xf numFmtId="177" fontId="5" fillId="4" borderId="5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7" fontId="5" fillId="2" borderId="3" xfId="50" applyNumberFormat="1" applyFont="1" applyFill="1" applyBorder="1" applyAlignment="1" applyProtection="1">
      <alignment horizontal="center" vertical="center" wrapText="1"/>
    </xf>
    <xf numFmtId="177" fontId="5" fillId="2" borderId="5" xfId="50" applyNumberFormat="1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left" vertical="center" wrapText="1"/>
    </xf>
    <xf numFmtId="9" fontId="7" fillId="3" borderId="2" xfId="19" applyFont="1" applyFill="1" applyBorder="1" applyAlignment="1" applyProtection="1">
      <alignment horizontal="center" vertical="center" wrapText="1"/>
    </xf>
    <xf numFmtId="177" fontId="3" fillId="3" borderId="2" xfId="50" applyNumberFormat="1" applyFont="1" applyFill="1" applyBorder="1" applyAlignment="1" applyProtection="1">
      <alignment horizontal="right" vertical="center" shrinkToFit="1"/>
    </xf>
    <xf numFmtId="177" fontId="9" fillId="3" borderId="2" xfId="50" applyNumberFormat="1" applyFont="1" applyFill="1" applyBorder="1" applyAlignment="1" applyProtection="1">
      <alignment horizontal="right" vertical="center" shrinkToFit="1"/>
    </xf>
    <xf numFmtId="180" fontId="8" fillId="3" borderId="2" xfId="50" applyNumberFormat="1" applyFont="1" applyFill="1" applyBorder="1" applyAlignment="1" applyProtection="1">
      <alignment horizontal="left" vertical="center" wrapText="1" shrinkToFit="1"/>
    </xf>
    <xf numFmtId="0" fontId="7" fillId="3" borderId="2" xfId="19" applyNumberFormat="1" applyFont="1" applyFill="1" applyBorder="1" applyAlignment="1" applyProtection="1">
      <alignment horizontal="center" vertical="center" wrapText="1"/>
    </xf>
    <xf numFmtId="177" fontId="7" fillId="3" borderId="11" xfId="50" applyNumberFormat="1" applyFont="1" applyFill="1" applyBorder="1" applyAlignment="1" applyProtection="1">
      <alignment horizontal="left" vertical="center" wrapText="1"/>
    </xf>
    <xf numFmtId="0" fontId="7" fillId="3" borderId="11" xfId="19" applyNumberFormat="1" applyFont="1" applyFill="1" applyBorder="1" applyAlignment="1" applyProtection="1">
      <alignment horizontal="center" vertical="center" wrapText="1"/>
    </xf>
    <xf numFmtId="177" fontId="7" fillId="3" borderId="11" xfId="50" applyNumberFormat="1" applyFont="1" applyFill="1" applyBorder="1" applyAlignment="1" applyProtection="1">
      <alignment horizontal="center" vertical="center" shrinkToFit="1"/>
    </xf>
    <xf numFmtId="177" fontId="9" fillId="3" borderId="11" xfId="50" applyNumberFormat="1" applyFont="1" applyFill="1" applyBorder="1" applyAlignment="1" applyProtection="1">
      <alignment horizontal="center" vertical="center" shrinkToFit="1"/>
    </xf>
    <xf numFmtId="9" fontId="7" fillId="3" borderId="11" xfId="19" applyFont="1" applyFill="1" applyBorder="1" applyAlignment="1" applyProtection="1">
      <alignment horizontal="center" vertical="center" wrapText="1"/>
    </xf>
    <xf numFmtId="177" fontId="7" fillId="3" borderId="11" xfId="50" applyNumberFormat="1" applyFont="1" applyFill="1" applyBorder="1" applyAlignment="1" applyProtection="1">
      <alignment horizontal="center" vertical="center" wrapText="1"/>
    </xf>
    <xf numFmtId="0" fontId="2" fillId="3" borderId="0" xfId="50" applyFont="1" applyFill="1" applyAlignment="1" applyProtection="1">
      <alignment horizontal="center" vertical="center"/>
    </xf>
    <xf numFmtId="9" fontId="2" fillId="3" borderId="11" xfId="19" applyFont="1" applyFill="1" applyBorder="1" applyAlignment="1" applyProtection="1">
      <alignment horizontal="center" vertical="center" wrapText="1"/>
    </xf>
    <xf numFmtId="177" fontId="2" fillId="3" borderId="11" xfId="50" applyNumberFormat="1" applyFont="1" applyFill="1" applyBorder="1" applyAlignment="1" applyProtection="1">
      <alignment horizontal="center" vertical="center" shrinkToFit="1"/>
    </xf>
    <xf numFmtId="177" fontId="9" fillId="3" borderId="11" xfId="50" applyNumberFormat="1" applyFont="1" applyFill="1" applyBorder="1" applyAlignment="1" applyProtection="1">
      <alignment horizontal="left" vertical="center" wrapText="1"/>
    </xf>
    <xf numFmtId="9" fontId="3" fillId="3" borderId="11" xfId="19" applyFont="1" applyFill="1" applyBorder="1" applyAlignment="1" applyProtection="1">
      <alignment horizontal="center" vertical="center" wrapText="1"/>
    </xf>
    <xf numFmtId="177" fontId="3" fillId="3" borderId="11" xfId="50" applyNumberFormat="1" applyFont="1" applyFill="1" applyBorder="1" applyAlignment="1" applyProtection="1">
      <alignment horizontal="center" vertical="center" shrinkToFit="1"/>
    </xf>
    <xf numFmtId="177" fontId="11" fillId="3" borderId="2" xfId="50" applyNumberFormat="1" applyFont="1" applyFill="1" applyBorder="1" applyAlignment="1" applyProtection="1">
      <alignment horizontal="center" vertical="center" shrinkToFit="1"/>
    </xf>
    <xf numFmtId="0" fontId="11" fillId="3" borderId="2" xfId="50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51</xdr:row>
      <xdr:rowOff>190500</xdr:rowOff>
    </xdr:from>
    <xdr:to>
      <xdr:col>4</xdr:col>
      <xdr:colOff>673100</xdr:colOff>
      <xdr:row>61</xdr:row>
      <xdr:rowOff>228600</xdr:rowOff>
    </xdr:to>
    <xdr:pic>
      <xdr:nvPicPr>
        <xdr:cNvPr id="2" name="图片 1" descr="16530358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7910810"/>
          <a:ext cx="3660775" cy="3213100"/>
        </a:xfrm>
        <a:prstGeom prst="rect">
          <a:avLst/>
        </a:prstGeom>
      </xdr:spPr>
    </xdr:pic>
    <xdr:clientData/>
  </xdr:twoCellAnchor>
  <xdr:twoCellAnchor editAs="oneCell">
    <xdr:from>
      <xdr:col>5</xdr:col>
      <xdr:colOff>203200</xdr:colOff>
      <xdr:row>52</xdr:row>
      <xdr:rowOff>6350</xdr:rowOff>
    </xdr:from>
    <xdr:to>
      <xdr:col>8</xdr:col>
      <xdr:colOff>645160</xdr:colOff>
      <xdr:row>61</xdr:row>
      <xdr:rowOff>99060</xdr:rowOff>
    </xdr:to>
    <xdr:pic>
      <xdr:nvPicPr>
        <xdr:cNvPr id="3" name="图片 2" descr="SS`]X(]EUGL]ZQ5G{]Z{A~U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67785" y="18044160"/>
          <a:ext cx="3418840" cy="2950210"/>
        </a:xfrm>
        <a:prstGeom prst="rect">
          <a:avLst/>
        </a:prstGeom>
      </xdr:spPr>
    </xdr:pic>
    <xdr:clientData/>
  </xdr:twoCellAnchor>
  <xdr:twoCellAnchor editAs="oneCell">
    <xdr:from>
      <xdr:col>0</xdr:col>
      <xdr:colOff>94615</xdr:colOff>
      <xdr:row>61</xdr:row>
      <xdr:rowOff>247650</xdr:rowOff>
    </xdr:from>
    <xdr:to>
      <xdr:col>5</xdr:col>
      <xdr:colOff>617855</xdr:colOff>
      <xdr:row>70</xdr:row>
      <xdr:rowOff>174625</xdr:rowOff>
    </xdr:to>
    <xdr:pic>
      <xdr:nvPicPr>
        <xdr:cNvPr id="4" name="图片 3" descr="TKOOA14JC6_~TKDB(B6F9F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615" y="21142960"/>
          <a:ext cx="4187825" cy="2847975"/>
        </a:xfrm>
        <a:prstGeom prst="rect">
          <a:avLst/>
        </a:prstGeom>
      </xdr:spPr>
    </xdr:pic>
    <xdr:clientData/>
  </xdr:twoCellAnchor>
  <xdr:twoCellAnchor editAs="oneCell">
    <xdr:from>
      <xdr:col>5</xdr:col>
      <xdr:colOff>1195070</xdr:colOff>
      <xdr:row>11</xdr:row>
      <xdr:rowOff>180975</xdr:rowOff>
    </xdr:from>
    <xdr:to>
      <xdr:col>11</xdr:col>
      <xdr:colOff>666115</xdr:colOff>
      <xdr:row>11</xdr:row>
      <xdr:rowOff>514350</xdr:rowOff>
    </xdr:to>
    <xdr:pic>
      <xdr:nvPicPr>
        <xdr:cNvPr id="5" name="图片 4" descr="0f21689b4ff4658c9bc87bb14fdb2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859655" y="4223385"/>
          <a:ext cx="5219065" cy="333375"/>
        </a:xfrm>
        <a:prstGeom prst="rect">
          <a:avLst/>
        </a:prstGeom>
      </xdr:spPr>
    </xdr:pic>
    <xdr:clientData/>
  </xdr:twoCellAnchor>
  <xdr:twoCellAnchor editAs="oneCell">
    <xdr:from>
      <xdr:col>6</xdr:col>
      <xdr:colOff>175895</xdr:colOff>
      <xdr:row>18</xdr:row>
      <xdr:rowOff>266700</xdr:rowOff>
    </xdr:from>
    <xdr:to>
      <xdr:col>11</xdr:col>
      <xdr:colOff>718820</xdr:colOff>
      <xdr:row>19</xdr:row>
      <xdr:rowOff>234950</xdr:rowOff>
    </xdr:to>
    <xdr:pic>
      <xdr:nvPicPr>
        <xdr:cNvPr id="6" name="图片 5" descr="f265cb50cc2b61a1b50863821eebc1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54980" y="7217410"/>
          <a:ext cx="4576445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36</xdr:row>
      <xdr:rowOff>6350</xdr:rowOff>
    </xdr:from>
    <xdr:to>
      <xdr:col>9</xdr:col>
      <xdr:colOff>424180</xdr:colOff>
      <xdr:row>37</xdr:row>
      <xdr:rowOff>200025</xdr:rowOff>
    </xdr:to>
    <xdr:pic>
      <xdr:nvPicPr>
        <xdr:cNvPr id="7" name="图片 6" descr="839ae55e45f805b3ec38d0cd9a4cb2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374900" y="12964160"/>
          <a:ext cx="5652770" cy="511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2"/>
  <sheetViews>
    <sheetView tabSelected="1" topLeftCell="J1" workbookViewId="0">
      <pane ySplit="1" topLeftCell="A38" activePane="bottomLeft" state="frozen"/>
      <selection/>
      <selection pane="bottomLeft" activeCell="T46" sqref="T46"/>
    </sheetView>
  </sheetViews>
  <sheetFormatPr defaultColWidth="9" defaultRowHeight="11.25"/>
  <cols>
    <col min="1" max="1" width="3.5" style="2" customWidth="1"/>
    <col min="2" max="2" width="7.88333333333333" style="6" customWidth="1"/>
    <col min="3" max="3" width="15.1583333333333" style="2" customWidth="1"/>
    <col min="4" max="4" width="12.675" style="2" customWidth="1"/>
    <col min="5" max="5" width="8.875" style="7" customWidth="1"/>
    <col min="6" max="6" width="22.5" style="7" customWidth="1"/>
    <col min="7" max="7" width="9.125" style="7" customWidth="1"/>
    <col min="8" max="8" width="7.44166666666667" style="7" customWidth="1"/>
    <col min="9" max="9" width="12.625" style="7" customWidth="1"/>
    <col min="10" max="10" width="14.2416666666667" style="7" customWidth="1"/>
    <col min="11" max="13" width="9.5" style="7" customWidth="1"/>
    <col min="14" max="14" width="12.9333333333333" style="7" customWidth="1"/>
    <col min="15" max="15" width="11.9" style="7" customWidth="1"/>
    <col min="16" max="16" width="11.7416666666667" style="6" customWidth="1"/>
    <col min="17" max="17" width="23" style="7" customWidth="1"/>
    <col min="18" max="18" width="15.025" style="2" customWidth="1"/>
    <col min="19" max="19" width="11" style="7" customWidth="1"/>
    <col min="20" max="20" width="16.0666666666667" style="7" customWidth="1"/>
    <col min="21" max="21" width="15.8166666666667" style="2" customWidth="1"/>
    <col min="22" max="16384" width="9" style="2"/>
  </cols>
  <sheetData>
    <row r="1" s="1" customFormat="1" ht="24.9" customHeight="1" spans="1:2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="1" customFormat="1" ht="27.9" customHeight="1" spans="1:21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0"/>
      <c r="J2" s="61" t="s">
        <v>4</v>
      </c>
      <c r="K2" s="10"/>
      <c r="L2" s="10"/>
      <c r="M2" s="10"/>
      <c r="N2" s="10"/>
      <c r="O2" s="62" t="s">
        <v>5</v>
      </c>
      <c r="P2" s="62"/>
      <c r="Q2" s="82">
        <v>15356</v>
      </c>
      <c r="R2" s="64" t="s">
        <v>6</v>
      </c>
      <c r="S2" s="64"/>
      <c r="T2" s="83"/>
      <c r="U2" s="83"/>
    </row>
    <row r="3" s="1" customFormat="1" ht="27.9" customHeight="1" spans="1:21">
      <c r="A3" s="9" t="s">
        <v>7</v>
      </c>
      <c r="B3" s="9"/>
      <c r="C3" s="12">
        <v>23447946</v>
      </c>
      <c r="D3" s="12"/>
      <c r="E3" s="12"/>
      <c r="F3" s="12" t="s">
        <v>8</v>
      </c>
      <c r="G3" s="13" t="s">
        <v>9</v>
      </c>
      <c r="H3" s="9" t="s">
        <v>10</v>
      </c>
      <c r="I3" s="9"/>
      <c r="J3" s="63" t="s">
        <v>11</v>
      </c>
      <c r="K3" s="63"/>
      <c r="L3" s="63"/>
      <c r="M3" s="63"/>
      <c r="N3" s="63"/>
      <c r="O3" s="9" t="s">
        <v>12</v>
      </c>
      <c r="P3" s="9"/>
      <c r="Q3" s="63"/>
      <c r="R3" s="84" t="s">
        <v>13</v>
      </c>
      <c r="S3" s="85"/>
      <c r="T3" s="86"/>
      <c r="U3" s="86"/>
    </row>
    <row r="4" s="1" customFormat="1" ht="27.9" customHeight="1" spans="1:21">
      <c r="A4" s="9" t="s">
        <v>14</v>
      </c>
      <c r="B4" s="9"/>
      <c r="C4" s="12">
        <v>13050339.3</v>
      </c>
      <c r="D4" s="12"/>
      <c r="E4" s="12"/>
      <c r="F4" s="12" t="s">
        <v>15</v>
      </c>
      <c r="G4" s="14"/>
      <c r="H4" s="9" t="s">
        <v>16</v>
      </c>
      <c r="I4" s="9"/>
      <c r="J4" s="63" t="s">
        <v>17</v>
      </c>
      <c r="K4" s="63"/>
      <c r="L4" s="63"/>
      <c r="M4" s="63"/>
      <c r="N4" s="63"/>
      <c r="O4" s="9" t="s">
        <v>18</v>
      </c>
      <c r="P4" s="9"/>
      <c r="Q4" s="87"/>
      <c r="R4" s="12" t="s">
        <v>19</v>
      </c>
      <c r="S4" s="87" t="s">
        <v>20</v>
      </c>
      <c r="T4" s="88" t="s">
        <v>21</v>
      </c>
      <c r="U4" s="89"/>
    </row>
    <row r="5" s="1" customFormat="1" ht="27.9" customHeight="1" spans="1:21">
      <c r="A5" s="9" t="s">
        <v>22</v>
      </c>
      <c r="B5" s="15" t="s">
        <v>23</v>
      </c>
      <c r="C5" s="16"/>
      <c r="D5" s="16"/>
      <c r="E5" s="16"/>
      <c r="F5" s="17"/>
      <c r="G5" s="18" t="s">
        <v>24</v>
      </c>
      <c r="H5" s="15" t="s">
        <v>23</v>
      </c>
      <c r="I5" s="16"/>
      <c r="J5" s="17"/>
      <c r="K5" s="15" t="s">
        <v>25</v>
      </c>
      <c r="L5" s="16"/>
      <c r="M5" s="15" t="s">
        <v>26</v>
      </c>
      <c r="N5" s="17"/>
      <c r="O5" s="15" t="s">
        <v>27</v>
      </c>
      <c r="P5" s="17"/>
      <c r="Q5" s="90" t="s">
        <v>28</v>
      </c>
      <c r="R5" s="91"/>
      <c r="S5" s="91"/>
      <c r="T5" s="88" t="s">
        <v>29</v>
      </c>
      <c r="U5" s="92" t="s">
        <v>30</v>
      </c>
    </row>
    <row r="6" s="1" customFormat="1" ht="27.9" customHeight="1" spans="1:21">
      <c r="A6" s="9"/>
      <c r="B6" s="19" t="s">
        <v>31</v>
      </c>
      <c r="C6" s="20"/>
      <c r="D6" s="20"/>
      <c r="E6" s="20"/>
      <c r="F6" s="21"/>
      <c r="G6" s="9"/>
      <c r="H6" s="19" t="s">
        <v>32</v>
      </c>
      <c r="I6" s="20"/>
      <c r="J6" s="21"/>
      <c r="K6" s="19" t="s">
        <v>33</v>
      </c>
      <c r="L6" s="20"/>
      <c r="M6" s="19" t="s">
        <v>34</v>
      </c>
      <c r="N6" s="21"/>
      <c r="O6" s="19" t="s">
        <v>35</v>
      </c>
      <c r="P6" s="21"/>
      <c r="Q6" s="93" t="s">
        <v>36</v>
      </c>
      <c r="R6" s="94"/>
      <c r="S6" s="94"/>
      <c r="T6" s="88"/>
      <c r="U6" s="92"/>
    </row>
    <row r="7" s="1" customFormat="1" ht="27.9" customHeight="1" spans="1:21">
      <c r="A7" s="9"/>
      <c r="B7" s="22" t="s">
        <v>37</v>
      </c>
      <c r="C7" s="9" t="s">
        <v>38</v>
      </c>
      <c r="D7" s="9" t="s">
        <v>39</v>
      </c>
      <c r="E7" s="12" t="s">
        <v>40</v>
      </c>
      <c r="F7" s="12" t="s">
        <v>41</v>
      </c>
      <c r="G7" s="22" t="s">
        <v>42</v>
      </c>
      <c r="H7" s="9" t="s">
        <v>43</v>
      </c>
      <c r="I7" s="12" t="s">
        <v>44</v>
      </c>
      <c r="J7" s="12" t="s">
        <v>45</v>
      </c>
      <c r="K7" s="64" t="s">
        <v>44</v>
      </c>
      <c r="L7" s="64" t="s">
        <v>45</v>
      </c>
      <c r="M7" s="12" t="s">
        <v>44</v>
      </c>
      <c r="N7" s="9" t="s">
        <v>45</v>
      </c>
      <c r="O7" s="9" t="s">
        <v>44</v>
      </c>
      <c r="P7" s="9" t="s">
        <v>45</v>
      </c>
      <c r="Q7" s="12" t="s">
        <v>46</v>
      </c>
      <c r="R7" s="12" t="s">
        <v>47</v>
      </c>
      <c r="S7" s="12" t="s">
        <v>48</v>
      </c>
      <c r="T7" s="88"/>
      <c r="U7" s="92"/>
    </row>
    <row r="8" s="2" customFormat="1" ht="30" customHeight="1" spans="1:21">
      <c r="A8" s="23">
        <v>1</v>
      </c>
      <c r="B8" s="24">
        <v>44701</v>
      </c>
      <c r="C8" s="25"/>
      <c r="D8" s="26">
        <v>210000</v>
      </c>
      <c r="E8" s="27" t="s">
        <v>49</v>
      </c>
      <c r="F8" s="28"/>
      <c r="G8" s="26"/>
      <c r="H8" s="29"/>
      <c r="I8" s="26"/>
      <c r="J8" s="26"/>
      <c r="K8" s="26"/>
      <c r="L8" s="26"/>
      <c r="M8" s="26"/>
      <c r="N8" s="27"/>
      <c r="O8" s="65">
        <v>210000</v>
      </c>
      <c r="P8" s="65" t="s">
        <v>50</v>
      </c>
      <c r="Q8" s="95"/>
      <c r="R8" s="96"/>
      <c r="S8" s="26"/>
      <c r="T8" s="26"/>
      <c r="U8" s="97"/>
    </row>
    <row r="9" s="2" customFormat="1" ht="39" customHeight="1" spans="1:21">
      <c r="A9" s="25">
        <v>2</v>
      </c>
      <c r="B9" s="24">
        <v>44726</v>
      </c>
      <c r="C9" s="25"/>
      <c r="D9" s="26">
        <v>9380</v>
      </c>
      <c r="E9" s="27" t="s">
        <v>49</v>
      </c>
      <c r="F9" s="30"/>
      <c r="G9" s="31"/>
      <c r="H9" s="31"/>
      <c r="I9" s="31"/>
      <c r="J9" s="31"/>
      <c r="K9" s="31"/>
      <c r="L9" s="31"/>
      <c r="M9" s="26">
        <v>1298</v>
      </c>
      <c r="N9" s="26" t="s">
        <v>51</v>
      </c>
      <c r="O9" s="65"/>
      <c r="P9" s="65"/>
      <c r="Q9" s="95" t="s">
        <v>52</v>
      </c>
      <c r="R9" s="96"/>
      <c r="S9" s="34"/>
      <c r="T9" s="26">
        <v>9380</v>
      </c>
      <c r="U9" s="98"/>
    </row>
    <row r="10" s="2" customFormat="1" ht="24" customHeight="1" spans="1:21">
      <c r="A10" s="25">
        <v>3</v>
      </c>
      <c r="B10" s="24">
        <v>44749</v>
      </c>
      <c r="C10" s="32"/>
      <c r="D10" s="26">
        <v>30350</v>
      </c>
      <c r="E10" s="27" t="s">
        <v>49</v>
      </c>
      <c r="F10" s="30"/>
      <c r="G10" s="31"/>
      <c r="H10" s="31"/>
      <c r="I10" s="31"/>
      <c r="J10" s="31"/>
      <c r="K10" s="31"/>
      <c r="L10" s="31"/>
      <c r="M10" s="26">
        <v>500</v>
      </c>
      <c r="N10" s="26" t="s">
        <v>53</v>
      </c>
      <c r="O10" s="65"/>
      <c r="P10" s="65"/>
      <c r="Q10" s="99" t="s">
        <v>54</v>
      </c>
      <c r="R10" s="96"/>
      <c r="S10" s="34"/>
      <c r="T10" s="26">
        <v>30350</v>
      </c>
      <c r="U10" s="34"/>
    </row>
    <row r="11" s="2" customFormat="1" ht="33" customHeight="1" spans="1:21">
      <c r="A11" s="25">
        <v>4</v>
      </c>
      <c r="B11" s="24">
        <v>44749</v>
      </c>
      <c r="C11" s="26">
        <v>2344794.6</v>
      </c>
      <c r="D11" s="26"/>
      <c r="E11" s="27" t="s">
        <v>55</v>
      </c>
      <c r="F11" s="30" t="s">
        <v>56</v>
      </c>
      <c r="G11" s="33"/>
      <c r="H11" s="33">
        <v>0.015</v>
      </c>
      <c r="I11" s="31">
        <v>175859.6</v>
      </c>
      <c r="J11" s="26" t="s">
        <v>57</v>
      </c>
      <c r="K11" s="31"/>
      <c r="L11" s="31"/>
      <c r="M11" s="26">
        <v>4000</v>
      </c>
      <c r="N11" s="27" t="s">
        <v>58</v>
      </c>
      <c r="O11" s="65"/>
      <c r="P11" s="65"/>
      <c r="Q11" s="95"/>
      <c r="R11" s="96"/>
      <c r="S11" s="34"/>
      <c r="T11" s="26"/>
      <c r="U11" s="34"/>
    </row>
    <row r="12" s="2" customFormat="1" ht="42" customHeight="1" spans="1:21">
      <c r="A12" s="25"/>
      <c r="B12" s="24">
        <v>44757</v>
      </c>
      <c r="C12" s="32"/>
      <c r="D12" s="32"/>
      <c r="E12" s="26"/>
      <c r="F12" s="26"/>
      <c r="G12" s="31"/>
      <c r="H12" s="33"/>
      <c r="I12" s="31"/>
      <c r="J12" s="31"/>
      <c r="K12" s="31"/>
      <c r="L12" s="31"/>
      <c r="M12" s="26">
        <v>100</v>
      </c>
      <c r="N12" s="26" t="s">
        <v>59</v>
      </c>
      <c r="O12" s="65"/>
      <c r="P12" s="65"/>
      <c r="Q12" s="95" t="s">
        <v>60</v>
      </c>
      <c r="R12" s="96"/>
      <c r="S12" s="34"/>
      <c r="T12" s="26">
        <v>200000</v>
      </c>
      <c r="U12" s="34"/>
    </row>
    <row r="13" s="2" customFormat="1" ht="30" customHeight="1" spans="1:21">
      <c r="A13" s="25">
        <v>5</v>
      </c>
      <c r="B13" s="24">
        <v>44760</v>
      </c>
      <c r="C13" s="32"/>
      <c r="D13" s="34"/>
      <c r="E13" s="31"/>
      <c r="F13" s="31"/>
      <c r="G13" s="31"/>
      <c r="H13" s="31"/>
      <c r="I13" s="31"/>
      <c r="J13" s="31"/>
      <c r="K13" s="31">
        <v>182.01</v>
      </c>
      <c r="L13" s="66" t="s">
        <v>61</v>
      </c>
      <c r="M13" s="26">
        <v>100</v>
      </c>
      <c r="N13" s="26" t="s">
        <v>59</v>
      </c>
      <c r="O13" s="65"/>
      <c r="P13" s="65"/>
      <c r="Q13" s="95" t="s">
        <v>62</v>
      </c>
      <c r="R13" s="100">
        <v>510000</v>
      </c>
      <c r="S13" s="34"/>
      <c r="T13" s="26">
        <v>190000</v>
      </c>
      <c r="U13" s="34"/>
    </row>
    <row r="14" s="2" customFormat="1" ht="36" customHeight="1" spans="1:21">
      <c r="A14" s="25">
        <v>6</v>
      </c>
      <c r="B14" s="35">
        <v>44770</v>
      </c>
      <c r="C14" s="32"/>
      <c r="D14" s="32"/>
      <c r="E14" s="31"/>
      <c r="F14" s="30"/>
      <c r="G14" s="31"/>
      <c r="H14" s="31"/>
      <c r="I14" s="31"/>
      <c r="J14" s="31"/>
      <c r="K14" s="31">
        <v>117239.73</v>
      </c>
      <c r="L14" s="31" t="s">
        <v>63</v>
      </c>
      <c r="M14" s="26">
        <v>100</v>
      </c>
      <c r="N14" s="26" t="s">
        <v>59</v>
      </c>
      <c r="O14" s="65"/>
      <c r="P14" s="65"/>
      <c r="Q14" s="95" t="s">
        <v>64</v>
      </c>
      <c r="R14" s="96" t="s">
        <v>65</v>
      </c>
      <c r="S14" s="34"/>
      <c r="T14" s="26">
        <v>368500</v>
      </c>
      <c r="U14" s="34"/>
    </row>
    <row r="15" s="2" customFormat="1" ht="34" customHeight="1" spans="1:23">
      <c r="A15" s="36">
        <v>7</v>
      </c>
      <c r="B15" s="24">
        <v>44781</v>
      </c>
      <c r="C15" s="25"/>
      <c r="D15" s="37"/>
      <c r="E15" s="27"/>
      <c r="F15" s="30"/>
      <c r="G15" s="26"/>
      <c r="H15" s="38"/>
      <c r="I15" s="26"/>
      <c r="J15" s="26"/>
      <c r="K15" s="26"/>
      <c r="L15" s="26"/>
      <c r="M15" s="26">
        <v>150</v>
      </c>
      <c r="N15" s="67" t="s">
        <v>66</v>
      </c>
      <c r="O15" s="65"/>
      <c r="P15" s="65"/>
      <c r="Q15" s="101" t="s">
        <v>67</v>
      </c>
      <c r="R15" s="102">
        <v>357120</v>
      </c>
      <c r="S15" s="103"/>
      <c r="T15" s="103">
        <v>112430</v>
      </c>
      <c r="U15" s="104"/>
      <c r="V15" s="4"/>
      <c r="W15" s="4"/>
    </row>
    <row r="16" s="2" customFormat="1" ht="33" customHeight="1" spans="1:23">
      <c r="A16" s="36"/>
      <c r="B16" s="24"/>
      <c r="C16" s="25"/>
      <c r="D16" s="32"/>
      <c r="E16" s="27"/>
      <c r="F16" s="28"/>
      <c r="G16" s="26"/>
      <c r="H16" s="39"/>
      <c r="I16" s="26"/>
      <c r="J16" s="26"/>
      <c r="K16" s="26"/>
      <c r="L16" s="26"/>
      <c r="M16" s="26">
        <v>7260</v>
      </c>
      <c r="N16" s="67" t="s">
        <v>68</v>
      </c>
      <c r="O16" s="65"/>
      <c r="P16" s="65"/>
      <c r="Q16" s="101" t="s">
        <v>69</v>
      </c>
      <c r="R16" s="102">
        <v>17980</v>
      </c>
      <c r="S16" s="103"/>
      <c r="T16" s="103">
        <v>17980</v>
      </c>
      <c r="U16" s="104"/>
      <c r="V16" s="4"/>
      <c r="W16" s="4"/>
    </row>
    <row r="17" s="2" customFormat="1" ht="29" customHeight="1" spans="1:23">
      <c r="A17" s="25">
        <v>8</v>
      </c>
      <c r="B17" s="40">
        <v>44783</v>
      </c>
      <c r="C17" s="25">
        <v>144368.7</v>
      </c>
      <c r="D17" s="37"/>
      <c r="E17" s="41" t="s">
        <v>55</v>
      </c>
      <c r="F17" s="41" t="s">
        <v>56</v>
      </c>
      <c r="G17" s="26"/>
      <c r="H17" s="39"/>
      <c r="I17" s="26"/>
      <c r="J17" s="26"/>
      <c r="K17" s="26"/>
      <c r="L17" s="26"/>
      <c r="M17" s="26">
        <v>100</v>
      </c>
      <c r="N17" s="67" t="s">
        <v>59</v>
      </c>
      <c r="O17" s="65"/>
      <c r="P17" s="65"/>
      <c r="Q17" s="101" t="s">
        <v>70</v>
      </c>
      <c r="R17" s="102">
        <v>1160000</v>
      </c>
      <c r="S17" s="104"/>
      <c r="T17" s="103">
        <v>580000</v>
      </c>
      <c r="U17" s="104"/>
      <c r="V17" s="5"/>
      <c r="W17" s="5"/>
    </row>
    <row r="18" s="2" customFormat="1" ht="25" customHeight="1" spans="1:23">
      <c r="A18" s="25"/>
      <c r="B18" s="40">
        <v>44788</v>
      </c>
      <c r="C18" s="25">
        <v>61872.3</v>
      </c>
      <c r="D18" s="37"/>
      <c r="E18" s="25" t="s">
        <v>71</v>
      </c>
      <c r="F18" s="41" t="s">
        <v>72</v>
      </c>
      <c r="G18" s="26"/>
      <c r="H18" s="39"/>
      <c r="I18" s="26"/>
      <c r="J18" s="26"/>
      <c r="K18" s="26"/>
      <c r="L18" s="26"/>
      <c r="M18" s="26">
        <v>100</v>
      </c>
      <c r="N18" s="67" t="s">
        <v>59</v>
      </c>
      <c r="O18" s="65"/>
      <c r="P18" s="65"/>
      <c r="Q18" s="101" t="s">
        <v>73</v>
      </c>
      <c r="R18" s="102">
        <v>1040000</v>
      </c>
      <c r="S18" s="103"/>
      <c r="T18" s="103">
        <v>520000</v>
      </c>
      <c r="U18" s="104"/>
      <c r="V18" s="5"/>
      <c r="W18" s="5"/>
    </row>
    <row r="19" s="2" customFormat="1" ht="25" customHeight="1" spans="1:23">
      <c r="A19" s="25">
        <v>9</v>
      </c>
      <c r="B19" s="40">
        <v>44795</v>
      </c>
      <c r="C19" s="25"/>
      <c r="D19" s="37"/>
      <c r="E19" s="25"/>
      <c r="F19" s="41"/>
      <c r="G19" s="26"/>
      <c r="H19" s="39"/>
      <c r="I19" s="26"/>
      <c r="J19" s="26"/>
      <c r="K19" s="26">
        <v>1851.44</v>
      </c>
      <c r="L19" s="26" t="s">
        <v>74</v>
      </c>
      <c r="M19" s="26">
        <v>100</v>
      </c>
      <c r="N19" s="67" t="s">
        <v>59</v>
      </c>
      <c r="O19" s="65"/>
      <c r="P19" s="65"/>
      <c r="Q19" s="101" t="s">
        <v>62</v>
      </c>
      <c r="R19" s="102">
        <v>510000</v>
      </c>
      <c r="S19" s="103"/>
      <c r="T19" s="103">
        <v>170000</v>
      </c>
      <c r="U19" s="103"/>
      <c r="V19" s="5"/>
      <c r="W19" s="5"/>
    </row>
    <row r="20" s="2" customFormat="1" ht="25" customHeight="1" spans="1:23">
      <c r="A20" s="25">
        <v>10</v>
      </c>
      <c r="B20" s="40">
        <v>44797</v>
      </c>
      <c r="C20" s="25"/>
      <c r="D20" s="37"/>
      <c r="E20" s="25"/>
      <c r="F20" s="41"/>
      <c r="G20" s="26"/>
      <c r="H20" s="39"/>
      <c r="I20" s="26"/>
      <c r="J20" s="26"/>
      <c r="K20" s="26"/>
      <c r="L20" s="26"/>
      <c r="M20" s="26">
        <v>50</v>
      </c>
      <c r="N20" s="67" t="s">
        <v>59</v>
      </c>
      <c r="O20" s="65"/>
      <c r="P20" s="65"/>
      <c r="Q20" s="101" t="s">
        <v>75</v>
      </c>
      <c r="R20" s="102">
        <v>13250</v>
      </c>
      <c r="S20" s="103"/>
      <c r="T20" s="103">
        <v>13250</v>
      </c>
      <c r="U20" s="104"/>
      <c r="V20" s="5"/>
      <c r="W20" s="5"/>
    </row>
    <row r="21" s="2" customFormat="1" ht="25" customHeight="1" spans="1:23">
      <c r="A21" s="25">
        <v>11</v>
      </c>
      <c r="B21" s="40">
        <v>44804</v>
      </c>
      <c r="C21" s="25">
        <v>1997886</v>
      </c>
      <c r="D21" s="37"/>
      <c r="E21" s="25" t="s">
        <v>55</v>
      </c>
      <c r="F21" s="41" t="s">
        <v>56</v>
      </c>
      <c r="G21" s="26"/>
      <c r="H21" s="33">
        <v>0.015</v>
      </c>
      <c r="I21" s="26">
        <v>140687.67</v>
      </c>
      <c r="J21" s="26" t="s">
        <v>76</v>
      </c>
      <c r="K21" s="26">
        <v>93791.78</v>
      </c>
      <c r="L21" s="26" t="s">
        <v>77</v>
      </c>
      <c r="M21" s="26"/>
      <c r="N21" s="67"/>
      <c r="O21" s="65"/>
      <c r="P21" s="65"/>
      <c r="Q21" s="101"/>
      <c r="R21" s="102"/>
      <c r="S21" s="103"/>
      <c r="T21" s="103"/>
      <c r="U21" s="103"/>
      <c r="V21" s="5"/>
      <c r="W21" s="5"/>
    </row>
    <row r="22" s="2" customFormat="1" ht="25" customHeight="1" spans="1:23">
      <c r="A22" s="25"/>
      <c r="B22" s="40"/>
      <c r="C22" s="25">
        <v>100000</v>
      </c>
      <c r="D22" s="37"/>
      <c r="E22" s="25" t="s">
        <v>71</v>
      </c>
      <c r="F22" s="25" t="s">
        <v>72</v>
      </c>
      <c r="G22" s="26"/>
      <c r="H22" s="39"/>
      <c r="I22" s="26"/>
      <c r="J22" s="26"/>
      <c r="K22" s="26"/>
      <c r="L22" s="26"/>
      <c r="M22" s="26">
        <v>100</v>
      </c>
      <c r="N22" s="67" t="s">
        <v>59</v>
      </c>
      <c r="O22" s="65"/>
      <c r="P22" s="65"/>
      <c r="Q22" s="101" t="s">
        <v>62</v>
      </c>
      <c r="R22" s="105"/>
      <c r="S22" s="103"/>
      <c r="T22" s="103">
        <v>150000</v>
      </c>
      <c r="U22" s="103"/>
      <c r="V22" s="5"/>
      <c r="W22" s="5"/>
    </row>
    <row r="23" s="2" customFormat="1" ht="25" customHeight="1" spans="1:23">
      <c r="A23" s="25">
        <v>12</v>
      </c>
      <c r="B23" s="40">
        <v>44806</v>
      </c>
      <c r="C23" s="25"/>
      <c r="D23" s="37"/>
      <c r="E23" s="25"/>
      <c r="F23" s="41"/>
      <c r="G23" s="26"/>
      <c r="H23" s="39"/>
      <c r="I23" s="26"/>
      <c r="J23" s="26"/>
      <c r="K23" s="26"/>
      <c r="L23" s="26"/>
      <c r="M23" s="26">
        <v>100</v>
      </c>
      <c r="N23" s="67" t="s">
        <v>59</v>
      </c>
      <c r="O23" s="65"/>
      <c r="P23" s="65"/>
      <c r="Q23" s="101" t="s">
        <v>78</v>
      </c>
      <c r="R23" s="102">
        <v>229950</v>
      </c>
      <c r="S23" s="103"/>
      <c r="T23" s="103">
        <v>229950</v>
      </c>
      <c r="U23" s="103"/>
      <c r="V23" s="5"/>
      <c r="W23" s="5"/>
    </row>
    <row r="24" s="2" customFormat="1" ht="25" customHeight="1" spans="1:23">
      <c r="A24" s="25">
        <v>13</v>
      </c>
      <c r="B24" s="40">
        <v>44809</v>
      </c>
      <c r="C24" s="25"/>
      <c r="D24" s="37"/>
      <c r="E24" s="25"/>
      <c r="F24" s="41"/>
      <c r="G24" s="26"/>
      <c r="H24" s="39"/>
      <c r="I24" s="26"/>
      <c r="J24" s="26"/>
      <c r="K24" s="26"/>
      <c r="L24" s="26"/>
      <c r="M24" s="26">
        <v>100</v>
      </c>
      <c r="N24" s="67" t="s">
        <v>59</v>
      </c>
      <c r="O24" s="65"/>
      <c r="P24" s="65"/>
      <c r="Q24" s="106" t="s">
        <v>70</v>
      </c>
      <c r="R24" s="102">
        <v>1160000</v>
      </c>
      <c r="S24" s="103"/>
      <c r="T24" s="103">
        <v>580000</v>
      </c>
      <c r="U24" s="103"/>
      <c r="V24" s="5"/>
      <c r="W24" s="5"/>
    </row>
    <row r="25" s="2" customFormat="1" ht="25" customHeight="1" spans="1:23">
      <c r="A25" s="25"/>
      <c r="B25" s="40"/>
      <c r="C25" s="25"/>
      <c r="D25" s="37"/>
      <c r="E25" s="25"/>
      <c r="F25" s="41"/>
      <c r="G25" s="26"/>
      <c r="H25" s="39"/>
      <c r="I25" s="26"/>
      <c r="J25" s="26"/>
      <c r="K25" s="26"/>
      <c r="L25" s="26"/>
      <c r="M25" s="26">
        <v>100</v>
      </c>
      <c r="N25" s="67" t="s">
        <v>59</v>
      </c>
      <c r="O25" s="65"/>
      <c r="P25" s="65"/>
      <c r="Q25" s="106" t="s">
        <v>73</v>
      </c>
      <c r="R25" s="102">
        <v>1040000</v>
      </c>
      <c r="S25" s="103"/>
      <c r="T25" s="103">
        <v>520000</v>
      </c>
      <c r="U25" s="103"/>
      <c r="V25" s="5"/>
      <c r="W25" s="5"/>
    </row>
    <row r="26" s="2" customFormat="1" ht="34" customHeight="1" spans="1:23">
      <c r="A26" s="25">
        <v>14</v>
      </c>
      <c r="B26" s="40">
        <v>44811</v>
      </c>
      <c r="C26" s="25"/>
      <c r="D26" s="37"/>
      <c r="E26" s="25"/>
      <c r="F26" s="41"/>
      <c r="G26" s="26"/>
      <c r="H26" s="39"/>
      <c r="I26" s="26"/>
      <c r="J26" s="26"/>
      <c r="K26" s="26"/>
      <c r="L26" s="26"/>
      <c r="M26" s="26">
        <v>100</v>
      </c>
      <c r="N26" s="67" t="s">
        <v>59</v>
      </c>
      <c r="O26" s="65"/>
      <c r="P26" s="65"/>
      <c r="Q26" s="101" t="s">
        <v>79</v>
      </c>
      <c r="R26" s="102">
        <v>300000</v>
      </c>
      <c r="S26" s="103"/>
      <c r="T26" s="103">
        <v>300000</v>
      </c>
      <c r="U26" s="103"/>
      <c r="V26" s="5"/>
      <c r="W26" s="5"/>
    </row>
    <row r="27" s="2" customFormat="1" ht="33" customHeight="1" spans="1:23">
      <c r="A27" s="25"/>
      <c r="B27" s="40"/>
      <c r="C27" s="25"/>
      <c r="D27" s="37"/>
      <c r="E27" s="25"/>
      <c r="F27" s="41"/>
      <c r="G27" s="26"/>
      <c r="H27" s="39"/>
      <c r="I27" s="26"/>
      <c r="J27" s="26"/>
      <c r="K27" s="26"/>
      <c r="L27" s="26"/>
      <c r="M27" s="26">
        <v>50</v>
      </c>
      <c r="N27" s="67" t="s">
        <v>59</v>
      </c>
      <c r="O27" s="65"/>
      <c r="P27" s="65"/>
      <c r="Q27" s="101" t="s">
        <v>67</v>
      </c>
      <c r="R27" s="102">
        <v>357120</v>
      </c>
      <c r="S27" s="103"/>
      <c r="T27" s="103">
        <v>67620</v>
      </c>
      <c r="U27" s="103"/>
      <c r="V27" s="5"/>
      <c r="W27" s="5"/>
    </row>
    <row r="28" s="2" customFormat="1" ht="31" customHeight="1" spans="1:23">
      <c r="A28" s="25">
        <v>15</v>
      </c>
      <c r="B28" s="40">
        <v>44812</v>
      </c>
      <c r="C28" s="25"/>
      <c r="D28" s="37">
        <v>10000</v>
      </c>
      <c r="E28" s="25"/>
      <c r="F28" s="41"/>
      <c r="G28" s="26"/>
      <c r="H28" s="39"/>
      <c r="I28" s="26"/>
      <c r="J28" s="26"/>
      <c r="K28" s="26"/>
      <c r="L28" s="27"/>
      <c r="M28" s="26">
        <v>50</v>
      </c>
      <c r="N28" s="67" t="s">
        <v>59</v>
      </c>
      <c r="O28" s="65"/>
      <c r="P28" s="65"/>
      <c r="Q28" s="101" t="s">
        <v>80</v>
      </c>
      <c r="R28" s="102">
        <v>1763000</v>
      </c>
      <c r="S28" s="103"/>
      <c r="T28" s="103">
        <v>96000</v>
      </c>
      <c r="U28" s="104"/>
      <c r="V28" s="5" t="s">
        <v>81</v>
      </c>
      <c r="W28" s="5"/>
    </row>
    <row r="29" s="2" customFormat="1" ht="25" customHeight="1" spans="1:23">
      <c r="A29" s="25">
        <v>16</v>
      </c>
      <c r="B29" s="40">
        <v>44831</v>
      </c>
      <c r="C29" s="25">
        <v>4837751.4</v>
      </c>
      <c r="D29" s="37"/>
      <c r="E29" s="25" t="s">
        <v>55</v>
      </c>
      <c r="F29" s="25" t="s">
        <v>56</v>
      </c>
      <c r="G29" s="26"/>
      <c r="H29" s="38">
        <v>0.015</v>
      </c>
      <c r="I29" s="26">
        <v>35171.92</v>
      </c>
      <c r="J29" s="26" t="s">
        <v>82</v>
      </c>
      <c r="K29" s="26">
        <v>6338.77</v>
      </c>
      <c r="L29" s="27" t="s">
        <v>83</v>
      </c>
      <c r="M29" s="26">
        <v>100</v>
      </c>
      <c r="N29" s="68" t="s">
        <v>59</v>
      </c>
      <c r="O29" s="65"/>
      <c r="P29" s="65"/>
      <c r="Q29" s="101" t="s">
        <v>84</v>
      </c>
      <c r="R29" s="102">
        <v>1763000</v>
      </c>
      <c r="S29" s="103"/>
      <c r="T29" s="103">
        <v>400000</v>
      </c>
      <c r="U29" s="103"/>
      <c r="V29" s="5"/>
      <c r="W29" s="5"/>
    </row>
    <row r="30" s="2" customFormat="1" ht="25" customHeight="1" spans="1:23">
      <c r="A30" s="25"/>
      <c r="B30" s="40"/>
      <c r="C30" s="25"/>
      <c r="D30" s="37"/>
      <c r="E30" s="25"/>
      <c r="F30" s="41"/>
      <c r="G30" s="26"/>
      <c r="H30" s="38"/>
      <c r="I30" s="26"/>
      <c r="J30" s="26"/>
      <c r="K30" s="26"/>
      <c r="L30" s="27"/>
      <c r="M30" s="26">
        <v>200</v>
      </c>
      <c r="N30" s="68"/>
      <c r="O30" s="65"/>
      <c r="P30" s="65"/>
      <c r="Q30" s="101" t="s">
        <v>85</v>
      </c>
      <c r="R30" s="102"/>
      <c r="S30" s="103"/>
      <c r="T30" s="103">
        <v>1668000</v>
      </c>
      <c r="U30" s="103"/>
      <c r="V30" s="5"/>
      <c r="W30" s="5"/>
    </row>
    <row r="31" s="2" customFormat="1" ht="25" customHeight="1" spans="1:23">
      <c r="A31" s="25"/>
      <c r="B31" s="40"/>
      <c r="C31" s="25"/>
      <c r="D31" s="37"/>
      <c r="E31" s="25"/>
      <c r="F31" s="41"/>
      <c r="G31" s="26"/>
      <c r="H31" s="38"/>
      <c r="I31" s="26"/>
      <c r="J31" s="26"/>
      <c r="K31" s="26"/>
      <c r="L31" s="27"/>
      <c r="M31" s="26">
        <v>200</v>
      </c>
      <c r="N31" s="68"/>
      <c r="O31" s="65"/>
      <c r="P31" s="65"/>
      <c r="Q31" s="101" t="s">
        <v>86</v>
      </c>
      <c r="R31" s="102"/>
      <c r="S31" s="103"/>
      <c r="T31" s="103">
        <v>1012100</v>
      </c>
      <c r="U31" s="103"/>
      <c r="V31" s="5"/>
      <c r="W31" s="5"/>
    </row>
    <row r="32" s="2" customFormat="1" ht="25" customHeight="1" spans="1:23">
      <c r="A32" s="25"/>
      <c r="B32" s="40"/>
      <c r="C32" s="25"/>
      <c r="D32" s="37"/>
      <c r="E32" s="25"/>
      <c r="F32" s="41"/>
      <c r="G32" s="26"/>
      <c r="H32" s="38"/>
      <c r="I32" s="26"/>
      <c r="J32" s="26"/>
      <c r="K32" s="26"/>
      <c r="L32" s="27"/>
      <c r="M32" s="26">
        <v>100</v>
      </c>
      <c r="N32" s="68"/>
      <c r="O32" s="65"/>
      <c r="P32" s="65"/>
      <c r="Q32" s="101" t="s">
        <v>87</v>
      </c>
      <c r="R32" s="102"/>
      <c r="S32" s="103"/>
      <c r="T32" s="103">
        <v>150610</v>
      </c>
      <c r="U32" s="103"/>
      <c r="V32" s="5"/>
      <c r="W32" s="5"/>
    </row>
    <row r="33" s="2" customFormat="1" ht="25" customHeight="1" spans="1:23">
      <c r="A33" s="25"/>
      <c r="B33" s="40"/>
      <c r="C33" s="25"/>
      <c r="D33" s="37"/>
      <c r="E33" s="25"/>
      <c r="F33" s="41"/>
      <c r="G33" s="26"/>
      <c r="H33" s="38"/>
      <c r="I33" s="26"/>
      <c r="J33" s="26"/>
      <c r="K33" s="26"/>
      <c r="L33" s="27"/>
      <c r="M33" s="26">
        <v>200</v>
      </c>
      <c r="N33" s="67"/>
      <c r="O33" s="65"/>
      <c r="P33" s="65"/>
      <c r="Q33" s="101" t="s">
        <v>88</v>
      </c>
      <c r="R33" s="102"/>
      <c r="S33" s="103"/>
      <c r="T33" s="103">
        <v>1120000</v>
      </c>
      <c r="U33" s="103"/>
      <c r="V33" s="5"/>
      <c r="W33" s="5"/>
    </row>
    <row r="34" s="2" customFormat="1" ht="25" customHeight="1" spans="1:23">
      <c r="A34" s="25">
        <v>17</v>
      </c>
      <c r="B34" s="40">
        <v>44852</v>
      </c>
      <c r="C34" s="25"/>
      <c r="D34" s="37"/>
      <c r="E34" s="25"/>
      <c r="F34" s="41"/>
      <c r="G34" s="26"/>
      <c r="H34" s="38"/>
      <c r="I34" s="26"/>
      <c r="J34" s="26"/>
      <c r="K34" s="26"/>
      <c r="L34" s="27"/>
      <c r="M34" s="26">
        <v>50</v>
      </c>
      <c r="N34" s="67" t="s">
        <v>59</v>
      </c>
      <c r="O34" s="65"/>
      <c r="P34" s="65"/>
      <c r="Q34" s="101" t="s">
        <v>84</v>
      </c>
      <c r="R34" s="102">
        <v>1763000</v>
      </c>
      <c r="S34" s="103"/>
      <c r="T34" s="103">
        <v>48000</v>
      </c>
      <c r="U34" s="103"/>
      <c r="V34" s="5" t="s">
        <v>81</v>
      </c>
      <c r="W34" s="5"/>
    </row>
    <row r="35" s="3" customFormat="1" ht="25" customHeight="1" spans="1:23">
      <c r="A35" s="25">
        <v>18</v>
      </c>
      <c r="B35" s="40">
        <v>44853</v>
      </c>
      <c r="C35" s="25"/>
      <c r="D35" s="37"/>
      <c r="E35" s="25"/>
      <c r="F35" s="41"/>
      <c r="G35" s="26"/>
      <c r="H35" s="38"/>
      <c r="I35" s="26"/>
      <c r="J35" s="26"/>
      <c r="K35" s="26"/>
      <c r="L35" s="27"/>
      <c r="M35" s="26">
        <v>100</v>
      </c>
      <c r="N35" s="67" t="s">
        <v>59</v>
      </c>
      <c r="O35" s="65"/>
      <c r="P35" s="65"/>
      <c r="Q35" s="101" t="s">
        <v>89</v>
      </c>
      <c r="R35" s="102">
        <v>357120</v>
      </c>
      <c r="S35" s="103"/>
      <c r="T35" s="103">
        <v>119940</v>
      </c>
      <c r="U35" s="103"/>
      <c r="V35" s="107"/>
      <c r="W35" s="107"/>
    </row>
    <row r="36" s="2" customFormat="1" ht="25" customHeight="1" spans="1:23">
      <c r="A36" s="25">
        <v>20</v>
      </c>
      <c r="B36" s="40">
        <v>44854</v>
      </c>
      <c r="C36" s="25"/>
      <c r="D36" s="37"/>
      <c r="E36" s="25"/>
      <c r="F36" s="41"/>
      <c r="G36" s="26"/>
      <c r="H36" s="38"/>
      <c r="I36" s="26"/>
      <c r="J36" s="26"/>
      <c r="K36" s="26"/>
      <c r="L36" s="27"/>
      <c r="M36" s="26">
        <v>100</v>
      </c>
      <c r="N36" s="67" t="s">
        <v>59</v>
      </c>
      <c r="O36" s="65"/>
      <c r="P36" s="65"/>
      <c r="Q36" s="101" t="s">
        <v>90</v>
      </c>
      <c r="R36" s="102">
        <v>234210</v>
      </c>
      <c r="S36" s="103"/>
      <c r="T36" s="103">
        <v>234210</v>
      </c>
      <c r="U36" s="104"/>
      <c r="V36" s="5"/>
      <c r="W36" s="5"/>
    </row>
    <row r="37" s="3" customFormat="1" ht="25" customHeight="1" spans="1:23">
      <c r="A37" s="25">
        <v>21</v>
      </c>
      <c r="B37" s="40">
        <v>44872</v>
      </c>
      <c r="C37" s="25"/>
      <c r="D37" s="37"/>
      <c r="E37" s="25"/>
      <c r="F37" s="41"/>
      <c r="G37" s="26"/>
      <c r="H37" s="38"/>
      <c r="I37" s="26"/>
      <c r="J37" s="26"/>
      <c r="K37" s="26"/>
      <c r="L37" s="27"/>
      <c r="M37" s="26">
        <v>50</v>
      </c>
      <c r="N37" s="67" t="s">
        <v>59</v>
      </c>
      <c r="O37" s="65"/>
      <c r="P37" s="65"/>
      <c r="Q37" s="101" t="s">
        <v>84</v>
      </c>
      <c r="R37" s="102">
        <v>1763000</v>
      </c>
      <c r="S37" s="103"/>
      <c r="T37" s="103">
        <v>17872</v>
      </c>
      <c r="U37" s="103"/>
      <c r="V37" s="107" t="s">
        <v>81</v>
      </c>
      <c r="W37" s="107"/>
    </row>
    <row r="38" s="3" customFormat="1" ht="25" customHeight="1" spans="1:23">
      <c r="A38" s="25">
        <v>22</v>
      </c>
      <c r="B38" s="40">
        <v>44902</v>
      </c>
      <c r="C38" s="25">
        <v>3294078</v>
      </c>
      <c r="D38" s="37"/>
      <c r="E38" s="25"/>
      <c r="F38" s="41"/>
      <c r="G38" s="26"/>
      <c r="H38" s="39"/>
      <c r="I38" s="26"/>
      <c r="J38" s="26"/>
      <c r="K38" s="26">
        <v>25000</v>
      </c>
      <c r="L38" s="27" t="s">
        <v>91</v>
      </c>
      <c r="M38" s="26">
        <v>50</v>
      </c>
      <c r="N38" s="68" t="s">
        <v>59</v>
      </c>
      <c r="O38" s="65"/>
      <c r="P38" s="65"/>
      <c r="Q38" s="101" t="s">
        <v>89</v>
      </c>
      <c r="R38" s="102">
        <v>357120</v>
      </c>
      <c r="S38" s="103"/>
      <c r="T38" s="103">
        <v>51730</v>
      </c>
      <c r="U38" s="103"/>
      <c r="V38" s="107"/>
      <c r="W38" s="107"/>
    </row>
    <row r="39" s="3" customFormat="1" ht="25" customHeight="1" spans="1:23">
      <c r="A39" s="25"/>
      <c r="B39" s="40"/>
      <c r="C39" s="25"/>
      <c r="D39" s="37"/>
      <c r="E39" s="25"/>
      <c r="F39" s="41"/>
      <c r="G39" s="26"/>
      <c r="H39" s="39"/>
      <c r="I39" s="26"/>
      <c r="J39" s="26"/>
      <c r="K39" s="26">
        <v>2907.1</v>
      </c>
      <c r="L39" s="27" t="s">
        <v>83</v>
      </c>
      <c r="M39" s="26">
        <v>100</v>
      </c>
      <c r="N39" s="68"/>
      <c r="O39" s="65"/>
      <c r="P39" s="65"/>
      <c r="Q39" s="101" t="s">
        <v>70</v>
      </c>
      <c r="R39" s="102">
        <v>870000</v>
      </c>
      <c r="S39" s="103"/>
      <c r="T39" s="103">
        <v>870000</v>
      </c>
      <c r="U39" s="103"/>
      <c r="V39" s="107"/>
      <c r="W39" s="107"/>
    </row>
    <row r="40" s="3" customFormat="1" ht="25" customHeight="1" spans="1:23">
      <c r="A40" s="25"/>
      <c r="B40" s="40"/>
      <c r="C40" s="25"/>
      <c r="D40" s="37"/>
      <c r="E40" s="25"/>
      <c r="F40" s="41"/>
      <c r="G40" s="26"/>
      <c r="H40" s="39"/>
      <c r="I40" s="26"/>
      <c r="J40" s="26"/>
      <c r="K40" s="26">
        <v>23447.95</v>
      </c>
      <c r="L40" s="27" t="s">
        <v>92</v>
      </c>
      <c r="M40" s="26">
        <v>100</v>
      </c>
      <c r="N40" s="68"/>
      <c r="O40" s="65"/>
      <c r="P40" s="65"/>
      <c r="Q40" s="101" t="s">
        <v>93</v>
      </c>
      <c r="R40" s="100">
        <v>238700</v>
      </c>
      <c r="S40" s="103"/>
      <c r="T40" s="103">
        <v>238700</v>
      </c>
      <c r="U40" s="103"/>
      <c r="V40" s="107"/>
      <c r="W40" s="107"/>
    </row>
    <row r="41" s="3" customFormat="1" ht="25" customHeight="1" spans="1:23">
      <c r="A41" s="25"/>
      <c r="B41" s="40"/>
      <c r="C41" s="25"/>
      <c r="D41" s="37"/>
      <c r="E41" s="25"/>
      <c r="F41" s="41"/>
      <c r="G41" s="26"/>
      <c r="H41" s="39"/>
      <c r="I41" s="26"/>
      <c r="J41" s="26"/>
      <c r="K41" s="26"/>
      <c r="L41" s="26"/>
      <c r="M41" s="26">
        <v>50</v>
      </c>
      <c r="N41" s="68"/>
      <c r="O41" s="65"/>
      <c r="P41" s="65"/>
      <c r="Q41" s="101" t="s">
        <v>94</v>
      </c>
      <c r="R41" s="102">
        <v>20000</v>
      </c>
      <c r="S41" s="103"/>
      <c r="T41" s="103">
        <v>20000</v>
      </c>
      <c r="U41" s="103"/>
      <c r="V41" s="107"/>
      <c r="W41" s="107"/>
    </row>
    <row r="42" s="3" customFormat="1" ht="25" customHeight="1" spans="1:23">
      <c r="A42" s="25"/>
      <c r="B42" s="40"/>
      <c r="C42" s="25"/>
      <c r="D42" s="37"/>
      <c r="E42" s="25"/>
      <c r="F42" s="41"/>
      <c r="G42" s="26"/>
      <c r="H42" s="39"/>
      <c r="I42" s="26"/>
      <c r="J42" s="26"/>
      <c r="K42" s="26"/>
      <c r="L42" s="26"/>
      <c r="M42" s="26">
        <v>50</v>
      </c>
      <c r="N42" s="68"/>
      <c r="O42" s="65"/>
      <c r="P42" s="65"/>
      <c r="Q42" s="101" t="s">
        <v>95</v>
      </c>
      <c r="R42" s="102">
        <v>80000</v>
      </c>
      <c r="S42" s="103"/>
      <c r="T42" s="103">
        <v>80000</v>
      </c>
      <c r="U42" s="103"/>
      <c r="V42" s="107"/>
      <c r="W42" s="107"/>
    </row>
    <row r="43" s="3" customFormat="1" ht="25" customHeight="1" spans="1:23">
      <c r="A43" s="25"/>
      <c r="B43" s="40"/>
      <c r="C43" s="25"/>
      <c r="D43" s="37"/>
      <c r="E43" s="25"/>
      <c r="F43" s="41"/>
      <c r="G43" s="26"/>
      <c r="H43" s="39"/>
      <c r="I43" s="26"/>
      <c r="J43" s="26"/>
      <c r="K43" s="26"/>
      <c r="L43" s="26"/>
      <c r="M43" s="26">
        <v>100</v>
      </c>
      <c r="N43" s="68"/>
      <c r="O43" s="65"/>
      <c r="P43" s="65"/>
      <c r="Q43" s="101" t="s">
        <v>96</v>
      </c>
      <c r="R43" s="102">
        <v>490000</v>
      </c>
      <c r="S43" s="103"/>
      <c r="T43" s="103">
        <v>490000</v>
      </c>
      <c r="U43" s="103"/>
      <c r="V43" s="107"/>
      <c r="W43" s="107"/>
    </row>
    <row r="44" s="3" customFormat="1" ht="25" customHeight="1" spans="1:23">
      <c r="A44" s="25"/>
      <c r="B44" s="40"/>
      <c r="C44" s="25"/>
      <c r="D44" s="37"/>
      <c r="E44" s="25"/>
      <c r="F44" s="41"/>
      <c r="G44" s="26"/>
      <c r="H44" s="39"/>
      <c r="I44" s="26"/>
      <c r="J44" s="26"/>
      <c r="K44" s="26">
        <v>237.92</v>
      </c>
      <c r="L44" s="27" t="s">
        <v>97</v>
      </c>
      <c r="M44" s="26">
        <v>200</v>
      </c>
      <c r="N44" s="67"/>
      <c r="O44" s="65"/>
      <c r="P44" s="65"/>
      <c r="Q44" s="101" t="s">
        <v>98</v>
      </c>
      <c r="R44" s="102">
        <v>1763000</v>
      </c>
      <c r="S44" s="103"/>
      <c r="T44" s="103">
        <v>1201128</v>
      </c>
      <c r="U44" s="103"/>
      <c r="V44" s="107"/>
      <c r="W44" s="107"/>
    </row>
    <row r="45" s="3" customFormat="1" ht="25" customHeight="1" spans="1:23">
      <c r="A45" s="42">
        <v>23</v>
      </c>
      <c r="B45" s="43">
        <v>45030</v>
      </c>
      <c r="C45" s="25">
        <v>269588.3</v>
      </c>
      <c r="D45" s="44"/>
      <c r="E45" s="27"/>
      <c r="F45" s="28"/>
      <c r="G45" s="45"/>
      <c r="H45" s="39"/>
      <c r="I45" s="45"/>
      <c r="J45" s="45"/>
      <c r="K45" s="45">
        <v>2000</v>
      </c>
      <c r="L45" s="45" t="s">
        <v>99</v>
      </c>
      <c r="M45" s="26">
        <v>750</v>
      </c>
      <c r="N45" s="69" t="s">
        <v>100</v>
      </c>
      <c r="O45" s="65"/>
      <c r="P45" s="65"/>
      <c r="Q45" s="101" t="s">
        <v>101</v>
      </c>
      <c r="R45" s="108"/>
      <c r="S45" s="109"/>
      <c r="T45" s="103">
        <v>443458.13</v>
      </c>
      <c r="U45" s="109"/>
      <c r="V45" s="107"/>
      <c r="W45" s="107"/>
    </row>
    <row r="46" s="2" customFormat="1" ht="25" customHeight="1" spans="1:23">
      <c r="A46" s="46">
        <v>24</v>
      </c>
      <c r="B46" s="47">
        <v>45110</v>
      </c>
      <c r="C46" s="48"/>
      <c r="D46" s="49">
        <v>48672.2</v>
      </c>
      <c r="E46" s="50" t="s">
        <v>55</v>
      </c>
      <c r="F46" s="51" t="s">
        <v>102</v>
      </c>
      <c r="G46" s="52"/>
      <c r="H46" s="53"/>
      <c r="I46" s="52"/>
      <c r="J46" s="52"/>
      <c r="K46" s="52"/>
      <c r="L46" s="52"/>
      <c r="M46" s="70">
        <v>50</v>
      </c>
      <c r="N46" s="71" t="s">
        <v>59</v>
      </c>
      <c r="O46" s="72"/>
      <c r="P46" s="72"/>
      <c r="Q46" s="110" t="s">
        <v>103</v>
      </c>
      <c r="R46" s="111"/>
      <c r="S46" s="112"/>
      <c r="T46" s="104">
        <v>48672.2</v>
      </c>
      <c r="U46" s="112"/>
      <c r="V46" s="5"/>
      <c r="W46" s="5"/>
    </row>
    <row r="47" s="2" customFormat="1" ht="25" customHeight="1" spans="1:23">
      <c r="A47" s="46"/>
      <c r="B47" s="47"/>
      <c r="C47" s="48"/>
      <c r="D47" s="54"/>
      <c r="E47" s="50"/>
      <c r="F47" s="51"/>
      <c r="G47" s="52"/>
      <c r="H47" s="53"/>
      <c r="I47" s="52"/>
      <c r="J47" s="52"/>
      <c r="K47" s="52"/>
      <c r="L47" s="52"/>
      <c r="M47" s="52"/>
      <c r="N47" s="73"/>
      <c r="O47" s="72"/>
      <c r="P47" s="72"/>
      <c r="Q47" s="110"/>
      <c r="R47" s="111"/>
      <c r="S47" s="112"/>
      <c r="T47" s="112"/>
      <c r="U47" s="112"/>
      <c r="V47" s="5"/>
      <c r="W47" s="5"/>
    </row>
    <row r="48" s="2" customFormat="1" ht="25" customHeight="1" spans="1:23">
      <c r="A48" s="46"/>
      <c r="B48" s="47"/>
      <c r="C48" s="48"/>
      <c r="D48" s="54"/>
      <c r="E48" s="50"/>
      <c r="F48" s="51"/>
      <c r="G48" s="52"/>
      <c r="H48" s="53"/>
      <c r="I48" s="52"/>
      <c r="J48" s="52"/>
      <c r="K48" s="52"/>
      <c r="L48" s="52"/>
      <c r="M48" s="52"/>
      <c r="N48" s="73"/>
      <c r="O48" s="72"/>
      <c r="P48" s="72"/>
      <c r="Q48" s="110"/>
      <c r="R48" s="111"/>
      <c r="S48" s="112"/>
      <c r="T48" s="112"/>
      <c r="U48" s="112"/>
      <c r="V48" s="5"/>
      <c r="W48" s="5"/>
    </row>
    <row r="49" s="2" customFormat="1" ht="25" customHeight="1" spans="1:21">
      <c r="A49" s="55" t="s">
        <v>104</v>
      </c>
      <c r="B49" s="55"/>
      <c r="C49" s="56">
        <f>SUM(C8:C48)</f>
        <v>13050339.3</v>
      </c>
      <c r="D49" s="56">
        <f>SUM(D8:D48)</f>
        <v>308402.2</v>
      </c>
      <c r="E49" s="23"/>
      <c r="F49" s="23"/>
      <c r="G49" s="23"/>
      <c r="H49" s="23"/>
      <c r="I49" s="56">
        <f>SUM(I8:I48)</f>
        <v>351719.19</v>
      </c>
      <c r="J49" s="23"/>
      <c r="K49" s="56">
        <f>SUM(K8:K48)</f>
        <v>272996.7</v>
      </c>
      <c r="L49" s="23"/>
      <c r="M49" s="56">
        <f>SUM(M8:M48)</f>
        <v>17008</v>
      </c>
      <c r="N49" s="23"/>
      <c r="O49" s="56">
        <f>SUM(O8:O48)</f>
        <v>210000</v>
      </c>
      <c r="P49" s="23"/>
      <c r="Q49" s="23"/>
      <c r="R49" s="23"/>
      <c r="S49" s="23"/>
      <c r="T49" s="56">
        <f>SUM(T8:T48)</f>
        <v>12369880.33</v>
      </c>
      <c r="U49" s="56">
        <f>C49+D49-I49-K49-M49-O49-T49</f>
        <v>137137.280000001</v>
      </c>
    </row>
    <row r="50" s="2" customFormat="1" ht="25" customHeight="1" spans="1:21">
      <c r="A50" s="55" t="s">
        <v>105</v>
      </c>
      <c r="B50" s="55"/>
      <c r="C50" s="55" t="s">
        <v>106</v>
      </c>
      <c r="D50" s="55"/>
      <c r="E50" s="55"/>
      <c r="F50" s="57">
        <f>Q50</f>
        <v>48672.2</v>
      </c>
      <c r="G50" s="58"/>
      <c r="H50" s="58"/>
      <c r="I50" s="58"/>
      <c r="J50" s="58"/>
      <c r="K50" s="74"/>
      <c r="L50" s="75"/>
      <c r="M50" s="76" t="s">
        <v>107</v>
      </c>
      <c r="N50" s="77"/>
      <c r="O50" s="77"/>
      <c r="P50" s="78" t="s">
        <v>108</v>
      </c>
      <c r="Q50" s="113">
        <v>48672.2</v>
      </c>
      <c r="R50" s="113"/>
      <c r="S50" s="113"/>
      <c r="T50" s="113"/>
      <c r="U50" s="113"/>
    </row>
    <row r="51" s="2" customFormat="1" ht="25" customHeight="1" spans="1:21">
      <c r="A51" s="55"/>
      <c r="B51" s="55"/>
      <c r="C51" s="55" t="s">
        <v>109</v>
      </c>
      <c r="D51" s="55"/>
      <c r="E51" s="55"/>
      <c r="F51" s="57">
        <v>0</v>
      </c>
      <c r="G51" s="58"/>
      <c r="H51" s="58"/>
      <c r="I51" s="58"/>
      <c r="J51" s="58"/>
      <c r="K51" s="74"/>
      <c r="L51" s="79"/>
      <c r="M51" s="80"/>
      <c r="N51" s="81"/>
      <c r="O51" s="81"/>
      <c r="P51" s="78" t="s">
        <v>110</v>
      </c>
      <c r="Q51" s="114" t="str">
        <f>SUBSTITUTE(SUBSTITUTE(TEXT(INT(Q50),"[DBNum2][$-804]G/通用格式元"&amp;IF(INT(F58)=F58,"整",""))&amp;TEXT(MID(F58,FIND(".",F58&amp;".0")+1,1),"[DBNum2][$-804]G/通用格式角")&amp;TEXT(MID(F58,FIND(".",F58&amp;".0")+2,1),"[DBNum2][$-804]G/通用格式分"),"零角","零"),"零分","")</f>
        <v>肆万捌仟陆佰柒拾贰元整</v>
      </c>
      <c r="R51" s="114"/>
      <c r="S51" s="114"/>
      <c r="T51" s="114"/>
      <c r="U51" s="114"/>
    </row>
    <row r="52" s="2" customFormat="1" ht="25" customHeight="1" spans="2:20">
      <c r="B52" s="6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6"/>
      <c r="Q52" s="7"/>
      <c r="S52" s="7"/>
      <c r="T52" s="7"/>
    </row>
    <row r="53" s="2" customFormat="1" ht="25" customHeight="1" spans="2:20">
      <c r="B53" s="6"/>
      <c r="E53" s="7"/>
      <c r="F53" s="7"/>
      <c r="G53" s="7"/>
      <c r="H53" s="7"/>
      <c r="I53" s="7"/>
      <c r="J53" s="7" t="s">
        <v>111</v>
      </c>
      <c r="K53" s="7"/>
      <c r="L53" s="7"/>
      <c r="M53" s="7"/>
      <c r="N53" s="7"/>
      <c r="O53" s="7"/>
      <c r="P53" s="6"/>
      <c r="Q53" s="7"/>
      <c r="S53" s="7"/>
      <c r="T53" s="7"/>
    </row>
    <row r="54" s="2" customFormat="1" ht="25" customHeight="1" spans="2:20">
      <c r="B54" s="6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6"/>
      <c r="Q54" s="7"/>
      <c r="S54" s="7"/>
      <c r="T54" s="7"/>
    </row>
    <row r="55" s="4" customFormat="1" ht="25" customHeight="1" spans="1:23">
      <c r="A55" s="2"/>
      <c r="B55" s="6"/>
      <c r="C55" s="2"/>
      <c r="D55" s="2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6"/>
      <c r="Q55" s="7"/>
      <c r="R55" s="2"/>
      <c r="S55" s="7"/>
      <c r="T55" s="7"/>
      <c r="U55" s="2"/>
      <c r="V55" s="2"/>
      <c r="W55" s="2"/>
    </row>
    <row r="56" s="4" customFormat="1" ht="25" customHeight="1" spans="1:23">
      <c r="A56" s="2"/>
      <c r="B56" s="59"/>
      <c r="C56" s="2"/>
      <c r="D56" s="2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6"/>
      <c r="Q56" s="7"/>
      <c r="R56" s="2"/>
      <c r="S56" s="7"/>
      <c r="T56" s="7"/>
      <c r="U56" s="2"/>
      <c r="V56" s="2"/>
      <c r="W56" s="2"/>
    </row>
    <row r="57" s="4" customFormat="1" ht="25" customHeight="1" spans="1:23">
      <c r="A57" s="2"/>
      <c r="B57" s="6"/>
      <c r="C57" s="2"/>
      <c r="D57" s="2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6"/>
      <c r="Q57" s="7"/>
      <c r="R57" s="2"/>
      <c r="S57" s="7"/>
      <c r="T57" s="7"/>
      <c r="U57" s="2"/>
      <c r="V57" s="2"/>
      <c r="W57" s="2"/>
    </row>
    <row r="58" s="4" customFormat="1" ht="25" customHeight="1" spans="1:23">
      <c r="A58" s="2"/>
      <c r="B58" s="6"/>
      <c r="C58" s="2"/>
      <c r="D58" s="2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6"/>
      <c r="Q58" s="7"/>
      <c r="R58" s="2"/>
      <c r="S58" s="7"/>
      <c r="T58" s="7"/>
      <c r="U58" s="2"/>
      <c r="V58" s="2"/>
      <c r="W58" s="2"/>
    </row>
    <row r="59" s="4" customFormat="1" ht="25" customHeight="1" spans="1:23">
      <c r="A59" s="2"/>
      <c r="B59" s="6"/>
      <c r="C59" s="2"/>
      <c r="D59" s="2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6"/>
      <c r="Q59" s="7"/>
      <c r="R59" s="2"/>
      <c r="S59" s="7"/>
      <c r="T59" s="7"/>
      <c r="U59" s="2"/>
      <c r="V59" s="2"/>
      <c r="W59" s="2"/>
    </row>
    <row r="60" s="4" customFormat="1" ht="25" customHeight="1" spans="1:23">
      <c r="A60" s="2"/>
      <c r="B60" s="6"/>
      <c r="C60" s="2"/>
      <c r="D60" s="2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6"/>
      <c r="Q60" s="7"/>
      <c r="R60" s="2"/>
      <c r="S60" s="7"/>
      <c r="T60" s="7"/>
      <c r="U60" s="2"/>
      <c r="V60" s="2"/>
      <c r="W60" s="2"/>
    </row>
    <row r="61" s="4" customFormat="1" ht="25" customHeight="1" spans="1:23">
      <c r="A61" s="2"/>
      <c r="B61" s="6"/>
      <c r="C61" s="2"/>
      <c r="D61" s="2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6"/>
      <c r="Q61" s="7"/>
      <c r="R61" s="2"/>
      <c r="S61" s="7"/>
      <c r="T61" s="7"/>
      <c r="U61" s="2"/>
      <c r="V61" s="2"/>
      <c r="W61" s="2"/>
    </row>
    <row r="62" s="4" customFormat="1" ht="25" customHeight="1" spans="1:23">
      <c r="A62" s="2"/>
      <c r="B62" s="6"/>
      <c r="C62" s="2"/>
      <c r="D62" s="2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6"/>
      <c r="Q62" s="7"/>
      <c r="R62" s="2"/>
      <c r="S62" s="7"/>
      <c r="T62" s="7"/>
      <c r="U62" s="2"/>
      <c r="V62" s="2"/>
      <c r="W62" s="2"/>
    </row>
    <row r="63" s="4" customFormat="1" ht="25" customHeight="1" spans="1:23">
      <c r="A63" s="2"/>
      <c r="B63" s="6"/>
      <c r="C63" s="2"/>
      <c r="D63" s="2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6"/>
      <c r="Q63" s="7"/>
      <c r="R63" s="2"/>
      <c r="S63" s="7"/>
      <c r="T63" s="7"/>
      <c r="U63" s="2"/>
      <c r="V63" s="2"/>
      <c r="W63" s="2"/>
    </row>
    <row r="64" s="4" customFormat="1" ht="25" customHeight="1" spans="1:23">
      <c r="A64" s="2"/>
      <c r="B64" s="6"/>
      <c r="C64" s="2"/>
      <c r="D64" s="2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6"/>
      <c r="Q64" s="7"/>
      <c r="R64" s="2"/>
      <c r="S64" s="7"/>
      <c r="T64" s="7"/>
      <c r="U64" s="2"/>
      <c r="V64" s="2"/>
      <c r="W64" s="2"/>
    </row>
    <row r="65" s="5" customFormat="1" ht="25" customHeight="1" spans="1:23">
      <c r="A65" s="2"/>
      <c r="B65" s="6"/>
      <c r="C65" s="2"/>
      <c r="D65" s="2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6"/>
      <c r="Q65" s="7"/>
      <c r="R65" s="2"/>
      <c r="S65" s="7"/>
      <c r="T65" s="7"/>
      <c r="U65" s="2"/>
      <c r="V65" s="2"/>
      <c r="W65" s="2"/>
    </row>
    <row r="66" s="4" customFormat="1" ht="25" customHeight="1" spans="1:23">
      <c r="A66" s="2"/>
      <c r="B66" s="6"/>
      <c r="C66" s="2"/>
      <c r="D66" s="2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6"/>
      <c r="Q66" s="7"/>
      <c r="R66" s="2"/>
      <c r="S66" s="7"/>
      <c r="T66" s="7"/>
      <c r="U66" s="2"/>
      <c r="V66" s="2"/>
      <c r="W66" s="2"/>
    </row>
    <row r="67" s="4" customFormat="1" ht="25" customHeight="1" spans="1:23">
      <c r="A67" s="2"/>
      <c r="B67" s="6"/>
      <c r="C67" s="2"/>
      <c r="D67" s="2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6"/>
      <c r="Q67" s="7"/>
      <c r="R67" s="2"/>
      <c r="S67" s="7"/>
      <c r="T67" s="7"/>
      <c r="U67" s="2"/>
      <c r="V67" s="2"/>
      <c r="W67" s="2"/>
    </row>
    <row r="68" s="5" customFormat="1" ht="25" customHeight="1" spans="1:23">
      <c r="A68" s="2"/>
      <c r="B68" s="6"/>
      <c r="C68" s="2"/>
      <c r="D68" s="2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6"/>
      <c r="Q68" s="7"/>
      <c r="R68" s="2"/>
      <c r="S68" s="7"/>
      <c r="T68" s="7"/>
      <c r="U68" s="2"/>
      <c r="V68" s="2"/>
      <c r="W68" s="2"/>
    </row>
    <row r="69" s="5" customFormat="1" ht="25" customHeight="1" spans="1:23">
      <c r="A69" s="2"/>
      <c r="B69" s="6"/>
      <c r="C69" s="2"/>
      <c r="D69" s="2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6"/>
      <c r="Q69" s="7"/>
      <c r="R69" s="2"/>
      <c r="S69" s="7"/>
      <c r="T69" s="7"/>
      <c r="U69" s="2"/>
      <c r="V69" s="2"/>
      <c r="W69" s="2"/>
    </row>
    <row r="70" s="2" customFormat="1" ht="30" customHeight="1" spans="2:20">
      <c r="B70" s="6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6"/>
      <c r="Q70" s="7"/>
      <c r="S70" s="7"/>
      <c r="T70" s="7"/>
    </row>
    <row r="71" s="2" customFormat="1" ht="30" customHeight="1" spans="2:20">
      <c r="B71" s="6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6"/>
      <c r="Q71" s="7"/>
      <c r="S71" s="7"/>
      <c r="T71" s="7"/>
    </row>
    <row r="72" s="2" customFormat="1" ht="30" customHeight="1" spans="2:20">
      <c r="B72" s="6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6"/>
      <c r="Q72" s="7"/>
      <c r="S72" s="7"/>
      <c r="T72" s="7"/>
    </row>
  </sheetData>
  <mergeCells count="46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Q6:S6"/>
    <mergeCell ref="A49:B49"/>
    <mergeCell ref="C50:E50"/>
    <mergeCell ref="F50:K50"/>
    <mergeCell ref="Q50:U50"/>
    <mergeCell ref="C51:E51"/>
    <mergeCell ref="F51:K51"/>
    <mergeCell ref="Q51:U51"/>
    <mergeCell ref="A5:A7"/>
    <mergeCell ref="N29:N33"/>
    <mergeCell ref="N38:N44"/>
    <mergeCell ref="T5:T7"/>
    <mergeCell ref="U5:U7"/>
    <mergeCell ref="A50:B51"/>
    <mergeCell ref="M50:O51"/>
  </mergeCells>
  <pageMargins left="0.75" right="0.75" top="1" bottom="1" header="0.5" footer="0.5"/>
  <headerFooter/>
  <ignoredErrors>
    <ignoredError sqref="R14" numberStoredAsText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2017-01-14T20:48:00Z</dcterms:created>
  <dcterms:modified xsi:type="dcterms:W3CDTF">2023-07-03T02:42:02Z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026E0EB1EF2D434C96C5D345711A493C</vt:lpwstr>
  </property>
</Properties>
</file>