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3"/>
  </bookViews>
  <sheets>
    <sheet name="1-1" sheetId="12" r:id="rId1"/>
    <sheet name="1-2" sheetId="13" r:id="rId2"/>
    <sheet name="2-1" sheetId="14" r:id="rId3"/>
    <sheet name="2-2" sheetId="1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<sst xmlns="http://schemas.openxmlformats.org/spreadsheetml/2006/main" count="367" uniqueCount="97">
  <si>
    <t xml:space="preserve">工程款支付证书 </t>
  </si>
  <si>
    <t>工程名称</t>
  </si>
  <si>
    <t>320国道杭州至富阳公路（余杭良渚至老余杭段）改建工程JA标段</t>
  </si>
  <si>
    <t>建设单位</t>
  </si>
  <si>
    <t>ERP编号</t>
  </si>
  <si>
    <t>档案编号</t>
  </si>
  <si>
    <t>合同金额</t>
  </si>
  <si>
    <t>中标时间</t>
  </si>
  <si>
    <t>已提供工程资料</t>
  </si>
  <si>
    <t>中标通知书、施工合同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</si>
  <si>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</si>
  <si>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</si>
  <si>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</si>
  <si>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</si>
  <si>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</si>
  <si>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</si>
  <si>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</si>
  <si>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</si>
  <si>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</si>
  <si>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周恒泉18857466661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</si>
  <si>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</si>
  <si>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</si>
  <si>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</si>
  <si>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</si>
  <si>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</si>
  <si>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</si>
  <si>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</si>
  <si>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</si>
  <si>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</si>
  <si>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</si>
  <si>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</si>
  <si>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</si>
  <si>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</si>
  <si>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</si>
  <si>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</si>
  <si>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</si>
  <si>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</si>
  <si>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</si>
  <si>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</si>
  <si>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</si>
  <si>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</si>
  <si>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</si>
  <si>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</si>
  <si>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</si>
  <si>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</si>
  <si>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</si>
  <si>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</si>
  <si>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</si>
  <si>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</si>
  <si>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</si>
  <si>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</si>
  <si>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5206 8432 1310 0000 02</t>
  </si>
  <si>
    <t>转账费后期扣</t>
  </si>
  <si>
    <t>中国人民财产保险股份有限公司杭州市分公司-一切险
开户行：工行羊坝头支行
开户行：9558 8512 0203 7465 168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</si>
  <si>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</si>
  <si>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</si>
  <si>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</si>
  <si>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</si>
  <si>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</si>
  <si>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</si>
  <si>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</si>
  <si>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</si>
  <si>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中标通知书、施工合同、投资协议</t>
  </si>
  <si>
    <t>周恒泉18857466661、红萌交通</t>
  </si>
  <si>
    <t>专户</t>
  </si>
  <si>
    <t>3305 0112 4869 0000 0127</t>
  </si>
  <si>
    <t>30%管理费</t>
  </si>
  <si>
    <t>水利基金、印花税</t>
  </si>
  <si>
    <t>银行扣手续费</t>
  </si>
  <si>
    <t>江苏国强交通集团有限公司-护栏
开户行：中国工商银行股份有限公司溧阳上兴支行
账号：1105 0671 0900 0002 088</t>
  </si>
  <si>
    <t>手续费</t>
  </si>
  <si>
    <t>企税1%</t>
  </si>
  <si>
    <t>外经证</t>
  </si>
  <si>
    <t>工资户</t>
  </si>
  <si>
    <t>3305 0112 4869 0000 0126</t>
  </si>
  <si>
    <t>60%管理费</t>
  </si>
  <si>
    <t>银行手续费</t>
  </si>
  <si>
    <t>杭州南方机电市场吴法连机电经营部-钢管
开户行：浙江三门农村商业银行珠岙支行
账号：2010 0024 1606 472</t>
  </si>
  <si>
    <t>天台县科信五金机电经营部-安全物品
开户行：浙江天台农村商业银行股份有限公司洪畴支行
账号：2010 0023 9764 236</t>
  </si>
  <si>
    <t>三门县瑾暄机电经营部-铝板
开户行：浙江三门农村商业银行股份有限公司珠岙支行
账号：2010 0024 1606 472</t>
  </si>
  <si>
    <t>杭州红萌交通设施有限公司-专业分包
开户行：中国建设银行杭州之江支行
账号：3300 1616 3350 5001 2322</t>
  </si>
  <si>
    <t>2023年4月12日-14日项目检查，人员履约总工、施工员邢卫华、高翔，出场费2000+1000</t>
  </si>
  <si>
    <t>银行代扣手续费</t>
  </si>
  <si>
    <t>浙江交科交通科技有限公司-技术服务
开户行：中信银行杭州分行
账号：7331010182600243741</t>
  </si>
  <si>
    <t>2023年7月26日-7月28日项目总工邢卫华邢卫华参加质量评定会议</t>
  </si>
  <si>
    <t>河北金标建材科技股份有限公司-防抛网
开户行：中国邮政储蓄银行股份有限公司安平县支行
账号：913009010004809014</t>
  </si>
  <si>
    <t>增值税及附加</t>
  </si>
  <si>
    <t>90%管理费</t>
  </si>
  <si>
    <t>60%企税1%</t>
  </si>
  <si>
    <t>2023年12月14日财务人员王童网银证书及密码激活及修改，出场费1200</t>
  </si>
  <si>
    <t>户名:杭州红萌交通设施有限公司（专业分包）
账号:33001616335050012322
开户行:中国建设银行杭州之江支行</t>
  </si>
  <si>
    <t>2023.12.14王童办理15316项目的网银激活事项。火车票374元，伙食补助30元，出差补助80元</t>
  </si>
  <si>
    <t>户名:杭州南方机电市场戴显用机电经营部（安全用品）
账号: 201000227382287
开户行: 杭州联合银行上塘支行</t>
  </si>
  <si>
    <t>三笔手续费</t>
  </si>
  <si>
    <t>户名:浙江兄弟路标涂料有限公司（热熔反光涂料）
账号:800001632000173
开户行:湖州银行股份有限公司长兴支行</t>
  </si>
  <si>
    <t>账号:33001616335050012322(安装费款)
户名:杭州红萌交通设施有限公司
开户行: 中国建设银行杭州之江支行</t>
  </si>
  <si>
    <t>0-126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</si>
</sst>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.00_ "/>
    <numFmt numFmtId="180" formatCode="0.0%"/>
    <numFmt numFmtId="181" formatCode="0.00_);[Red]\(0.00\)"/>
    <numFmt numFmtId="182" formatCode="#,##0_ "/>
    <numFmt numFmtId="183" formatCode="[DBNum2][$RMB]General;[Red][DBNum2][$RMB]General"/>
  </numFmts>
  <fonts count="40"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1"/>
      <color theme="1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theme="1"/>
      <name val="宋体"/>
      <charset val="134"/>
    </font>
    <font>
      <b/>
      <sz val="9"/>
      <color rgb="FFFF0000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4" fontId="19" fillId="0" borderId="0">
      <protection locked="0"/>
    </xf>
    <xf numFmtId="9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2" fontId="18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4" borderId="1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15" applyNumberFormat="0" applyAlignment="0" applyProtection="0">
      <alignment vertical="center"/>
    </xf>
    <xf numFmtId="0" fontId="29" fillId="6" borderId="16" applyNumberFormat="0" applyAlignment="0" applyProtection="0">
      <alignment vertical="center"/>
    </xf>
    <xf numFmtId="0" fontId="30" fillId="6" borderId="15" applyNumberFormat="0" applyAlignment="0" applyProtection="0">
      <alignment vertical="center"/>
    </xf>
    <xf numFmtId="0" fontId="31" fillId="7" borderId="17" applyNumberFormat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0" borderId="19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9" fontId="19" fillId="0" borderId="0">
      <protection locked="0"/>
    </xf>
    <xf numFmtId="0" fontId="39" fillId="0" borderId="0">
      <protection locked="0"/>
    </xf>
  </cellStyleXfs>
  <cellXfs count="142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5" fillId="2" borderId="3" xfId="50" applyFont="1" applyFill="1" applyBorder="1" applyAlignment="1" applyProtection="1">
      <alignment horizontal="center" vertical="center" shrinkToFi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8" fontId="4" fillId="2" borderId="4" xfId="50" applyNumberFormat="1" applyFont="1" applyFill="1" applyBorder="1" applyAlignment="1" applyProtection="1">
      <alignment horizontal="center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0" fontId="0" fillId="2" borderId="2" xfId="50" applyFont="1" applyFill="1" applyBorder="1" applyAlignment="1" applyProtection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7" fontId="6" fillId="2" borderId="4" xfId="50" applyNumberFormat="1" applyFont="1" applyFill="1" applyBorder="1" applyAlignment="1" applyProtection="1">
      <alignment horizontal="right" vertical="center" shrinkToFit="1"/>
    </xf>
    <xf numFmtId="177" fontId="0" fillId="2" borderId="2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49" applyNumberFormat="1" applyFont="1" applyFill="1" applyBorder="1" applyAlignment="1" applyProtection="1">
      <alignment horizontal="center" vertical="center" wrapText="1"/>
    </xf>
    <xf numFmtId="177" fontId="0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vertical="center"/>
    </xf>
    <xf numFmtId="177" fontId="1" fillId="2" borderId="2" xfId="50" applyNumberFormat="1" applyFont="1" applyFill="1" applyBorder="1" applyAlignment="1" applyProtection="1">
      <alignment vertical="center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7" fontId="1" fillId="2" borderId="4" xfId="50" applyNumberFormat="1" applyFont="1" applyFill="1" applyBorder="1" applyAlignment="1" applyProtection="1">
      <alignment horizontal="right" vertical="center" shrinkToFit="1"/>
    </xf>
    <xf numFmtId="177" fontId="1" fillId="2" borderId="2" xfId="50" applyNumberFormat="1" applyFont="1" applyFill="1" applyBorder="1" applyAlignment="1" applyProtection="1">
      <alignment horizontal="left" vertical="center" wrapText="1" shrinkToFit="1"/>
    </xf>
    <xf numFmtId="178" fontId="0" fillId="0" borderId="6" xfId="0" applyNumberFormat="1" applyFont="1" applyFill="1" applyBorder="1" applyAlignment="1">
      <alignment horizontal="center" vertical="center"/>
    </xf>
    <xf numFmtId="178" fontId="0" fillId="2" borderId="2" xfId="50" applyNumberFormat="1" applyFont="1" applyFill="1" applyBorder="1" applyAlignment="1" applyProtection="1">
      <alignment horizontal="center" vertical="center" shrinkToFit="1"/>
    </xf>
    <xf numFmtId="177" fontId="7" fillId="2" borderId="2" xfId="50" applyNumberFormat="1" applyFont="1" applyFill="1" applyBorder="1" applyAlignment="1" applyProtection="1">
      <alignment horizontal="right" vertical="center" shrinkToFit="1"/>
    </xf>
    <xf numFmtId="179" fontId="1" fillId="2" borderId="2" xfId="2" applyNumberFormat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77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49" applyFont="1" applyFill="1" applyBorder="1" applyAlignment="1" applyProtection="1">
      <alignment horizontal="center" vertical="center" wrapText="1"/>
    </xf>
    <xf numFmtId="9" fontId="1" fillId="2" borderId="2" xfId="49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shrinkToFit="1"/>
    </xf>
    <xf numFmtId="49" fontId="2" fillId="2" borderId="2" xfId="50" applyNumberFormat="1" applyFont="1" applyFill="1" applyBorder="1" applyAlignment="1" applyProtection="1">
      <alignment horizontal="center" vertical="center" wrapText="1"/>
    </xf>
    <xf numFmtId="179" fontId="2" fillId="2" borderId="2" xfId="2" applyNumberFormat="1" applyFont="1" applyFill="1" applyBorder="1" applyAlignment="1" applyProtection="1">
      <alignment horizontal="center" vertical="center" wrapText="1"/>
    </xf>
    <xf numFmtId="177" fontId="2" fillId="2" borderId="2" xfId="50" applyNumberFormat="1" applyFont="1" applyFill="1" applyBorder="1" applyAlignment="1" applyProtection="1">
      <alignment horizontal="center" vertical="center" wrapText="1" shrinkToFit="1"/>
    </xf>
    <xf numFmtId="49" fontId="2" fillId="2" borderId="2" xfId="50" applyNumberFormat="1" applyFont="1" applyFill="1" applyBorder="1" applyAlignment="1" applyProtection="1">
      <alignment horizontal="center" vertical="center" wrapText="1" shrinkToFit="1"/>
    </xf>
    <xf numFmtId="177" fontId="2" fillId="2" borderId="2" xfId="50" applyNumberFormat="1" applyFont="1" applyFill="1" applyBorder="1" applyAlignment="1" applyProtection="1">
      <alignment vertical="center" wrapText="1" shrinkToFit="1"/>
    </xf>
    <xf numFmtId="9" fontId="2" fillId="2" borderId="2" xfId="49" applyFont="1" applyFill="1" applyBorder="1" applyAlignment="1" applyProtection="1">
      <alignment horizontal="center" vertical="center" wrapText="1"/>
    </xf>
    <xf numFmtId="178" fontId="6" fillId="2" borderId="2" xfId="50" applyNumberFormat="1" applyFont="1" applyFill="1" applyBorder="1" applyAlignment="1" applyProtection="1">
      <alignment horizontal="center" vertical="center" shrinkToFit="1"/>
    </xf>
    <xf numFmtId="0" fontId="9" fillId="2" borderId="2" xfId="50" applyFont="1" applyFill="1" applyBorder="1" applyAlignment="1" applyProtection="1">
      <alignment horizontal="center" vertical="center" wrapText="1"/>
    </xf>
    <xf numFmtId="178" fontId="10" fillId="2" borderId="2" xfId="50" applyNumberFormat="1" applyFont="1" applyFill="1" applyBorder="1" applyAlignment="1" applyProtection="1">
      <alignment horizontal="center" vertical="center" shrinkToFit="1"/>
    </xf>
    <xf numFmtId="177" fontId="10" fillId="2" borderId="4" xfId="50" applyNumberFormat="1" applyFont="1" applyFill="1" applyBorder="1" applyAlignment="1" applyProtection="1">
      <alignment horizontal="right" vertical="center" shrinkToFit="1"/>
    </xf>
    <xf numFmtId="179" fontId="9" fillId="2" borderId="2" xfId="2" applyNumberFormat="1" applyFont="1" applyFill="1" applyBorder="1" applyAlignment="1" applyProtection="1">
      <alignment horizontal="center" vertical="center" wrapText="1"/>
    </xf>
    <xf numFmtId="179" fontId="11" fillId="0" borderId="2" xfId="0" applyNumberFormat="1" applyFont="1" applyFill="1" applyBorder="1" applyAlignment="1">
      <alignment horizontal="center" vertical="center"/>
    </xf>
    <xf numFmtId="177" fontId="9" fillId="2" borderId="2" xfId="50" applyNumberFormat="1" applyFont="1" applyFill="1" applyBorder="1" applyAlignment="1" applyProtection="1">
      <alignment vertical="center" wrapText="1" shrinkToFit="1"/>
    </xf>
    <xf numFmtId="9" fontId="9" fillId="2" borderId="2" xfId="49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179" fontId="4" fillId="2" borderId="2" xfId="50" applyNumberFormat="1" applyFont="1" applyFill="1" applyBorder="1" applyAlignment="1" applyProtection="1">
      <alignment horizontal="center" vertical="center" shrinkToFit="1"/>
    </xf>
    <xf numFmtId="177" fontId="12" fillId="2" borderId="2" xfId="50" applyNumberFormat="1" applyFont="1" applyFill="1" applyBorder="1" applyAlignment="1" applyProtection="1">
      <alignment horizontal="right" vertical="center" shrinkToFit="1"/>
    </xf>
    <xf numFmtId="0" fontId="13" fillId="2" borderId="2" xfId="50" applyFont="1" applyFill="1" applyBorder="1" applyAlignment="1" applyProtection="1">
      <alignment horizontal="center" vertical="center" wrapText="1"/>
    </xf>
    <xf numFmtId="181" fontId="14" fillId="2" borderId="3" xfId="50" applyNumberFormat="1" applyFont="1" applyFill="1" applyBorder="1" applyAlignment="1" applyProtection="1">
      <alignment horizontal="center" vertical="center" shrinkToFit="1"/>
    </xf>
    <xf numFmtId="181" fontId="14" fillId="2" borderId="5" xfId="50" applyNumberFormat="1" applyFont="1" applyFill="1" applyBorder="1" applyAlignment="1" applyProtection="1">
      <alignment horizontal="center" vertical="center" shrinkToFit="1"/>
    </xf>
    <xf numFmtId="0" fontId="14" fillId="2" borderId="7" xfId="50" applyFont="1" applyFill="1" applyBorder="1" applyAlignment="1" applyProtection="1">
      <alignment horizontal="center" vertical="center" wrapText="1"/>
    </xf>
    <xf numFmtId="0" fontId="14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5" fillId="2" borderId="5" xfId="50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177" fontId="4" fillId="2" borderId="2" xfId="50" applyNumberFormat="1" applyFont="1" applyFill="1" applyBorder="1" applyAlignment="1" applyProtection="1">
      <alignment horizontal="center" vertical="center" shrinkToFi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7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77" fontId="2" fillId="2" borderId="2" xfId="50" applyNumberFormat="1" applyFont="1" applyFill="1" applyBorder="1" applyAlignment="1" applyProtection="1">
      <alignment horizontal="right" vertical="center" shrinkToFit="1"/>
    </xf>
    <xf numFmtId="177" fontId="2" fillId="2" borderId="2" xfId="50" applyNumberFormat="1" applyFont="1" applyFill="1" applyBorder="1" applyAlignment="1" applyProtection="1">
      <alignment horizontal="right" vertical="center" wrapText="1" shrinkToFit="1"/>
    </xf>
    <xf numFmtId="177" fontId="2" fillId="2" borderId="2" xfId="50" applyNumberFormat="1" applyFont="1" applyFill="1" applyBorder="1" applyAlignment="1" applyProtection="1">
      <alignment horizontal="center" vertical="center" wrapText="1"/>
    </xf>
    <xf numFmtId="177" fontId="9" fillId="2" borderId="2" xfId="50" applyNumberFormat="1" applyFont="1" applyFill="1" applyBorder="1" applyAlignment="1" applyProtection="1">
      <alignment horizontal="right" vertical="center" shrinkToFit="1"/>
    </xf>
    <xf numFmtId="177" fontId="9" fillId="2" borderId="2" xfId="50" applyNumberFormat="1" applyFont="1" applyFill="1" applyBorder="1" applyAlignment="1" applyProtection="1">
      <alignment horizontal="center" vertical="center" wrapText="1"/>
    </xf>
    <xf numFmtId="0" fontId="14" fillId="2" borderId="9" xfId="50" applyFont="1" applyFill="1" applyBorder="1" applyAlignment="1" applyProtection="1">
      <alignment horizontal="center" vertical="center" wrapText="1"/>
    </xf>
    <xf numFmtId="0" fontId="14" fillId="2" borderId="10" xfId="50" applyFont="1" applyFill="1" applyBorder="1" applyAlignment="1" applyProtection="1">
      <alignment horizontal="center" vertical="center" wrapText="1"/>
    </xf>
    <xf numFmtId="177" fontId="14" fillId="2" borderId="3" xfId="50" applyNumberFormat="1" applyFont="1" applyFill="1" applyBorder="1" applyAlignment="1" applyProtection="1">
      <alignment horizontal="center" vertical="center" shrinkToFit="1"/>
    </xf>
    <xf numFmtId="177" fontId="14" fillId="2" borderId="5" xfId="50" applyNumberFormat="1" applyFont="1" applyFill="1" applyBorder="1" applyAlignment="1" applyProtection="1">
      <alignment horizontal="center" vertical="center" shrinkToFit="1"/>
    </xf>
    <xf numFmtId="0" fontId="14" fillId="2" borderId="1" xfId="50" applyFont="1" applyFill="1" applyBorder="1" applyAlignment="1" applyProtection="1">
      <alignment horizontal="center" vertical="center" wrapText="1"/>
    </xf>
    <xf numFmtId="0" fontId="14" fillId="2" borderId="11" xfId="50" applyFont="1" applyFill="1" applyBorder="1" applyAlignment="1" applyProtection="1">
      <alignment horizontal="center" vertical="center" wrapText="1"/>
    </xf>
    <xf numFmtId="183" fontId="14" fillId="2" borderId="3" xfId="50" applyNumberFormat="1" applyFont="1" applyFill="1" applyBorder="1" applyAlignment="1" applyProtection="1">
      <alignment horizontal="center" vertical="center" shrinkToFit="1"/>
    </xf>
    <xf numFmtId="183" fontId="14" fillId="2" borderId="5" xfId="50" applyNumberFormat="1" applyFont="1" applyFill="1" applyBorder="1" applyAlignment="1" applyProtection="1">
      <alignment horizontal="center" vertical="center" shrinkToFit="1"/>
    </xf>
    <xf numFmtId="0" fontId="4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177" fontId="4" fillId="3" borderId="3" xfId="50" applyNumberFormat="1" applyFont="1" applyFill="1" applyBorder="1" applyAlignment="1" applyProtection="1">
      <alignment horizontal="center" vertical="center" wrapText="1"/>
    </xf>
    <xf numFmtId="177" fontId="4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7" fontId="4" fillId="2" borderId="3" xfId="50" applyNumberFormat="1" applyFont="1" applyFill="1" applyBorder="1" applyAlignment="1" applyProtection="1">
      <alignment vertical="center" wrapText="1"/>
    </xf>
    <xf numFmtId="177" fontId="4" fillId="2" borderId="5" xfId="50" applyNumberFormat="1" applyFont="1" applyFill="1" applyBorder="1" applyAlignment="1" applyProtection="1">
      <alignment vertical="center" wrapText="1"/>
    </xf>
    <xf numFmtId="177" fontId="0" fillId="2" borderId="2" xfId="50" applyNumberFormat="1" applyFont="1" applyFill="1" applyBorder="1" applyAlignment="1" applyProtection="1">
      <alignment horizontal="left" vertical="center" wrapText="1"/>
    </xf>
    <xf numFmtId="0" fontId="9" fillId="2" borderId="2" xfId="50" applyFont="1" applyFill="1" applyBorder="1" applyAlignment="1" applyProtection="1">
      <alignment horizontal="center" vertical="center"/>
    </xf>
    <xf numFmtId="179" fontId="1" fillId="2" borderId="2" xfId="50" applyNumberFormat="1" applyFont="1" applyFill="1" applyBorder="1" applyAlignment="1" applyProtection="1">
      <alignment horizontal="center" vertical="center"/>
    </xf>
    <xf numFmtId="10" fontId="0" fillId="0" borderId="2" xfId="0" applyNumberFormat="1" applyFont="1" applyFill="1" applyBorder="1" applyAlignment="1">
      <alignment vertical="center" wrapText="1"/>
    </xf>
    <xf numFmtId="179" fontId="0" fillId="2" borderId="2" xfId="0" applyNumberFormat="1" applyFont="1" applyFill="1" applyBorder="1" applyAlignment="1">
      <alignment vertical="center"/>
    </xf>
    <xf numFmtId="10" fontId="8" fillId="0" borderId="2" xfId="0" applyNumberFormat="1" applyFont="1" applyFill="1" applyBorder="1" applyAlignment="1">
      <alignment vertical="center" wrapText="1"/>
    </xf>
    <xf numFmtId="177" fontId="15" fillId="2" borderId="2" xfId="50" applyNumberFormat="1" applyFont="1" applyFill="1" applyBorder="1" applyAlignment="1" applyProtection="1">
      <alignment horizontal="center" vertical="center" wrapText="1"/>
    </xf>
    <xf numFmtId="179" fontId="8" fillId="2" borderId="2" xfId="0" applyNumberFormat="1" applyFont="1" applyFill="1" applyBorder="1" applyAlignment="1">
      <alignment vertical="center"/>
    </xf>
    <xf numFmtId="179" fontId="2" fillId="2" borderId="2" xfId="50" applyNumberFormat="1" applyFont="1" applyFill="1" applyBorder="1" applyAlignment="1" applyProtection="1">
      <alignment horizontal="center" vertical="center"/>
    </xf>
    <xf numFmtId="10" fontId="11" fillId="0" borderId="2" xfId="0" applyNumberFormat="1" applyFont="1" applyFill="1" applyBorder="1" applyAlignment="1">
      <alignment vertical="center" wrapText="1"/>
    </xf>
    <xf numFmtId="177" fontId="16" fillId="2" borderId="2" xfId="50" applyNumberFormat="1" applyFont="1" applyFill="1" applyBorder="1" applyAlignment="1" applyProtection="1">
      <alignment horizontal="center" vertical="center" wrapText="1"/>
    </xf>
    <xf numFmtId="179" fontId="11" fillId="2" borderId="2" xfId="0" applyNumberFormat="1" applyFont="1" applyFill="1" applyBorder="1" applyAlignment="1">
      <alignment vertical="center"/>
    </xf>
    <xf numFmtId="179" fontId="9" fillId="2" borderId="2" xfId="50" applyNumberFormat="1" applyFont="1" applyFill="1" applyBorder="1" applyAlignment="1" applyProtection="1">
      <alignment horizontal="center" vertical="center"/>
    </xf>
    <xf numFmtId="179" fontId="4" fillId="2" borderId="2" xfId="50" applyNumberFormat="1" applyFont="1" applyFill="1" applyBorder="1" applyAlignment="1" applyProtection="1">
      <alignment horizontal="right" vertical="center"/>
    </xf>
    <xf numFmtId="177" fontId="14" fillId="2" borderId="4" xfId="50" applyNumberFormat="1" applyFont="1" applyFill="1" applyBorder="1" applyAlignment="1" applyProtection="1">
      <alignment horizontal="center" vertical="center" shrinkToFit="1"/>
    </xf>
    <xf numFmtId="183" fontId="14" fillId="2" borderId="4" xfId="5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/>
    </xf>
    <xf numFmtId="0" fontId="11" fillId="2" borderId="2" xfId="50" applyFont="1" applyFill="1" applyBorder="1" applyAlignment="1" applyProtection="1">
      <alignment horizontal="center" vertical="center" wrapText="1"/>
    </xf>
    <xf numFmtId="178" fontId="11" fillId="0" borderId="2" xfId="0" applyNumberFormat="1" applyFont="1" applyFill="1" applyBorder="1" applyAlignment="1">
      <alignment horizontal="center" vertical="center"/>
    </xf>
    <xf numFmtId="177" fontId="11" fillId="2" borderId="4" xfId="50" applyNumberFormat="1" applyFont="1" applyFill="1" applyBorder="1" applyAlignment="1" applyProtection="1">
      <alignment horizontal="right" vertical="center" shrinkToFit="1"/>
    </xf>
    <xf numFmtId="179" fontId="11" fillId="0" borderId="2" xfId="0" applyNumberFormat="1" applyFont="1" applyFill="1" applyBorder="1" applyAlignment="1">
      <alignment vertical="center"/>
    </xf>
    <xf numFmtId="179" fontId="11" fillId="0" borderId="2" xfId="0" applyNumberFormat="1" applyFont="1" applyFill="1" applyBorder="1" applyAlignment="1">
      <alignment horizontal="center" vertical="center" wrapText="1"/>
    </xf>
    <xf numFmtId="177" fontId="9" fillId="2" borderId="2" xfId="50" applyNumberFormat="1" applyFont="1" applyFill="1" applyBorder="1" applyAlignment="1" applyProtection="1">
      <alignment horizontal="left" vertical="center" wrapText="1" shrinkToFit="1"/>
    </xf>
    <xf numFmtId="180" fontId="9" fillId="2" borderId="2" xfId="49" applyNumberFormat="1" applyFont="1" applyFill="1" applyBorder="1" applyAlignment="1" applyProtection="1">
      <alignment horizontal="center" vertical="center" wrapText="1"/>
    </xf>
    <xf numFmtId="178" fontId="11" fillId="2" borderId="2" xfId="50" applyNumberFormat="1" applyFont="1" applyFill="1" applyBorder="1" applyAlignment="1" applyProtection="1">
      <alignment horizontal="center" vertical="center" shrinkToFit="1"/>
    </xf>
    <xf numFmtId="177" fontId="17" fillId="2" borderId="2" xfId="50" applyNumberFormat="1" applyFont="1" applyFill="1" applyBorder="1" applyAlignment="1" applyProtection="1">
      <alignment horizontal="right" vertical="center" shrinkToFit="1"/>
    </xf>
    <xf numFmtId="178" fontId="11" fillId="0" borderId="6" xfId="0" applyNumberFormat="1" applyFont="1" applyFill="1" applyBorder="1" applyAlignment="1">
      <alignment horizontal="center" vertical="center"/>
    </xf>
    <xf numFmtId="177" fontId="9" fillId="2" borderId="2" xfId="50" applyNumberFormat="1" applyFont="1" applyFill="1" applyBorder="1" applyAlignment="1" applyProtection="1">
      <alignment vertical="center" shrinkToFi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77" fontId="9" fillId="2" borderId="2" xfId="50" applyNumberFormat="1" applyFont="1" applyFill="1" applyBorder="1" applyAlignment="1" applyProtection="1">
      <alignment horizontal="center" vertical="center" wrapText="1" shrinkToFit="1"/>
    </xf>
    <xf numFmtId="177" fontId="16" fillId="2" borderId="2" xfId="50" applyNumberFormat="1" applyFont="1" applyFill="1" applyBorder="1" applyAlignment="1" applyProtection="1">
      <alignment horizontal="right" vertical="center" shrinkToFit="1"/>
    </xf>
    <xf numFmtId="177" fontId="11" fillId="2" borderId="2" xfId="50" applyNumberFormat="1" applyFont="1" applyFill="1" applyBorder="1" applyAlignment="1" applyProtection="1">
      <alignment horizontal="left" vertical="center" wrapText="1"/>
    </xf>
    <xf numFmtId="177" fontId="11" fillId="2" borderId="2" xfId="50" applyNumberFormat="1" applyFont="1" applyFill="1" applyBorder="1" applyAlignment="1" applyProtection="1">
      <alignment horizontal="right" vertical="center" shrinkToFit="1"/>
    </xf>
    <xf numFmtId="10" fontId="0" fillId="0" borderId="2" xfId="0" applyNumberFormat="1" applyFont="1" applyFill="1" applyBorder="1" applyAlignment="1">
      <alignment vertical="center"/>
    </xf>
    <xf numFmtId="177" fontId="9" fillId="2" borderId="4" xfId="50" applyNumberFormat="1" applyFont="1" applyFill="1" applyBorder="1" applyAlignment="1" applyProtection="1">
      <alignment horizontal="right" vertical="center" shrinkToFit="1"/>
    </xf>
    <xf numFmtId="182" fontId="9" fillId="2" borderId="2" xfId="50" applyNumberFormat="1" applyFont="1" applyFill="1" applyBorder="1" applyAlignment="1" applyProtection="1">
      <alignment vertical="center" shrinkToFit="1"/>
    </xf>
    <xf numFmtId="177" fontId="9" fillId="2" borderId="2" xfId="50" applyNumberFormat="1" applyFont="1" applyFill="1" applyBorder="1" applyAlignment="1" applyProtection="1">
      <alignment vertical="center" wrapText="1"/>
    </xf>
    <xf numFmtId="10" fontId="11" fillId="0" borderId="2" xfId="0" applyNumberFormat="1" applyFont="1" applyFill="1" applyBorder="1" applyAlignme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38100</xdr:rowOff>
    </xdr:from>
    <xdr:to>
      <xdr:col>5</xdr:col>
      <xdr:colOff>732155</xdr:colOff>
      <xdr:row>57</xdr:row>
      <xdr:rowOff>66675</xdr:rowOff>
    </xdr:to>
    <xdr:pic>
      <xdr:nvPicPr>
        <xdr:cNvPr id="2" name="图片 1" descr="2VX7BNT7EX$14)[[H_CBD1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04810"/>
          <a:ext cx="6024245" cy="517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120650</xdr:rowOff>
    </xdr:from>
    <xdr:to>
      <xdr:col>11</xdr:col>
      <xdr:colOff>233680</xdr:colOff>
      <xdr:row>59</xdr:row>
      <xdr:rowOff>88900</xdr:rowOff>
    </xdr:to>
    <xdr:pic>
      <xdr:nvPicPr>
        <xdr:cNvPr id="3" name="图片 2" descr="2022-12-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642860"/>
          <a:ext cx="10944225" cy="5454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19050</xdr:rowOff>
    </xdr:from>
    <xdr:to>
      <xdr:col>10</xdr:col>
      <xdr:colOff>46990</xdr:colOff>
      <xdr:row>44</xdr:row>
      <xdr:rowOff>20320</xdr:rowOff>
    </xdr:to>
    <xdr:pic>
      <xdr:nvPicPr>
        <xdr:cNvPr id="4" name="图片 3" descr="16732534182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1427460"/>
          <a:ext cx="10046335" cy="2915920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27</xdr:row>
      <xdr:rowOff>76200</xdr:rowOff>
    </xdr:from>
    <xdr:to>
      <xdr:col>18</xdr:col>
      <xdr:colOff>539115</xdr:colOff>
      <xdr:row>40</xdr:row>
      <xdr:rowOff>168910</xdr:rowOff>
    </xdr:to>
    <xdr:pic>
      <xdr:nvPicPr>
        <xdr:cNvPr id="5" name="图片 4" descr="16732534297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98405" y="11484610"/>
          <a:ext cx="10055860" cy="23215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30</xdr:row>
      <xdr:rowOff>19050</xdr:rowOff>
    </xdr:from>
    <xdr:to>
      <xdr:col>10</xdr:col>
      <xdr:colOff>46990</xdr:colOff>
      <xdr:row>47</xdr:row>
      <xdr:rowOff>20320</xdr:rowOff>
    </xdr:to>
    <xdr:pic>
      <xdr:nvPicPr>
        <xdr:cNvPr id="2" name="图片 1" descr="16732534182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3103860"/>
          <a:ext cx="10046335" cy="2915920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30</xdr:row>
      <xdr:rowOff>76200</xdr:rowOff>
    </xdr:from>
    <xdr:to>
      <xdr:col>18</xdr:col>
      <xdr:colOff>539115</xdr:colOff>
      <xdr:row>43</xdr:row>
      <xdr:rowOff>168910</xdr:rowOff>
    </xdr:to>
    <xdr:pic>
      <xdr:nvPicPr>
        <xdr:cNvPr id="3" name="图片 2" descr="16732534297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98405" y="13161010"/>
          <a:ext cx="10055860" cy="2321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108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2" width="9.33333333333333" style="1" customWidth="1"/>
    <col min="13" max="13" width="9.66666666666667" style="4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6.625" style="1" customWidth="1"/>
    <col min="18" max="18" width="14.8" style="1" customWidth="1"/>
    <col min="19" max="19" width="14.5333333333333" style="1" customWidth="1"/>
    <col min="20" max="20" width="15.5333333333333" style="4" customWidth="1"/>
    <col min="21" max="21" width="15.4416666666667" style="1" customWidth="1"/>
    <col min="22" max="16362" width="9" style="1" customWidth="1"/>
    <col min="16363" max="16384" width="9" style="5"/>
  </cols>
  <sheetData>
    <row r="1" s="1" customFormat="1" ht="24.9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="1" customFormat="1" ht="27.9" customHeight="1" spans="1:16384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69"/>
      <c r="J2" s="8"/>
      <c r="K2" s="8"/>
      <c r="L2" s="8"/>
      <c r="M2" s="8"/>
      <c r="N2" s="8"/>
      <c r="O2" s="70" t="s">
        <v>4</v>
      </c>
      <c r="P2" s="70"/>
      <c r="Q2" s="91">
        <v>15316</v>
      </c>
      <c r="R2" s="71" t="s">
        <v>5</v>
      </c>
      <c r="S2" s="71"/>
      <c r="T2" s="92"/>
      <c r="U2" s="93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="1" customFormat="1" ht="27.9" customHeight="1" spans="1:16384">
      <c r="A3" s="7" t="s">
        <v>6</v>
      </c>
      <c r="B3" s="7"/>
      <c r="C3" s="10">
        <v>16389161</v>
      </c>
      <c r="D3" s="10"/>
      <c r="E3" s="10"/>
      <c r="F3" s="10" t="s">
        <v>7</v>
      </c>
      <c r="G3" s="11">
        <v>44692</v>
      </c>
      <c r="H3" s="7" t="s">
        <v>8</v>
      </c>
      <c r="I3" s="7"/>
      <c r="J3" s="32" t="s">
        <v>9</v>
      </c>
      <c r="K3" s="32"/>
      <c r="L3" s="32"/>
      <c r="M3" s="32"/>
      <c r="N3" s="32"/>
      <c r="O3" s="7" t="s">
        <v>10</v>
      </c>
      <c r="P3" s="7"/>
      <c r="Q3" s="32" t="s">
        <v>11</v>
      </c>
      <c r="R3" s="94" t="s">
        <v>12</v>
      </c>
      <c r="S3" s="95"/>
      <c r="T3" s="96" t="s">
        <v>13</v>
      </c>
      <c r="U3" s="96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="1" customFormat="1" ht="27.9" customHeight="1" spans="1:16384">
      <c r="A4" s="7" t="s">
        <v>14</v>
      </c>
      <c r="B4" s="7"/>
      <c r="C4" s="10"/>
      <c r="D4" s="10"/>
      <c r="E4" s="10"/>
      <c r="F4" s="10" t="s">
        <v>15</v>
      </c>
      <c r="G4" s="12"/>
      <c r="H4" s="7" t="s">
        <v>16</v>
      </c>
      <c r="I4" s="7"/>
      <c r="J4" s="32" t="s">
        <v>17</v>
      </c>
      <c r="K4" s="32"/>
      <c r="L4" s="32"/>
      <c r="M4" s="32"/>
      <c r="N4" s="32"/>
      <c r="O4" s="7" t="s">
        <v>18</v>
      </c>
      <c r="P4" s="7"/>
      <c r="Q4" s="72" t="s">
        <v>19</v>
      </c>
      <c r="R4" s="10" t="s">
        <v>20</v>
      </c>
      <c r="S4" s="72" t="s">
        <v>21</v>
      </c>
      <c r="T4" s="97" t="s">
        <v>22</v>
      </c>
      <c r="U4" s="98" t="s">
        <v>21</v>
      </c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="1" customFormat="1" ht="27.9" customHeight="1" spans="1:16384">
      <c r="A5" s="7" t="s">
        <v>23</v>
      </c>
      <c r="B5" s="13" t="s">
        <v>24</v>
      </c>
      <c r="C5" s="14"/>
      <c r="D5" s="14"/>
      <c r="E5" s="14"/>
      <c r="F5" s="15"/>
      <c r="G5" s="16" t="s">
        <v>25</v>
      </c>
      <c r="H5" s="13" t="s">
        <v>24</v>
      </c>
      <c r="I5" s="14"/>
      <c r="J5" s="15"/>
      <c r="K5" s="13" t="s">
        <v>26</v>
      </c>
      <c r="L5" s="14"/>
      <c r="M5" s="13" t="s">
        <v>27</v>
      </c>
      <c r="N5" s="15"/>
      <c r="O5" s="13" t="s">
        <v>28</v>
      </c>
      <c r="P5" s="15"/>
      <c r="Q5" s="99" t="s">
        <v>29</v>
      </c>
      <c r="R5" s="100"/>
      <c r="S5" s="100"/>
      <c r="T5" s="97" t="s">
        <v>30</v>
      </c>
      <c r="U5" s="101" t="s">
        <v>31</v>
      </c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="1" customFormat="1" ht="27.9" customHeight="1" spans="1:16384">
      <c r="A6" s="7"/>
      <c r="B6" s="17" t="s">
        <v>32</v>
      </c>
      <c r="C6" s="18"/>
      <c r="D6" s="18"/>
      <c r="E6" s="18"/>
      <c r="F6" s="19"/>
      <c r="G6" s="7"/>
      <c r="H6" s="17" t="s">
        <v>33</v>
      </c>
      <c r="I6" s="18"/>
      <c r="J6" s="19"/>
      <c r="K6" s="17" t="s">
        <v>34</v>
      </c>
      <c r="L6" s="18"/>
      <c r="M6" s="17" t="s">
        <v>35</v>
      </c>
      <c r="N6" s="19"/>
      <c r="O6" s="17" t="s">
        <v>36</v>
      </c>
      <c r="P6" s="19"/>
      <c r="Q6" s="102" t="s">
        <v>37</v>
      </c>
      <c r="R6" s="103"/>
      <c r="S6" s="103"/>
      <c r="T6" s="97"/>
      <c r="U6" s="101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="1" customFormat="1" ht="27.9" customHeight="1" spans="1:16384">
      <c r="A7" s="7"/>
      <c r="B7" s="20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0" t="s">
        <v>43</v>
      </c>
      <c r="H7" s="7" t="s">
        <v>44</v>
      </c>
      <c r="I7" s="10" t="s">
        <v>45</v>
      </c>
      <c r="J7" s="10" t="s">
        <v>46</v>
      </c>
      <c r="K7" s="71" t="s">
        <v>45</v>
      </c>
      <c r="L7" s="71" t="s">
        <v>46</v>
      </c>
      <c r="M7" s="10" t="s">
        <v>45</v>
      </c>
      <c r="N7" s="7" t="s">
        <v>46</v>
      </c>
      <c r="O7" s="7" t="s">
        <v>45</v>
      </c>
      <c r="P7" s="7" t="s">
        <v>46</v>
      </c>
      <c r="Q7" s="10" t="s">
        <v>47</v>
      </c>
      <c r="R7" s="10" t="s">
        <v>48</v>
      </c>
      <c r="S7" s="10" t="s">
        <v>49</v>
      </c>
      <c r="T7" s="97"/>
      <c r="U7" s="101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="1" customFormat="1" ht="47" customHeight="1" spans="1:16384">
      <c r="A8" s="53">
        <v>1</v>
      </c>
      <c r="B8" s="122">
        <v>44795</v>
      </c>
      <c r="C8" s="55"/>
      <c r="D8" s="136">
        <v>51597</v>
      </c>
      <c r="E8" s="57" t="s">
        <v>50</v>
      </c>
      <c r="F8" s="125" t="s">
        <v>51</v>
      </c>
      <c r="G8" s="81"/>
      <c r="H8" s="127"/>
      <c r="I8" s="81"/>
      <c r="J8" s="133"/>
      <c r="K8" s="53"/>
      <c r="L8" s="53"/>
      <c r="M8" s="81"/>
      <c r="N8" s="82" t="s">
        <v>52</v>
      </c>
      <c r="O8" s="134"/>
      <c r="P8" s="114"/>
      <c r="Q8" s="135" t="s">
        <v>53</v>
      </c>
      <c r="R8" s="114">
        <v>51597</v>
      </c>
      <c r="S8" s="114"/>
      <c r="T8" s="136">
        <v>51597</v>
      </c>
      <c r="U8" s="10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="1" customFormat="1" ht="49" customHeight="1" spans="1:16384">
      <c r="A9" s="53"/>
      <c r="B9" s="122"/>
      <c r="C9" s="138"/>
      <c r="D9" s="124"/>
      <c r="E9" s="57"/>
      <c r="F9" s="57"/>
      <c r="G9" s="131"/>
      <c r="H9" s="127"/>
      <c r="I9" s="81"/>
      <c r="J9" s="133"/>
      <c r="K9" s="105"/>
      <c r="L9" s="53"/>
      <c r="M9" s="81"/>
      <c r="N9" s="82"/>
      <c r="O9" s="134"/>
      <c r="P9" s="114"/>
      <c r="Q9" s="135"/>
      <c r="R9" s="114"/>
      <c r="S9" s="114"/>
      <c r="T9" s="136"/>
      <c r="U9" s="74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="1" customFormat="1" ht="46" customHeight="1" spans="1:16384">
      <c r="A10" s="53"/>
      <c r="B10" s="122"/>
      <c r="C10" s="55"/>
      <c r="D10" s="124"/>
      <c r="E10" s="57"/>
      <c r="F10" s="57"/>
      <c r="G10" s="131"/>
      <c r="H10" s="127"/>
      <c r="I10" s="81"/>
      <c r="J10" s="126"/>
      <c r="K10" s="53"/>
      <c r="L10" s="53"/>
      <c r="M10" s="81"/>
      <c r="N10" s="82"/>
      <c r="O10" s="134"/>
      <c r="P10" s="114"/>
      <c r="Q10" s="135"/>
      <c r="R10" s="114"/>
      <c r="S10" s="114"/>
      <c r="T10" s="136"/>
      <c r="U10" s="74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="1" customFormat="1" ht="30" customHeight="1" spans="1:16384">
      <c r="A11" s="53"/>
      <c r="B11" s="122"/>
      <c r="C11" s="138"/>
      <c r="D11" s="124"/>
      <c r="E11" s="57"/>
      <c r="F11" s="57"/>
      <c r="G11" s="126"/>
      <c r="H11" s="127"/>
      <c r="I11" s="81"/>
      <c r="J11" s="133"/>
      <c r="K11" s="105"/>
      <c r="L11" s="105"/>
      <c r="M11" s="81"/>
      <c r="N11" s="82"/>
      <c r="O11" s="139"/>
      <c r="P11" s="140"/>
      <c r="Q11" s="135"/>
      <c r="R11" s="114"/>
      <c r="S11" s="114"/>
      <c r="T11" s="136"/>
      <c r="U11" s="74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="1" customFormat="1" ht="31" customHeight="1" spans="1:16384">
      <c r="A12" s="53"/>
      <c r="B12" s="122"/>
      <c r="C12" s="55"/>
      <c r="D12" s="124"/>
      <c r="E12" s="125"/>
      <c r="F12" s="57"/>
      <c r="G12" s="126"/>
      <c r="H12" s="127"/>
      <c r="I12" s="81"/>
      <c r="J12" s="126"/>
      <c r="K12" s="53"/>
      <c r="L12" s="53"/>
      <c r="M12" s="81"/>
      <c r="N12" s="82"/>
      <c r="O12" s="134"/>
      <c r="P12" s="114"/>
      <c r="Q12" s="135"/>
      <c r="R12" s="114"/>
      <c r="S12" s="114"/>
      <c r="T12" s="136"/>
      <c r="U12" s="74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="1" customFormat="1" ht="42" customHeight="1" spans="1:16384">
      <c r="A13" s="32"/>
      <c r="B13" s="22"/>
      <c r="C13" s="23"/>
      <c r="D13" s="30"/>
      <c r="E13" s="25"/>
      <c r="F13" s="25"/>
      <c r="G13" s="34"/>
      <c r="H13" s="28"/>
      <c r="I13" s="27"/>
      <c r="J13" s="34"/>
      <c r="K13" s="74"/>
      <c r="L13" s="74"/>
      <c r="M13" s="27"/>
      <c r="N13" s="72"/>
      <c r="O13" s="77"/>
      <c r="P13" s="76"/>
      <c r="Q13" s="104"/>
      <c r="R13" s="10"/>
      <c r="S13" s="10"/>
      <c r="T13" s="24"/>
      <c r="U13" s="74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="1" customFormat="1" ht="29" customHeight="1" spans="1:16384">
      <c r="A14" s="32"/>
      <c r="B14" s="35"/>
      <c r="C14" s="23"/>
      <c r="D14" s="30"/>
      <c r="E14" s="25"/>
      <c r="F14" s="25"/>
      <c r="G14" s="34"/>
      <c r="H14" s="28"/>
      <c r="I14" s="27"/>
      <c r="J14" s="34"/>
      <c r="K14" s="32"/>
      <c r="L14" s="32"/>
      <c r="M14" s="27"/>
      <c r="N14" s="72"/>
      <c r="O14" s="73"/>
      <c r="P14" s="10"/>
      <c r="Q14" s="137"/>
      <c r="R14" s="10"/>
      <c r="S14" s="10"/>
      <c r="T14" s="24"/>
      <c r="U14" s="106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="1" customFormat="1" ht="42" customHeight="1" spans="1:16384">
      <c r="A15" s="53"/>
      <c r="B15" s="128"/>
      <c r="C15" s="55"/>
      <c r="D15" s="129"/>
      <c r="E15" s="57"/>
      <c r="F15" s="57"/>
      <c r="G15" s="126"/>
      <c r="H15" s="127"/>
      <c r="I15" s="81"/>
      <c r="J15" s="126"/>
      <c r="K15" s="105"/>
      <c r="L15" s="105"/>
      <c r="M15" s="81"/>
      <c r="N15" s="82"/>
      <c r="O15" s="134"/>
      <c r="P15" s="114"/>
      <c r="Q15" s="135"/>
      <c r="R15" s="114"/>
      <c r="S15" s="114"/>
      <c r="T15" s="136"/>
      <c r="U15" s="106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="1" customFormat="1" ht="29" customHeight="1" spans="1:16384">
      <c r="A16" s="53"/>
      <c r="B16" s="130"/>
      <c r="C16" s="55"/>
      <c r="D16" s="56"/>
      <c r="E16" s="57"/>
      <c r="F16" s="57"/>
      <c r="G16" s="131"/>
      <c r="H16" s="127"/>
      <c r="I16" s="81"/>
      <c r="J16" s="81"/>
      <c r="K16" s="53"/>
      <c r="L16" s="53"/>
      <c r="M16" s="81"/>
      <c r="N16" s="82"/>
      <c r="O16" s="81"/>
      <c r="P16" s="82"/>
      <c r="Q16" s="141"/>
      <c r="R16" s="114"/>
      <c r="S16" s="114"/>
      <c r="T16" s="115"/>
      <c r="U16" s="106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="1" customFormat="1" ht="29" hidden="1" customHeight="1" spans="1:16384">
      <c r="A17" s="32"/>
      <c r="B17" s="52"/>
      <c r="C17" s="23"/>
      <c r="D17" s="38"/>
      <c r="E17" s="39"/>
      <c r="F17" s="40"/>
      <c r="G17" s="41"/>
      <c r="H17" s="42"/>
      <c r="I17" s="27"/>
      <c r="J17" s="27"/>
      <c r="K17" s="27"/>
      <c r="L17" s="27"/>
      <c r="M17" s="27"/>
      <c r="N17" s="72"/>
      <c r="O17" s="27"/>
      <c r="P17" s="72"/>
      <c r="Q17" s="137"/>
      <c r="R17" s="10"/>
      <c r="S17" s="10"/>
      <c r="T17" s="108"/>
      <c r="U17" s="106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="1" customFormat="1" ht="29" hidden="1" customHeight="1" spans="1:16384">
      <c r="A18" s="32"/>
      <c r="B18" s="52"/>
      <c r="C18" s="23"/>
      <c r="D18" s="38"/>
      <c r="E18" s="25"/>
      <c r="F18" s="25"/>
      <c r="G18" s="41"/>
      <c r="H18" s="43"/>
      <c r="I18" s="27"/>
      <c r="J18" s="27"/>
      <c r="K18" s="39"/>
      <c r="L18" s="39"/>
      <c r="M18" s="27"/>
      <c r="N18" s="72"/>
      <c r="O18" s="27"/>
      <c r="P18" s="72"/>
      <c r="Q18" s="137"/>
      <c r="R18" s="10"/>
      <c r="S18" s="10"/>
      <c r="T18" s="108"/>
      <c r="U18" s="106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="1" customFormat="1" ht="31" hidden="1" customHeight="1" spans="1:16384">
      <c r="A19" s="32"/>
      <c r="B19" s="52"/>
      <c r="C19" s="132"/>
      <c r="D19" s="38"/>
      <c r="E19" s="39"/>
      <c r="F19" s="40"/>
      <c r="G19" s="41"/>
      <c r="H19" s="42"/>
      <c r="I19" s="27"/>
      <c r="J19" s="27"/>
      <c r="K19" s="27"/>
      <c r="L19" s="27"/>
      <c r="M19" s="27"/>
      <c r="N19" s="72"/>
      <c r="O19" s="27"/>
      <c r="P19" s="72"/>
      <c r="Q19" s="107"/>
      <c r="R19" s="10"/>
      <c r="S19" s="10"/>
      <c r="T19" s="108"/>
      <c r="U19" s="116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="1" customFormat="1" ht="31" hidden="1" customHeight="1" spans="1:16384">
      <c r="A20" s="32"/>
      <c r="B20" s="52"/>
      <c r="C20" s="23"/>
      <c r="D20" s="38"/>
      <c r="E20" s="25"/>
      <c r="F20" s="25"/>
      <c r="G20" s="41"/>
      <c r="H20" s="43"/>
      <c r="I20" s="27"/>
      <c r="J20" s="27"/>
      <c r="K20" s="27"/>
      <c r="L20" s="27"/>
      <c r="M20" s="27"/>
      <c r="N20" s="72"/>
      <c r="O20" s="27"/>
      <c r="P20" s="72"/>
      <c r="Q20" s="107"/>
      <c r="R20" s="10"/>
      <c r="S20" s="10"/>
      <c r="T20" s="108"/>
      <c r="U20" s="116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="1" customFormat="1" ht="31" hidden="1" customHeight="1" spans="1:16384">
      <c r="A21" s="32"/>
      <c r="B21" s="52"/>
      <c r="C21" s="23"/>
      <c r="D21" s="38"/>
      <c r="E21" s="25"/>
      <c r="F21" s="25"/>
      <c r="G21" s="41"/>
      <c r="H21" s="43"/>
      <c r="I21" s="27"/>
      <c r="J21" s="27"/>
      <c r="K21" s="27"/>
      <c r="L21" s="27"/>
      <c r="M21" s="27"/>
      <c r="N21" s="72"/>
      <c r="O21" s="27"/>
      <c r="P21" s="72"/>
      <c r="Q21" s="107"/>
      <c r="R21" s="10"/>
      <c r="S21" s="10"/>
      <c r="T21" s="108"/>
      <c r="U21" s="116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="1" customFormat="1" ht="31" hidden="1" customHeight="1" spans="1:16384">
      <c r="A22" s="53"/>
      <c r="B22" s="54"/>
      <c r="C22" s="55"/>
      <c r="D22" s="56"/>
      <c r="E22" s="57"/>
      <c r="F22" s="57"/>
      <c r="G22" s="58"/>
      <c r="H22" s="59"/>
      <c r="I22" s="81"/>
      <c r="J22" s="81"/>
      <c r="K22" s="81"/>
      <c r="L22" s="81"/>
      <c r="M22" s="81"/>
      <c r="N22" s="82"/>
      <c r="O22" s="81"/>
      <c r="P22" s="82"/>
      <c r="Q22" s="113"/>
      <c r="R22" s="114"/>
      <c r="S22" s="114"/>
      <c r="T22" s="115"/>
      <c r="U22" s="116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="1" customFormat="1" ht="31" hidden="1" customHeight="1" spans="1:16384">
      <c r="A23" s="53"/>
      <c r="B23" s="54"/>
      <c r="C23" s="55"/>
      <c r="D23" s="56"/>
      <c r="E23" s="57"/>
      <c r="F23" s="57"/>
      <c r="G23" s="58"/>
      <c r="H23" s="59"/>
      <c r="I23" s="81"/>
      <c r="J23" s="81"/>
      <c r="K23" s="81"/>
      <c r="L23" s="81"/>
      <c r="M23" s="81"/>
      <c r="N23" s="82"/>
      <c r="O23" s="81"/>
      <c r="P23" s="82"/>
      <c r="Q23" s="113"/>
      <c r="R23" s="114"/>
      <c r="S23" s="114"/>
      <c r="T23" s="115"/>
      <c r="U23" s="116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="1" customFormat="1" ht="31" hidden="1" customHeight="1" spans="1:16384">
      <c r="A24" s="53"/>
      <c r="B24" s="54"/>
      <c r="C24" s="55"/>
      <c r="D24" s="56"/>
      <c r="E24" s="57"/>
      <c r="F24" s="57"/>
      <c r="G24" s="58"/>
      <c r="H24" s="59"/>
      <c r="I24" s="81"/>
      <c r="J24" s="81"/>
      <c r="K24" s="81"/>
      <c r="L24" s="81"/>
      <c r="M24" s="81"/>
      <c r="N24" s="82"/>
      <c r="O24" s="81"/>
      <c r="P24" s="82"/>
      <c r="Q24" s="113"/>
      <c r="R24" s="114"/>
      <c r="S24" s="114"/>
      <c r="T24" s="115"/>
      <c r="U24" s="116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="1" customFormat="1" ht="30" customHeight="1" spans="1:16384">
      <c r="A25" s="7" t="s">
        <v>54</v>
      </c>
      <c r="B25" s="7"/>
      <c r="C25" s="60">
        <f>SUM(C8:C24)</f>
        <v>0</v>
      </c>
      <c r="D25" s="61">
        <f>SUM(D8:D24)</f>
        <v>51597</v>
      </c>
      <c r="E25" s="62"/>
      <c r="F25" s="62"/>
      <c r="G25" s="62"/>
      <c r="H25" s="60" t="s">
        <v>55</v>
      </c>
      <c r="I25" s="73">
        <f>SUM(I8:I24)</f>
        <v>0</v>
      </c>
      <c r="J25" s="62"/>
      <c r="K25" s="73">
        <f>SUM(K8:K17)</f>
        <v>0</v>
      </c>
      <c r="L25" s="73"/>
      <c r="M25" s="73">
        <f>SUM(M8:M24)</f>
        <v>0</v>
      </c>
      <c r="N25" s="60" t="s">
        <v>55</v>
      </c>
      <c r="O25" s="73">
        <f>SUM(O8:O24)</f>
        <v>0</v>
      </c>
      <c r="P25" s="60" t="s">
        <v>55</v>
      </c>
      <c r="Q25" s="60" t="s">
        <v>55</v>
      </c>
      <c r="R25" s="60"/>
      <c r="S25" s="60"/>
      <c r="T25" s="73">
        <f>SUM(T8:T24)</f>
        <v>51597</v>
      </c>
      <c r="U25" s="117">
        <f>D25+C25-T25-I25-K25-M25-O25</f>
        <v>0</v>
      </c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1" customFormat="1" ht="30" customHeight="1" spans="1:16384">
      <c r="A26" s="63" t="s">
        <v>56</v>
      </c>
      <c r="B26" s="63"/>
      <c r="C26" s="63" t="s">
        <v>57</v>
      </c>
      <c r="D26" s="63"/>
      <c r="E26" s="63"/>
      <c r="F26" s="64">
        <f>O26</f>
        <v>51597</v>
      </c>
      <c r="G26" s="65"/>
      <c r="H26" s="66" t="s">
        <v>58</v>
      </c>
      <c r="I26" s="83"/>
      <c r="J26" s="83"/>
      <c r="K26" s="83"/>
      <c r="L26" s="83"/>
      <c r="M26" s="84"/>
      <c r="N26" s="63" t="s">
        <v>59</v>
      </c>
      <c r="O26" s="85">
        <v>51597</v>
      </c>
      <c r="P26" s="86"/>
      <c r="Q26" s="86"/>
      <c r="R26" s="86"/>
      <c r="S26" s="86"/>
      <c r="T26" s="86"/>
      <c r="U26" s="118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="1" customFormat="1" ht="30" customHeight="1" spans="1:16384">
      <c r="A27" s="63"/>
      <c r="B27" s="63"/>
      <c r="C27" s="63" t="s">
        <v>60</v>
      </c>
      <c r="D27" s="63"/>
      <c r="E27" s="63"/>
      <c r="F27" s="64">
        <v>0</v>
      </c>
      <c r="G27" s="65"/>
      <c r="H27" s="67"/>
      <c r="I27" s="87"/>
      <c r="J27" s="87"/>
      <c r="K27" s="87"/>
      <c r="L27" s="87"/>
      <c r="M27" s="88"/>
      <c r="N27" s="63" t="s">
        <v>61</v>
      </c>
      <c r="O27" s="89">
        <f>O26</f>
        <v>51597</v>
      </c>
      <c r="P27" s="90"/>
      <c r="Q27" s="90"/>
      <c r="R27" s="90"/>
      <c r="S27" s="90"/>
      <c r="T27" s="90"/>
      <c r="U27" s="119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="1" customFormat="1" spans="2:16384">
      <c r="B28" s="3"/>
      <c r="E28" s="4"/>
      <c r="F28" s="4"/>
      <c r="G28" s="4"/>
      <c r="I28" s="4"/>
      <c r="J28" s="4"/>
      <c r="M28" s="4"/>
      <c r="T28" s="4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="1" customFormat="1" spans="2:16384">
      <c r="B29" s="3"/>
      <c r="E29" s="4"/>
      <c r="F29" s="4"/>
      <c r="G29" s="4"/>
      <c r="I29" s="4"/>
      <c r="J29" s="4"/>
      <c r="M29" s="4"/>
      <c r="T29" s="4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="1" customFormat="1" spans="2:16384">
      <c r="B30" s="3"/>
      <c r="E30" s="4"/>
      <c r="F30" s="4"/>
      <c r="G30" s="4"/>
      <c r="I30" s="4"/>
      <c r="J30" s="4"/>
      <c r="M30" s="4"/>
      <c r="T30" s="4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1" customFormat="1" spans="2:16384">
      <c r="B31" s="3"/>
      <c r="E31" s="4"/>
      <c r="F31" s="4"/>
      <c r="G31" s="4"/>
      <c r="I31" s="4"/>
      <c r="J31" s="4"/>
      <c r="M31" s="4"/>
      <c r="T31" s="4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="1" customFormat="1" spans="2:16384">
      <c r="B32" s="3"/>
      <c r="E32" s="4"/>
      <c r="F32" s="4"/>
      <c r="G32" s="4"/>
      <c r="I32" s="4"/>
      <c r="J32" s="4"/>
      <c r="M32" s="4"/>
      <c r="T32" s="4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="1" customFormat="1" spans="2:16384">
      <c r="B33" s="68"/>
      <c r="E33" s="4"/>
      <c r="F33" s="4"/>
      <c r="G33" s="4"/>
      <c r="I33" s="4"/>
      <c r="J33" s="4"/>
      <c r="M33" s="4"/>
      <c r="T33" s="4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108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2" width="9.33333333333333" style="1" customWidth="1"/>
    <col min="13" max="13" width="9.66666666666667" style="4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7.725" style="1" customWidth="1"/>
    <col min="18" max="18" width="14.8" style="1" customWidth="1"/>
    <col min="19" max="19" width="14.5333333333333" style="1" customWidth="1"/>
    <col min="20" max="20" width="15.5333333333333" style="4" customWidth="1"/>
    <col min="21" max="21" width="15.4416666666667" style="1" customWidth="1"/>
    <col min="22" max="16362" width="9" style="1" customWidth="1"/>
    <col min="16363" max="16384" width="9" style="5"/>
  </cols>
  <sheetData>
    <row r="1" s="1" customFormat="1" ht="24.9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="1" customFormat="1" ht="27.9" customHeight="1" spans="1:16384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69"/>
      <c r="J2" s="8"/>
      <c r="K2" s="8"/>
      <c r="L2" s="8"/>
      <c r="M2" s="8"/>
      <c r="N2" s="8"/>
      <c r="O2" s="70" t="s">
        <v>4</v>
      </c>
      <c r="P2" s="70"/>
      <c r="Q2" s="91">
        <v>15316</v>
      </c>
      <c r="R2" s="71" t="s">
        <v>5</v>
      </c>
      <c r="S2" s="71"/>
      <c r="T2" s="92"/>
      <c r="U2" s="93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="1" customFormat="1" ht="27.9" customHeight="1" spans="1:16384">
      <c r="A3" s="7" t="s">
        <v>6</v>
      </c>
      <c r="B3" s="7"/>
      <c r="C3" s="10">
        <v>16389161</v>
      </c>
      <c r="D3" s="10"/>
      <c r="E3" s="10"/>
      <c r="F3" s="10" t="s">
        <v>7</v>
      </c>
      <c r="G3" s="11">
        <v>44692</v>
      </c>
      <c r="H3" s="7" t="s">
        <v>8</v>
      </c>
      <c r="I3" s="7"/>
      <c r="J3" s="32" t="s">
        <v>62</v>
      </c>
      <c r="K3" s="32"/>
      <c r="L3" s="32"/>
      <c r="M3" s="32"/>
      <c r="N3" s="32"/>
      <c r="O3" s="7" t="s">
        <v>10</v>
      </c>
      <c r="P3" s="7"/>
      <c r="Q3" s="32" t="s">
        <v>11</v>
      </c>
      <c r="R3" s="94" t="s">
        <v>12</v>
      </c>
      <c r="S3" s="95"/>
      <c r="T3" s="96" t="s">
        <v>13</v>
      </c>
      <c r="U3" s="96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="1" customFormat="1" ht="27.9" customHeight="1" spans="1:16384">
      <c r="A4" s="7" t="s">
        <v>14</v>
      </c>
      <c r="B4" s="7"/>
      <c r="C4" s="10"/>
      <c r="D4" s="10"/>
      <c r="E4" s="10"/>
      <c r="F4" s="10" t="s">
        <v>15</v>
      </c>
      <c r="G4" s="12"/>
      <c r="H4" s="7" t="s">
        <v>16</v>
      </c>
      <c r="I4" s="7"/>
      <c r="J4" s="32" t="s">
        <v>17</v>
      </c>
      <c r="K4" s="32"/>
      <c r="L4" s="32"/>
      <c r="M4" s="32"/>
      <c r="N4" s="32"/>
      <c r="O4" s="7" t="s">
        <v>18</v>
      </c>
      <c r="P4" s="7"/>
      <c r="Q4" s="72" t="s">
        <v>63</v>
      </c>
      <c r="R4" s="10" t="s">
        <v>20</v>
      </c>
      <c r="S4" s="72" t="s">
        <v>21</v>
      </c>
      <c r="T4" s="97" t="s">
        <v>22</v>
      </c>
      <c r="U4" s="98" t="s">
        <v>21</v>
      </c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="1" customFormat="1" ht="27.9" customHeight="1" spans="1:16384">
      <c r="A5" s="7" t="s">
        <v>23</v>
      </c>
      <c r="B5" s="13" t="s">
        <v>24</v>
      </c>
      <c r="C5" s="14"/>
      <c r="D5" s="14"/>
      <c r="E5" s="14"/>
      <c r="F5" s="15"/>
      <c r="G5" s="16" t="s">
        <v>25</v>
      </c>
      <c r="H5" s="13" t="s">
        <v>24</v>
      </c>
      <c r="I5" s="14"/>
      <c r="J5" s="15"/>
      <c r="K5" s="13" t="s">
        <v>26</v>
      </c>
      <c r="L5" s="14"/>
      <c r="M5" s="13" t="s">
        <v>27</v>
      </c>
      <c r="N5" s="15"/>
      <c r="O5" s="13" t="s">
        <v>28</v>
      </c>
      <c r="P5" s="15"/>
      <c r="Q5" s="99" t="s">
        <v>29</v>
      </c>
      <c r="R5" s="100"/>
      <c r="S5" s="100"/>
      <c r="T5" s="97" t="s">
        <v>30</v>
      </c>
      <c r="U5" s="101" t="s">
        <v>31</v>
      </c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="1" customFormat="1" ht="27.9" customHeight="1" spans="1:16384">
      <c r="A6" s="7"/>
      <c r="B6" s="17" t="s">
        <v>32</v>
      </c>
      <c r="C6" s="18"/>
      <c r="D6" s="18"/>
      <c r="E6" s="18"/>
      <c r="F6" s="19"/>
      <c r="G6" s="7"/>
      <c r="H6" s="17" t="s">
        <v>33</v>
      </c>
      <c r="I6" s="18"/>
      <c r="J6" s="19"/>
      <c r="K6" s="17" t="s">
        <v>34</v>
      </c>
      <c r="L6" s="18"/>
      <c r="M6" s="17" t="s">
        <v>35</v>
      </c>
      <c r="N6" s="19"/>
      <c r="O6" s="17" t="s">
        <v>36</v>
      </c>
      <c r="P6" s="19"/>
      <c r="Q6" s="102" t="s">
        <v>37</v>
      </c>
      <c r="R6" s="103"/>
      <c r="S6" s="103"/>
      <c r="T6" s="97"/>
      <c r="U6" s="101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="1" customFormat="1" ht="27.9" customHeight="1" spans="1:16384">
      <c r="A7" s="7"/>
      <c r="B7" s="20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0" t="s">
        <v>43</v>
      </c>
      <c r="H7" s="7" t="s">
        <v>44</v>
      </c>
      <c r="I7" s="10" t="s">
        <v>45</v>
      </c>
      <c r="J7" s="10" t="s">
        <v>46</v>
      </c>
      <c r="K7" s="71" t="s">
        <v>45</v>
      </c>
      <c r="L7" s="71" t="s">
        <v>46</v>
      </c>
      <c r="M7" s="10" t="s">
        <v>45</v>
      </c>
      <c r="N7" s="7" t="s">
        <v>46</v>
      </c>
      <c r="O7" s="7" t="s">
        <v>45</v>
      </c>
      <c r="P7" s="7" t="s">
        <v>46</v>
      </c>
      <c r="Q7" s="10" t="s">
        <v>47</v>
      </c>
      <c r="R7" s="10" t="s">
        <v>48</v>
      </c>
      <c r="S7" s="10" t="s">
        <v>49</v>
      </c>
      <c r="T7" s="97"/>
      <c r="U7" s="101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="1" customFormat="1" ht="47" customHeight="1" spans="1:16384">
      <c r="A8" s="21">
        <v>1</v>
      </c>
      <c r="B8" s="22">
        <v>44795</v>
      </c>
      <c r="C8" s="23"/>
      <c r="D8" s="24">
        <v>51597</v>
      </c>
      <c r="E8" s="25" t="s">
        <v>50</v>
      </c>
      <c r="F8" s="26" t="s">
        <v>51</v>
      </c>
      <c r="G8" s="27"/>
      <c r="H8" s="28"/>
      <c r="I8" s="27"/>
      <c r="J8" s="39"/>
      <c r="K8" s="32"/>
      <c r="L8" s="32"/>
      <c r="M8" s="27"/>
      <c r="N8" s="72" t="s">
        <v>52</v>
      </c>
      <c r="O8" s="73"/>
      <c r="P8" s="10"/>
      <c r="Q8" s="104" t="s">
        <v>53</v>
      </c>
      <c r="R8" s="10">
        <v>51597</v>
      </c>
      <c r="S8" s="10"/>
      <c r="T8" s="24">
        <v>51597</v>
      </c>
      <c r="U8" s="10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="1" customFormat="1" ht="47" customHeight="1" spans="1:16384">
      <c r="A9" s="121">
        <v>2</v>
      </c>
      <c r="B9" s="122">
        <v>44900</v>
      </c>
      <c r="C9" s="123">
        <v>1638916</v>
      </c>
      <c r="D9" s="124"/>
      <c r="E9" s="57" t="s">
        <v>64</v>
      </c>
      <c r="F9" s="125" t="s">
        <v>65</v>
      </c>
      <c r="G9" s="131"/>
      <c r="H9" s="127">
        <v>0.02</v>
      </c>
      <c r="I9" s="81">
        <v>98334.97</v>
      </c>
      <c r="J9" s="133" t="s">
        <v>66</v>
      </c>
      <c r="K9" s="105">
        <v>4685.92</v>
      </c>
      <c r="L9" s="53" t="s">
        <v>67</v>
      </c>
      <c r="M9" s="81">
        <v>360</v>
      </c>
      <c r="N9" s="82" t="s">
        <v>68</v>
      </c>
      <c r="O9" s="134"/>
      <c r="P9" s="114"/>
      <c r="Q9" s="135" t="s">
        <v>69</v>
      </c>
      <c r="R9" s="114">
        <v>4763830.1</v>
      </c>
      <c r="S9" s="114"/>
      <c r="T9" s="136">
        <v>1480000</v>
      </c>
      <c r="U9" s="74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="1" customFormat="1" ht="31" customHeight="1" spans="1:16384">
      <c r="A10" s="53"/>
      <c r="B10" s="122"/>
      <c r="C10" s="55"/>
      <c r="D10" s="124"/>
      <c r="E10" s="57"/>
      <c r="F10" s="57"/>
      <c r="G10" s="131"/>
      <c r="H10" s="127"/>
      <c r="I10" s="81"/>
      <c r="J10" s="126"/>
      <c r="K10" s="53">
        <v>1393.83</v>
      </c>
      <c r="L10" s="53" t="s">
        <v>67</v>
      </c>
      <c r="M10" s="81">
        <v>200</v>
      </c>
      <c r="N10" s="82" t="s">
        <v>70</v>
      </c>
      <c r="O10" s="134"/>
      <c r="P10" s="114"/>
      <c r="Q10" s="135"/>
      <c r="R10" s="114"/>
      <c r="S10" s="114"/>
      <c r="T10" s="136"/>
      <c r="U10" s="74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="1" customFormat="1" ht="30" customHeight="1" spans="1:16384">
      <c r="A11" s="53"/>
      <c r="B11" s="122"/>
      <c r="C11" s="138"/>
      <c r="D11" s="124"/>
      <c r="E11" s="57"/>
      <c r="F11" s="57"/>
      <c r="G11" s="126"/>
      <c r="H11" s="127"/>
      <c r="I11" s="81"/>
      <c r="J11" s="133"/>
      <c r="K11" s="105">
        <v>49167.48</v>
      </c>
      <c r="L11" s="105" t="s">
        <v>71</v>
      </c>
      <c r="M11" s="81">
        <v>500</v>
      </c>
      <c r="N11" s="82" t="s">
        <v>72</v>
      </c>
      <c r="O11" s="139"/>
      <c r="P11" s="140"/>
      <c r="Q11" s="135"/>
      <c r="R11" s="114"/>
      <c r="S11" s="114"/>
      <c r="T11" s="136"/>
      <c r="U11" s="74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="1" customFormat="1" ht="31" customHeight="1" spans="1:16384">
      <c r="A12" s="53"/>
      <c r="B12" s="122"/>
      <c r="C12" s="55"/>
      <c r="D12" s="124"/>
      <c r="E12" s="125"/>
      <c r="F12" s="57"/>
      <c r="G12" s="126"/>
      <c r="H12" s="127"/>
      <c r="I12" s="81"/>
      <c r="J12" s="126"/>
      <c r="K12" s="53"/>
      <c r="L12" s="53"/>
      <c r="M12" s="81"/>
      <c r="N12" s="82"/>
      <c r="O12" s="134"/>
      <c r="P12" s="114"/>
      <c r="Q12" s="135"/>
      <c r="R12" s="114"/>
      <c r="S12" s="114"/>
      <c r="T12" s="136"/>
      <c r="U12" s="74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="1" customFormat="1" ht="30" customHeight="1" spans="1:16384">
      <c r="A13" s="32"/>
      <c r="B13" s="22"/>
      <c r="C13" s="23"/>
      <c r="D13" s="30"/>
      <c r="E13" s="25"/>
      <c r="F13" s="25"/>
      <c r="G13" s="34"/>
      <c r="H13" s="28"/>
      <c r="I13" s="27"/>
      <c r="J13" s="34"/>
      <c r="K13" s="74"/>
      <c r="L13" s="74"/>
      <c r="M13" s="27"/>
      <c r="N13" s="72"/>
      <c r="O13" s="77"/>
      <c r="P13" s="76"/>
      <c r="Q13" s="104"/>
      <c r="R13" s="10"/>
      <c r="S13" s="10"/>
      <c r="T13" s="24"/>
      <c r="U13" s="74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="1" customFormat="1" ht="32" customHeight="1" spans="1:16384">
      <c r="A14" s="32"/>
      <c r="B14" s="35"/>
      <c r="C14" s="23"/>
      <c r="D14" s="30"/>
      <c r="E14" s="25"/>
      <c r="F14" s="25"/>
      <c r="G14" s="34"/>
      <c r="H14" s="28"/>
      <c r="I14" s="27"/>
      <c r="J14" s="34"/>
      <c r="K14" s="32"/>
      <c r="L14" s="32"/>
      <c r="M14" s="27"/>
      <c r="N14" s="72"/>
      <c r="O14" s="73"/>
      <c r="P14" s="10"/>
      <c r="Q14" s="137"/>
      <c r="R14" s="10"/>
      <c r="S14" s="10"/>
      <c r="T14" s="24"/>
      <c r="U14" s="106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="1" customFormat="1" ht="33" customHeight="1" spans="1:16384">
      <c r="A15" s="53"/>
      <c r="B15" s="128"/>
      <c r="C15" s="55"/>
      <c r="D15" s="129"/>
      <c r="E15" s="57"/>
      <c r="F15" s="57"/>
      <c r="G15" s="126"/>
      <c r="H15" s="127"/>
      <c r="I15" s="81"/>
      <c r="J15" s="126"/>
      <c r="K15" s="105"/>
      <c r="L15" s="105"/>
      <c r="M15" s="81"/>
      <c r="N15" s="82"/>
      <c r="O15" s="134"/>
      <c r="P15" s="114"/>
      <c r="Q15" s="135"/>
      <c r="R15" s="114"/>
      <c r="S15" s="114"/>
      <c r="T15" s="136"/>
      <c r="U15" s="106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="1" customFormat="1" ht="29" customHeight="1" spans="1:16384">
      <c r="A16" s="53"/>
      <c r="B16" s="130"/>
      <c r="C16" s="55"/>
      <c r="D16" s="56"/>
      <c r="E16" s="57"/>
      <c r="F16" s="57"/>
      <c r="G16" s="131"/>
      <c r="H16" s="127"/>
      <c r="I16" s="81"/>
      <c r="J16" s="81"/>
      <c r="K16" s="53"/>
      <c r="L16" s="53"/>
      <c r="M16" s="81"/>
      <c r="N16" s="82"/>
      <c r="O16" s="81"/>
      <c r="P16" s="82"/>
      <c r="Q16" s="141"/>
      <c r="R16" s="114"/>
      <c r="S16" s="114"/>
      <c r="T16" s="115"/>
      <c r="U16" s="106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="1" customFormat="1" ht="29" hidden="1" customHeight="1" spans="1:16384">
      <c r="A17" s="32"/>
      <c r="B17" s="52"/>
      <c r="C17" s="23"/>
      <c r="D17" s="38"/>
      <c r="E17" s="39"/>
      <c r="F17" s="40"/>
      <c r="G17" s="41"/>
      <c r="H17" s="42"/>
      <c r="I17" s="27"/>
      <c r="J17" s="27"/>
      <c r="K17" s="27"/>
      <c r="L17" s="27"/>
      <c r="M17" s="27"/>
      <c r="N17" s="72"/>
      <c r="O17" s="27"/>
      <c r="P17" s="72"/>
      <c r="Q17" s="137"/>
      <c r="R17" s="10"/>
      <c r="S17" s="10"/>
      <c r="T17" s="108"/>
      <c r="U17" s="106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="1" customFormat="1" ht="29" hidden="1" customHeight="1" spans="1:16384">
      <c r="A18" s="32"/>
      <c r="B18" s="52"/>
      <c r="C18" s="23"/>
      <c r="D18" s="38"/>
      <c r="E18" s="25"/>
      <c r="F18" s="25"/>
      <c r="G18" s="41"/>
      <c r="H18" s="43"/>
      <c r="I18" s="27"/>
      <c r="J18" s="27"/>
      <c r="K18" s="39"/>
      <c r="L18" s="39"/>
      <c r="M18" s="27"/>
      <c r="N18" s="72"/>
      <c r="O18" s="27"/>
      <c r="P18" s="72"/>
      <c r="Q18" s="137"/>
      <c r="R18" s="10"/>
      <c r="S18" s="10"/>
      <c r="T18" s="108"/>
      <c r="U18" s="106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="1" customFormat="1" ht="31" hidden="1" customHeight="1" spans="1:16384">
      <c r="A19" s="32"/>
      <c r="B19" s="52"/>
      <c r="C19" s="132"/>
      <c r="D19" s="38"/>
      <c r="E19" s="39"/>
      <c r="F19" s="40"/>
      <c r="G19" s="41"/>
      <c r="H19" s="42"/>
      <c r="I19" s="27"/>
      <c r="J19" s="27"/>
      <c r="K19" s="27"/>
      <c r="L19" s="27"/>
      <c r="M19" s="27"/>
      <c r="N19" s="72"/>
      <c r="O19" s="27"/>
      <c r="P19" s="72"/>
      <c r="Q19" s="107"/>
      <c r="R19" s="10"/>
      <c r="S19" s="10"/>
      <c r="T19" s="108"/>
      <c r="U19" s="116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="1" customFormat="1" ht="31" hidden="1" customHeight="1" spans="1:16384">
      <c r="A20" s="32"/>
      <c r="B20" s="52"/>
      <c r="C20" s="23"/>
      <c r="D20" s="38"/>
      <c r="E20" s="25"/>
      <c r="F20" s="25"/>
      <c r="G20" s="41"/>
      <c r="H20" s="43"/>
      <c r="I20" s="27"/>
      <c r="J20" s="27"/>
      <c r="K20" s="27"/>
      <c r="L20" s="27"/>
      <c r="M20" s="27"/>
      <c r="N20" s="72"/>
      <c r="O20" s="27"/>
      <c r="P20" s="72"/>
      <c r="Q20" s="107"/>
      <c r="R20" s="10"/>
      <c r="S20" s="10"/>
      <c r="T20" s="108"/>
      <c r="U20" s="116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="1" customFormat="1" ht="31" hidden="1" customHeight="1" spans="1:16384">
      <c r="A21" s="32"/>
      <c r="B21" s="52"/>
      <c r="C21" s="23"/>
      <c r="D21" s="38"/>
      <c r="E21" s="25"/>
      <c r="F21" s="25"/>
      <c r="G21" s="41"/>
      <c r="H21" s="43"/>
      <c r="I21" s="27"/>
      <c r="J21" s="27"/>
      <c r="K21" s="27"/>
      <c r="L21" s="27"/>
      <c r="M21" s="27"/>
      <c r="N21" s="72"/>
      <c r="O21" s="27"/>
      <c r="P21" s="72"/>
      <c r="Q21" s="107"/>
      <c r="R21" s="10"/>
      <c r="S21" s="10"/>
      <c r="T21" s="108"/>
      <c r="U21" s="116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="1" customFormat="1" ht="31" hidden="1" customHeight="1" spans="1:16384">
      <c r="A22" s="53"/>
      <c r="B22" s="54"/>
      <c r="C22" s="55"/>
      <c r="D22" s="56"/>
      <c r="E22" s="57"/>
      <c r="F22" s="57"/>
      <c r="G22" s="58"/>
      <c r="H22" s="59"/>
      <c r="I22" s="81"/>
      <c r="J22" s="81"/>
      <c r="K22" s="81"/>
      <c r="L22" s="81"/>
      <c r="M22" s="81"/>
      <c r="N22" s="82"/>
      <c r="O22" s="81"/>
      <c r="P22" s="82"/>
      <c r="Q22" s="113"/>
      <c r="R22" s="114"/>
      <c r="S22" s="114"/>
      <c r="T22" s="115"/>
      <c r="U22" s="116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="1" customFormat="1" ht="31" hidden="1" customHeight="1" spans="1:16384">
      <c r="A23" s="53"/>
      <c r="B23" s="54"/>
      <c r="C23" s="55"/>
      <c r="D23" s="56"/>
      <c r="E23" s="57"/>
      <c r="F23" s="57"/>
      <c r="G23" s="58"/>
      <c r="H23" s="59"/>
      <c r="I23" s="81"/>
      <c r="J23" s="81"/>
      <c r="K23" s="81"/>
      <c r="L23" s="81"/>
      <c r="M23" s="81"/>
      <c r="N23" s="82"/>
      <c r="O23" s="81"/>
      <c r="P23" s="82"/>
      <c r="Q23" s="113"/>
      <c r="R23" s="114"/>
      <c r="S23" s="114"/>
      <c r="T23" s="115"/>
      <c r="U23" s="116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="1" customFormat="1" ht="31" hidden="1" customHeight="1" spans="1:16384">
      <c r="A24" s="53"/>
      <c r="B24" s="54"/>
      <c r="C24" s="55"/>
      <c r="D24" s="56"/>
      <c r="E24" s="57"/>
      <c r="F24" s="57"/>
      <c r="G24" s="58"/>
      <c r="H24" s="59"/>
      <c r="I24" s="81"/>
      <c r="J24" s="81"/>
      <c r="K24" s="81"/>
      <c r="L24" s="81"/>
      <c r="M24" s="81"/>
      <c r="N24" s="82"/>
      <c r="O24" s="81"/>
      <c r="P24" s="82"/>
      <c r="Q24" s="113"/>
      <c r="R24" s="114"/>
      <c r="S24" s="114"/>
      <c r="T24" s="115"/>
      <c r="U24" s="116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="1" customFormat="1" ht="30" customHeight="1" spans="1:16384">
      <c r="A25" s="7" t="s">
        <v>54</v>
      </c>
      <c r="B25" s="7"/>
      <c r="C25" s="60">
        <f>SUM(C8:C24)</f>
        <v>1638916</v>
      </c>
      <c r="D25" s="61">
        <f>SUM(D8:D24)</f>
        <v>51597</v>
      </c>
      <c r="E25" s="62"/>
      <c r="F25" s="62"/>
      <c r="G25" s="62"/>
      <c r="H25" s="60" t="s">
        <v>55</v>
      </c>
      <c r="I25" s="73">
        <f>SUM(I8:I24)</f>
        <v>98334.97</v>
      </c>
      <c r="J25" s="62"/>
      <c r="K25" s="73">
        <f>SUM(K8:K17)</f>
        <v>55247.23</v>
      </c>
      <c r="L25" s="73"/>
      <c r="M25" s="73">
        <f>SUM(M8:M24)</f>
        <v>1060</v>
      </c>
      <c r="N25" s="60" t="s">
        <v>55</v>
      </c>
      <c r="O25" s="73">
        <f>SUM(O8:O24)</f>
        <v>0</v>
      </c>
      <c r="P25" s="60" t="s">
        <v>55</v>
      </c>
      <c r="Q25" s="60" t="s">
        <v>55</v>
      </c>
      <c r="R25" s="60"/>
      <c r="S25" s="60"/>
      <c r="T25" s="73">
        <f>SUM(T8:T24)</f>
        <v>1531597</v>
      </c>
      <c r="U25" s="117">
        <f>D25+C25-T25-I25-K25-M25-O25</f>
        <v>4273.8</v>
      </c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1" customFormat="1" ht="30" customHeight="1" spans="1:16384">
      <c r="A26" s="63" t="s">
        <v>56</v>
      </c>
      <c r="B26" s="63"/>
      <c r="C26" s="63" t="s">
        <v>57</v>
      </c>
      <c r="D26" s="63"/>
      <c r="E26" s="63"/>
      <c r="F26" s="64">
        <f>O26</f>
        <v>1480000</v>
      </c>
      <c r="G26" s="65"/>
      <c r="H26" s="66" t="s">
        <v>58</v>
      </c>
      <c r="I26" s="83"/>
      <c r="J26" s="83"/>
      <c r="K26" s="83"/>
      <c r="L26" s="83"/>
      <c r="M26" s="84"/>
      <c r="N26" s="63" t="s">
        <v>59</v>
      </c>
      <c r="O26" s="85">
        <v>1480000</v>
      </c>
      <c r="P26" s="86"/>
      <c r="Q26" s="86"/>
      <c r="R26" s="86"/>
      <c r="S26" s="86"/>
      <c r="T26" s="86"/>
      <c r="U26" s="118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="1" customFormat="1" ht="30" customHeight="1" spans="1:16384">
      <c r="A27" s="63"/>
      <c r="B27" s="63"/>
      <c r="C27" s="63" t="s">
        <v>60</v>
      </c>
      <c r="D27" s="63"/>
      <c r="E27" s="63"/>
      <c r="F27" s="64">
        <v>0</v>
      </c>
      <c r="G27" s="65"/>
      <c r="H27" s="67"/>
      <c r="I27" s="87"/>
      <c r="J27" s="87"/>
      <c r="K27" s="87"/>
      <c r="L27" s="87"/>
      <c r="M27" s="88"/>
      <c r="N27" s="63" t="s">
        <v>61</v>
      </c>
      <c r="O27" s="89">
        <f>O26</f>
        <v>1480000</v>
      </c>
      <c r="P27" s="90"/>
      <c r="Q27" s="90"/>
      <c r="R27" s="90"/>
      <c r="S27" s="90"/>
      <c r="T27" s="90"/>
      <c r="U27" s="119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="1" customFormat="1" spans="2:16384">
      <c r="B28" s="3"/>
      <c r="E28" s="4"/>
      <c r="F28" s="4"/>
      <c r="G28" s="4"/>
      <c r="I28" s="4"/>
      <c r="J28" s="4"/>
      <c r="M28" s="4"/>
      <c r="T28" s="4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="1" customFormat="1" spans="2:16384">
      <c r="B29" s="3"/>
      <c r="E29" s="4"/>
      <c r="F29" s="4"/>
      <c r="G29" s="4"/>
      <c r="I29" s="4"/>
      <c r="J29" s="4"/>
      <c r="M29" s="4"/>
      <c r="T29" s="4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="1" customFormat="1" spans="2:16384">
      <c r="B30" s="3"/>
      <c r="E30" s="4"/>
      <c r="F30" s="4"/>
      <c r="G30" s="4"/>
      <c r="I30" s="4"/>
      <c r="J30" s="4"/>
      <c r="M30" s="4"/>
      <c r="T30" s="4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1" customFormat="1" spans="2:16384">
      <c r="B31" s="3"/>
      <c r="E31" s="4"/>
      <c r="F31" s="4"/>
      <c r="G31" s="4"/>
      <c r="I31" s="4"/>
      <c r="J31" s="4"/>
      <c r="M31" s="4"/>
      <c r="T31" s="4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="1" customFormat="1" spans="2:16384">
      <c r="B32" s="3"/>
      <c r="E32" s="4"/>
      <c r="F32" s="4"/>
      <c r="G32" s="4"/>
      <c r="I32" s="4"/>
      <c r="J32" s="4"/>
      <c r="M32" s="4"/>
      <c r="T32" s="4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="1" customFormat="1" spans="2:16384">
      <c r="B33" s="68"/>
      <c r="E33" s="4"/>
      <c r="F33" s="4"/>
      <c r="G33" s="4"/>
      <c r="I33" s="4"/>
      <c r="J33" s="4"/>
      <c r="M33" s="4"/>
      <c r="T33" s="4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10" workbookViewId="0">
      <selection activeCell="A10" sqref="$A1:$XFD1048576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108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2" width="9.33333333333333" style="1" customWidth="1"/>
    <col min="13" max="13" width="9.66666666666667" style="4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7.725" style="1" customWidth="1"/>
    <col min="18" max="18" width="14.8" style="1" customWidth="1"/>
    <col min="19" max="19" width="14.5333333333333" style="1" customWidth="1"/>
    <col min="20" max="20" width="15.5333333333333" style="4" customWidth="1"/>
    <col min="21" max="21" width="15.4416666666667" style="1" customWidth="1"/>
    <col min="22" max="16362" width="9" style="1" customWidth="1"/>
    <col min="16363" max="16384" width="9" style="5"/>
  </cols>
  <sheetData>
    <row r="1" s="1" customFormat="1" ht="24.9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="1" customFormat="1" ht="27.9" customHeight="1" spans="1:16384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69"/>
      <c r="J2" s="8"/>
      <c r="K2" s="8"/>
      <c r="L2" s="8"/>
      <c r="M2" s="8"/>
      <c r="N2" s="8"/>
      <c r="O2" s="70" t="s">
        <v>4</v>
      </c>
      <c r="P2" s="70"/>
      <c r="Q2" s="91">
        <v>15316</v>
      </c>
      <c r="R2" s="71" t="s">
        <v>5</v>
      </c>
      <c r="S2" s="71"/>
      <c r="T2" s="92"/>
      <c r="U2" s="93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="1" customFormat="1" ht="27.9" customHeight="1" spans="1:16384">
      <c r="A3" s="7" t="s">
        <v>6</v>
      </c>
      <c r="B3" s="7"/>
      <c r="C3" s="10">
        <v>16389161</v>
      </c>
      <c r="D3" s="10"/>
      <c r="E3" s="10"/>
      <c r="F3" s="10" t="s">
        <v>7</v>
      </c>
      <c r="G3" s="11">
        <v>44692</v>
      </c>
      <c r="H3" s="7" t="s">
        <v>8</v>
      </c>
      <c r="I3" s="7"/>
      <c r="J3" s="32" t="s">
        <v>62</v>
      </c>
      <c r="K3" s="32"/>
      <c r="L3" s="32"/>
      <c r="M3" s="32"/>
      <c r="N3" s="32"/>
      <c r="O3" s="7" t="s">
        <v>10</v>
      </c>
      <c r="P3" s="7"/>
      <c r="Q3" s="32" t="s">
        <v>11</v>
      </c>
      <c r="R3" s="94" t="s">
        <v>12</v>
      </c>
      <c r="S3" s="95"/>
      <c r="T3" s="96" t="s">
        <v>13</v>
      </c>
      <c r="U3" s="96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="1" customFormat="1" ht="27.9" customHeight="1" spans="1:16384">
      <c r="A4" s="7" t="s">
        <v>14</v>
      </c>
      <c r="B4" s="7"/>
      <c r="C4" s="10"/>
      <c r="D4" s="10"/>
      <c r="E4" s="10"/>
      <c r="F4" s="10" t="s">
        <v>15</v>
      </c>
      <c r="G4" s="12"/>
      <c r="H4" s="7" t="s">
        <v>16</v>
      </c>
      <c r="I4" s="7"/>
      <c r="J4" s="32" t="s">
        <v>17</v>
      </c>
      <c r="K4" s="32"/>
      <c r="L4" s="32"/>
      <c r="M4" s="32"/>
      <c r="N4" s="32"/>
      <c r="O4" s="7" t="s">
        <v>18</v>
      </c>
      <c r="P4" s="7"/>
      <c r="Q4" s="72" t="s">
        <v>63</v>
      </c>
      <c r="R4" s="10" t="s">
        <v>20</v>
      </c>
      <c r="S4" s="72" t="s">
        <v>21</v>
      </c>
      <c r="T4" s="97" t="s">
        <v>22</v>
      </c>
      <c r="U4" s="98" t="s">
        <v>21</v>
      </c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="1" customFormat="1" ht="27.9" customHeight="1" spans="1:16384">
      <c r="A5" s="7" t="s">
        <v>23</v>
      </c>
      <c r="B5" s="13" t="s">
        <v>24</v>
      </c>
      <c r="C5" s="14"/>
      <c r="D5" s="14"/>
      <c r="E5" s="14"/>
      <c r="F5" s="15"/>
      <c r="G5" s="16" t="s">
        <v>25</v>
      </c>
      <c r="H5" s="13" t="s">
        <v>24</v>
      </c>
      <c r="I5" s="14"/>
      <c r="J5" s="15"/>
      <c r="K5" s="13" t="s">
        <v>26</v>
      </c>
      <c r="L5" s="14"/>
      <c r="M5" s="13" t="s">
        <v>27</v>
      </c>
      <c r="N5" s="15"/>
      <c r="O5" s="13" t="s">
        <v>28</v>
      </c>
      <c r="P5" s="15"/>
      <c r="Q5" s="99" t="s">
        <v>29</v>
      </c>
      <c r="R5" s="100"/>
      <c r="S5" s="100"/>
      <c r="T5" s="97" t="s">
        <v>30</v>
      </c>
      <c r="U5" s="101" t="s">
        <v>31</v>
      </c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="1" customFormat="1" ht="27.9" customHeight="1" spans="1:16384">
      <c r="A6" s="7"/>
      <c r="B6" s="17" t="s">
        <v>32</v>
      </c>
      <c r="C6" s="18"/>
      <c r="D6" s="18"/>
      <c r="E6" s="18"/>
      <c r="F6" s="19"/>
      <c r="G6" s="7"/>
      <c r="H6" s="17" t="s">
        <v>33</v>
      </c>
      <c r="I6" s="18"/>
      <c r="J6" s="19"/>
      <c r="K6" s="17" t="s">
        <v>34</v>
      </c>
      <c r="L6" s="18"/>
      <c r="M6" s="17" t="s">
        <v>35</v>
      </c>
      <c r="N6" s="19"/>
      <c r="O6" s="17" t="s">
        <v>36</v>
      </c>
      <c r="P6" s="19"/>
      <c r="Q6" s="102" t="s">
        <v>37</v>
      </c>
      <c r="R6" s="103"/>
      <c r="S6" s="103"/>
      <c r="T6" s="97"/>
      <c r="U6" s="101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="1" customFormat="1" ht="27.9" customHeight="1" spans="1:16384">
      <c r="A7" s="7"/>
      <c r="B7" s="20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0" t="s">
        <v>43</v>
      </c>
      <c r="H7" s="7" t="s">
        <v>44</v>
      </c>
      <c r="I7" s="10" t="s">
        <v>45</v>
      </c>
      <c r="J7" s="10" t="s">
        <v>46</v>
      </c>
      <c r="K7" s="71" t="s">
        <v>45</v>
      </c>
      <c r="L7" s="71" t="s">
        <v>46</v>
      </c>
      <c r="M7" s="10" t="s">
        <v>45</v>
      </c>
      <c r="N7" s="7" t="s">
        <v>46</v>
      </c>
      <c r="O7" s="7" t="s">
        <v>45</v>
      </c>
      <c r="P7" s="7" t="s">
        <v>46</v>
      </c>
      <c r="Q7" s="10" t="s">
        <v>47</v>
      </c>
      <c r="R7" s="10" t="s">
        <v>48</v>
      </c>
      <c r="S7" s="10" t="s">
        <v>49</v>
      </c>
      <c r="T7" s="97"/>
      <c r="U7" s="101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="1" customFormat="1" ht="47" customHeight="1" spans="1:16384">
      <c r="A8" s="21">
        <v>1</v>
      </c>
      <c r="B8" s="22">
        <v>44795</v>
      </c>
      <c r="C8" s="23"/>
      <c r="D8" s="24">
        <v>51597</v>
      </c>
      <c r="E8" s="25" t="s">
        <v>50</v>
      </c>
      <c r="F8" s="26" t="s">
        <v>51</v>
      </c>
      <c r="G8" s="27"/>
      <c r="H8" s="28"/>
      <c r="I8" s="27"/>
      <c r="J8" s="39"/>
      <c r="K8" s="32"/>
      <c r="L8" s="32"/>
      <c r="M8" s="27"/>
      <c r="N8" s="72" t="s">
        <v>52</v>
      </c>
      <c r="O8" s="73"/>
      <c r="P8" s="10"/>
      <c r="Q8" s="104" t="s">
        <v>53</v>
      </c>
      <c r="R8" s="10">
        <v>51597</v>
      </c>
      <c r="S8" s="10"/>
      <c r="T8" s="24">
        <v>51597</v>
      </c>
      <c r="U8" s="10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="1" customFormat="1" ht="47" customHeight="1" spans="1:16384">
      <c r="A9" s="21">
        <v>2</v>
      </c>
      <c r="B9" s="22">
        <v>44900</v>
      </c>
      <c r="C9" s="29">
        <v>1638916</v>
      </c>
      <c r="D9" s="30"/>
      <c r="E9" s="25" t="s">
        <v>64</v>
      </c>
      <c r="F9" s="26" t="s">
        <v>65</v>
      </c>
      <c r="G9" s="31"/>
      <c r="H9" s="28">
        <v>0.02</v>
      </c>
      <c r="I9" s="27">
        <v>98334.97</v>
      </c>
      <c r="J9" s="39" t="s">
        <v>66</v>
      </c>
      <c r="K9" s="74">
        <v>4685.92</v>
      </c>
      <c r="L9" s="32" t="s">
        <v>67</v>
      </c>
      <c r="M9" s="27">
        <v>360</v>
      </c>
      <c r="N9" s="72" t="s">
        <v>68</v>
      </c>
      <c r="O9" s="73"/>
      <c r="P9" s="10"/>
      <c r="Q9" s="104" t="s">
        <v>69</v>
      </c>
      <c r="R9" s="10">
        <v>4763830.1</v>
      </c>
      <c r="S9" s="10"/>
      <c r="T9" s="24">
        <v>1480000</v>
      </c>
      <c r="U9" s="74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="1" customFormat="1" ht="31" customHeight="1" spans="1:16384">
      <c r="A10" s="32"/>
      <c r="B10" s="22"/>
      <c r="C10" s="23"/>
      <c r="D10" s="30"/>
      <c r="E10" s="25"/>
      <c r="F10" s="25"/>
      <c r="G10" s="31"/>
      <c r="H10" s="28"/>
      <c r="I10" s="27"/>
      <c r="J10" s="34"/>
      <c r="K10" s="32">
        <v>1393.83</v>
      </c>
      <c r="L10" s="32" t="s">
        <v>67</v>
      </c>
      <c r="M10" s="27">
        <v>200</v>
      </c>
      <c r="N10" s="72" t="s">
        <v>70</v>
      </c>
      <c r="O10" s="73"/>
      <c r="P10" s="10"/>
      <c r="Q10" s="104"/>
      <c r="R10" s="10"/>
      <c r="S10" s="10"/>
      <c r="T10" s="24"/>
      <c r="U10" s="74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="1" customFormat="1" ht="30" customHeight="1" spans="1:16384">
      <c r="A11" s="32"/>
      <c r="B11" s="22"/>
      <c r="C11" s="33"/>
      <c r="D11" s="30"/>
      <c r="E11" s="25"/>
      <c r="F11" s="25"/>
      <c r="G11" s="34"/>
      <c r="H11" s="28"/>
      <c r="I11" s="27"/>
      <c r="J11" s="39"/>
      <c r="K11" s="74">
        <v>49167.48</v>
      </c>
      <c r="L11" s="74" t="s">
        <v>71</v>
      </c>
      <c r="M11" s="27">
        <v>500</v>
      </c>
      <c r="N11" s="72" t="s">
        <v>72</v>
      </c>
      <c r="O11" s="75"/>
      <c r="P11" s="76"/>
      <c r="Q11" s="104"/>
      <c r="R11" s="10"/>
      <c r="S11" s="10"/>
      <c r="T11" s="24"/>
      <c r="U11" s="74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="1" customFormat="1" ht="45" customHeight="1" spans="1:16384">
      <c r="A12" s="121">
        <v>3</v>
      </c>
      <c r="B12" s="122">
        <v>44916</v>
      </c>
      <c r="C12" s="123">
        <v>1131630</v>
      </c>
      <c r="D12" s="124"/>
      <c r="E12" s="125" t="s">
        <v>73</v>
      </c>
      <c r="F12" s="125" t="s">
        <v>74</v>
      </c>
      <c r="G12" s="126"/>
      <c r="H12" s="127">
        <v>0.02</v>
      </c>
      <c r="I12" s="81">
        <v>98334.97</v>
      </c>
      <c r="J12" s="133" t="s">
        <v>75</v>
      </c>
      <c r="K12" s="53"/>
      <c r="L12" s="53"/>
      <c r="M12" s="81">
        <v>1020</v>
      </c>
      <c r="N12" s="82" t="s">
        <v>76</v>
      </c>
      <c r="O12" s="134"/>
      <c r="P12" s="114"/>
      <c r="Q12" s="135" t="s">
        <v>77</v>
      </c>
      <c r="R12" s="114">
        <v>398017.8</v>
      </c>
      <c r="S12" s="114"/>
      <c r="T12" s="136">
        <v>398017.8</v>
      </c>
      <c r="U12" s="74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="1" customFormat="1" ht="42" customHeight="1" spans="1:16384">
      <c r="A13" s="32"/>
      <c r="B13" s="122">
        <v>44915</v>
      </c>
      <c r="C13" s="123">
        <v>4378239</v>
      </c>
      <c r="D13" s="124"/>
      <c r="E13" s="57" t="s">
        <v>64</v>
      </c>
      <c r="F13" s="125" t="s">
        <v>65</v>
      </c>
      <c r="G13" s="34"/>
      <c r="H13" s="127"/>
      <c r="I13" s="81"/>
      <c r="J13" s="126"/>
      <c r="K13" s="105"/>
      <c r="L13" s="105"/>
      <c r="M13" s="81">
        <v>400</v>
      </c>
      <c r="N13" s="82" t="s">
        <v>70</v>
      </c>
      <c r="O13" s="77"/>
      <c r="P13" s="76"/>
      <c r="Q13" s="135" t="s">
        <v>78</v>
      </c>
      <c r="R13" s="114">
        <v>142650</v>
      </c>
      <c r="S13" s="114"/>
      <c r="T13" s="136">
        <v>142650</v>
      </c>
      <c r="U13" s="74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="1" customFormat="1" ht="45" customHeight="1" spans="1:16384">
      <c r="A14" s="32"/>
      <c r="B14" s="35"/>
      <c r="C14" s="23"/>
      <c r="D14" s="30"/>
      <c r="E14" s="25"/>
      <c r="F14" s="25"/>
      <c r="G14" s="34"/>
      <c r="H14" s="28"/>
      <c r="I14" s="27"/>
      <c r="J14" s="34"/>
      <c r="K14" s="32"/>
      <c r="L14" s="32"/>
      <c r="M14" s="27"/>
      <c r="N14" s="72"/>
      <c r="O14" s="73"/>
      <c r="P14" s="10"/>
      <c r="Q14" s="135" t="s">
        <v>79</v>
      </c>
      <c r="R14" s="114">
        <v>496720.84</v>
      </c>
      <c r="S14" s="114"/>
      <c r="T14" s="136">
        <v>496720.84</v>
      </c>
      <c r="U14" s="106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="1" customFormat="1" ht="42" customHeight="1" spans="1:16384">
      <c r="A15" s="53"/>
      <c r="B15" s="128"/>
      <c r="C15" s="55"/>
      <c r="D15" s="129"/>
      <c r="E15" s="57"/>
      <c r="F15" s="57"/>
      <c r="G15" s="126"/>
      <c r="H15" s="127"/>
      <c r="I15" s="81"/>
      <c r="J15" s="126"/>
      <c r="K15" s="105"/>
      <c r="L15" s="105"/>
      <c r="M15" s="81"/>
      <c r="N15" s="82"/>
      <c r="O15" s="134"/>
      <c r="P15" s="114"/>
      <c r="Q15" s="135" t="s">
        <v>69</v>
      </c>
      <c r="R15" s="114">
        <v>4763830.1</v>
      </c>
      <c r="S15" s="114"/>
      <c r="T15" s="136">
        <v>305836</v>
      </c>
      <c r="U15" s="106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="1" customFormat="1" ht="43" customHeight="1" spans="1:16384">
      <c r="A16" s="53"/>
      <c r="B16" s="130"/>
      <c r="C16" s="55"/>
      <c r="D16" s="56"/>
      <c r="E16" s="57"/>
      <c r="F16" s="57"/>
      <c r="G16" s="131"/>
      <c r="H16" s="127"/>
      <c r="I16" s="81"/>
      <c r="J16" s="81"/>
      <c r="K16" s="53"/>
      <c r="L16" s="53"/>
      <c r="M16" s="81"/>
      <c r="N16" s="82"/>
      <c r="O16" s="81"/>
      <c r="P16" s="82"/>
      <c r="Q16" s="113" t="s">
        <v>80</v>
      </c>
      <c r="R16" s="114">
        <v>3000000</v>
      </c>
      <c r="S16" s="114"/>
      <c r="T16" s="115">
        <v>2500000</v>
      </c>
      <c r="U16" s="106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="1" customFormat="1" ht="29" customHeight="1" spans="1:16384">
      <c r="A17" s="32"/>
      <c r="B17" s="52"/>
      <c r="C17" s="23"/>
      <c r="D17" s="38"/>
      <c r="E17" s="39"/>
      <c r="F17" s="40"/>
      <c r="G17" s="41"/>
      <c r="H17" s="42"/>
      <c r="I17" s="27"/>
      <c r="J17" s="27"/>
      <c r="K17" s="27"/>
      <c r="L17" s="27"/>
      <c r="M17" s="27"/>
      <c r="N17" s="72"/>
      <c r="O17" s="27"/>
      <c r="P17" s="72"/>
      <c r="Q17" s="137"/>
      <c r="R17" s="10"/>
      <c r="S17" s="10"/>
      <c r="T17" s="108"/>
      <c r="U17" s="106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="1" customFormat="1" ht="29" customHeight="1" spans="1:16384">
      <c r="A18" s="32"/>
      <c r="B18" s="52"/>
      <c r="C18" s="23"/>
      <c r="D18" s="38"/>
      <c r="E18" s="25"/>
      <c r="F18" s="25"/>
      <c r="G18" s="41"/>
      <c r="H18" s="43"/>
      <c r="I18" s="27"/>
      <c r="J18" s="27"/>
      <c r="K18" s="39"/>
      <c r="L18" s="39"/>
      <c r="M18" s="27"/>
      <c r="N18" s="72"/>
      <c r="O18" s="27"/>
      <c r="P18" s="72"/>
      <c r="Q18" s="137"/>
      <c r="R18" s="10"/>
      <c r="S18" s="10"/>
      <c r="T18" s="108"/>
      <c r="U18" s="106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="1" customFormat="1" ht="31" customHeight="1" spans="1:16384">
      <c r="A19" s="32"/>
      <c r="B19" s="52"/>
      <c r="C19" s="132"/>
      <c r="D19" s="38"/>
      <c r="E19" s="39"/>
      <c r="F19" s="40"/>
      <c r="G19" s="41"/>
      <c r="H19" s="42"/>
      <c r="I19" s="27"/>
      <c r="J19" s="27"/>
      <c r="K19" s="27"/>
      <c r="L19" s="27"/>
      <c r="M19" s="27"/>
      <c r="N19" s="72"/>
      <c r="O19" s="27"/>
      <c r="P19" s="72"/>
      <c r="Q19" s="107"/>
      <c r="R19" s="10"/>
      <c r="S19" s="10"/>
      <c r="T19" s="108"/>
      <c r="U19" s="116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="1" customFormat="1" ht="31" customHeight="1" spans="1:16384">
      <c r="A20" s="32"/>
      <c r="B20" s="52"/>
      <c r="C20" s="23"/>
      <c r="D20" s="38"/>
      <c r="E20" s="25"/>
      <c r="F20" s="25"/>
      <c r="G20" s="41"/>
      <c r="H20" s="43"/>
      <c r="I20" s="27"/>
      <c r="J20" s="27"/>
      <c r="K20" s="27"/>
      <c r="L20" s="27"/>
      <c r="M20" s="27"/>
      <c r="N20" s="72"/>
      <c r="O20" s="27"/>
      <c r="P20" s="72"/>
      <c r="Q20" s="107"/>
      <c r="R20" s="10"/>
      <c r="S20" s="10"/>
      <c r="T20" s="108"/>
      <c r="U20" s="116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="1" customFormat="1" ht="31" customHeight="1" spans="1:16384">
      <c r="A21" s="32"/>
      <c r="B21" s="52"/>
      <c r="C21" s="23"/>
      <c r="D21" s="38"/>
      <c r="E21" s="25"/>
      <c r="F21" s="25"/>
      <c r="G21" s="41"/>
      <c r="H21" s="43"/>
      <c r="I21" s="27"/>
      <c r="J21" s="27"/>
      <c r="K21" s="27"/>
      <c r="L21" s="27"/>
      <c r="M21" s="27"/>
      <c r="N21" s="72"/>
      <c r="O21" s="27"/>
      <c r="P21" s="72"/>
      <c r="Q21" s="107"/>
      <c r="R21" s="10"/>
      <c r="S21" s="10"/>
      <c r="T21" s="108"/>
      <c r="U21" s="116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="1" customFormat="1" ht="31" customHeight="1" spans="1:16384">
      <c r="A22" s="53"/>
      <c r="B22" s="54"/>
      <c r="C22" s="55"/>
      <c r="D22" s="56"/>
      <c r="E22" s="57"/>
      <c r="F22" s="57"/>
      <c r="G22" s="58"/>
      <c r="H22" s="59"/>
      <c r="I22" s="81"/>
      <c r="J22" s="81"/>
      <c r="K22" s="81"/>
      <c r="L22" s="81"/>
      <c r="M22" s="81"/>
      <c r="N22" s="82"/>
      <c r="O22" s="81"/>
      <c r="P22" s="82"/>
      <c r="Q22" s="113"/>
      <c r="R22" s="114"/>
      <c r="S22" s="114"/>
      <c r="T22" s="115"/>
      <c r="U22" s="116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="1" customFormat="1" ht="31" customHeight="1" spans="1:16384">
      <c r="A23" s="53"/>
      <c r="B23" s="54"/>
      <c r="C23" s="55"/>
      <c r="D23" s="56"/>
      <c r="E23" s="57"/>
      <c r="F23" s="57"/>
      <c r="G23" s="58"/>
      <c r="H23" s="59"/>
      <c r="I23" s="81"/>
      <c r="J23" s="81"/>
      <c r="K23" s="81"/>
      <c r="L23" s="81"/>
      <c r="M23" s="81"/>
      <c r="N23" s="82"/>
      <c r="O23" s="81"/>
      <c r="P23" s="82"/>
      <c r="Q23" s="113"/>
      <c r="R23" s="114"/>
      <c r="S23" s="114"/>
      <c r="T23" s="115"/>
      <c r="U23" s="116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="1" customFormat="1" ht="31" customHeight="1" spans="1:16384">
      <c r="A24" s="53"/>
      <c r="B24" s="54"/>
      <c r="C24" s="55"/>
      <c r="D24" s="56"/>
      <c r="E24" s="57"/>
      <c r="F24" s="57"/>
      <c r="G24" s="58"/>
      <c r="H24" s="59"/>
      <c r="I24" s="81"/>
      <c r="J24" s="81"/>
      <c r="K24" s="81"/>
      <c r="L24" s="81"/>
      <c r="M24" s="81"/>
      <c r="N24" s="82"/>
      <c r="O24" s="81"/>
      <c r="P24" s="82"/>
      <c r="Q24" s="113"/>
      <c r="R24" s="114"/>
      <c r="S24" s="114"/>
      <c r="T24" s="115"/>
      <c r="U24" s="116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="1" customFormat="1" ht="30" customHeight="1" spans="1:16384">
      <c r="A25" s="7" t="s">
        <v>54</v>
      </c>
      <c r="B25" s="7"/>
      <c r="C25" s="60">
        <f>SUM(C8:C24)</f>
        <v>7148785</v>
      </c>
      <c r="D25" s="61">
        <f>SUM(D8:D24)</f>
        <v>51597</v>
      </c>
      <c r="E25" s="62"/>
      <c r="F25" s="62"/>
      <c r="G25" s="62"/>
      <c r="H25" s="60" t="s">
        <v>55</v>
      </c>
      <c r="I25" s="73">
        <f>SUM(I8:I24)</f>
        <v>196669.94</v>
      </c>
      <c r="J25" s="62"/>
      <c r="K25" s="73">
        <f>SUM(K8:K17)</f>
        <v>55247.23</v>
      </c>
      <c r="L25" s="73"/>
      <c r="M25" s="73">
        <f>SUM(M8:M24)</f>
        <v>2480</v>
      </c>
      <c r="N25" s="60" t="s">
        <v>55</v>
      </c>
      <c r="O25" s="73">
        <f>SUM(O8:O24)</f>
        <v>0</v>
      </c>
      <c r="P25" s="60" t="s">
        <v>55</v>
      </c>
      <c r="Q25" s="60" t="s">
        <v>55</v>
      </c>
      <c r="R25" s="60"/>
      <c r="S25" s="60"/>
      <c r="T25" s="73">
        <f>SUM(T8:T24)</f>
        <v>5374821.64</v>
      </c>
      <c r="U25" s="117">
        <f>D25+C25-T25-I25-K25-M25-O25</f>
        <v>1571163.19</v>
      </c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1" customFormat="1" ht="30" customHeight="1" spans="1:16384">
      <c r="A26" s="63" t="s">
        <v>56</v>
      </c>
      <c r="B26" s="63"/>
      <c r="C26" s="63" t="s">
        <v>57</v>
      </c>
      <c r="D26" s="63"/>
      <c r="E26" s="63"/>
      <c r="F26" s="64">
        <f>O26</f>
        <v>1343224.64</v>
      </c>
      <c r="G26" s="65"/>
      <c r="H26" s="66" t="s">
        <v>58</v>
      </c>
      <c r="I26" s="83"/>
      <c r="J26" s="83"/>
      <c r="K26" s="83"/>
      <c r="L26" s="83"/>
      <c r="M26" s="84"/>
      <c r="N26" s="63" t="s">
        <v>59</v>
      </c>
      <c r="O26" s="85">
        <f>T12+T13+T14+T15</f>
        <v>1343224.64</v>
      </c>
      <c r="P26" s="86"/>
      <c r="Q26" s="86"/>
      <c r="R26" s="86"/>
      <c r="S26" s="86"/>
      <c r="T26" s="86"/>
      <c r="U26" s="118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="1" customFormat="1" ht="30" customHeight="1" spans="1:16384">
      <c r="A27" s="63"/>
      <c r="B27" s="63"/>
      <c r="C27" s="63" t="s">
        <v>60</v>
      </c>
      <c r="D27" s="63"/>
      <c r="E27" s="63"/>
      <c r="F27" s="64">
        <v>0</v>
      </c>
      <c r="G27" s="65"/>
      <c r="H27" s="67"/>
      <c r="I27" s="87"/>
      <c r="J27" s="87"/>
      <c r="K27" s="87"/>
      <c r="L27" s="87"/>
      <c r="M27" s="88"/>
      <c r="N27" s="63" t="s">
        <v>61</v>
      </c>
      <c r="O27" s="89">
        <f>O26</f>
        <v>1343224.64</v>
      </c>
      <c r="P27" s="90"/>
      <c r="Q27" s="90"/>
      <c r="R27" s="90"/>
      <c r="S27" s="90"/>
      <c r="T27" s="90"/>
      <c r="U27" s="119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="1" customFormat="1" spans="2:16384">
      <c r="B28" s="3"/>
      <c r="E28" s="4"/>
      <c r="F28" s="4"/>
      <c r="G28" s="4"/>
      <c r="I28" s="4"/>
      <c r="J28" s="4"/>
      <c r="M28" s="4"/>
      <c r="T28" s="4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="1" customFormat="1" spans="2:16384">
      <c r="B29" s="3"/>
      <c r="E29" s="4"/>
      <c r="F29" s="4"/>
      <c r="G29" s="4"/>
      <c r="I29" s="4"/>
      <c r="J29" s="4"/>
      <c r="M29" s="4"/>
      <c r="T29" s="4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="1" customFormat="1" spans="2:16384">
      <c r="B30" s="3"/>
      <c r="E30" s="4"/>
      <c r="F30" s="4"/>
      <c r="G30" s="4"/>
      <c r="I30" s="4"/>
      <c r="J30" s="4"/>
      <c r="M30" s="4"/>
      <c r="T30" s="4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1" customFormat="1" spans="2:16384">
      <c r="B31" s="3"/>
      <c r="E31" s="4"/>
      <c r="F31" s="4"/>
      <c r="G31" s="4"/>
      <c r="I31" s="4"/>
      <c r="J31" s="4"/>
      <c r="M31" s="4"/>
      <c r="T31" s="4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="1" customFormat="1" spans="2:16384">
      <c r="B32" s="3"/>
      <c r="E32" s="4"/>
      <c r="F32" s="4"/>
      <c r="G32" s="4"/>
      <c r="I32" s="4"/>
      <c r="J32" s="4"/>
      <c r="M32" s="4"/>
      <c r="T32" s="4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="1" customFormat="1" spans="2:16384">
      <c r="B33" s="68"/>
      <c r="E33" s="4"/>
      <c r="F33" s="4"/>
      <c r="G33" s="4"/>
      <c r="I33" s="4"/>
      <c r="J33" s="4"/>
      <c r="M33" s="4"/>
      <c r="T33" s="4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topLeftCell="C14" workbookViewId="0">
      <selection activeCell="G24" sqref="G24"/>
    </sheetView>
  </sheetViews>
  <sheetFormatPr defaultColWidth="9" defaultRowHeight="13.5"/>
  <cols>
    <col min="1" max="1" width="3.21666666666667" style="1" customWidth="1"/>
    <col min="2" max="2" width="15.8833333333333" style="3" customWidth="1"/>
    <col min="3" max="3" width="16.1916666666667" style="1" customWidth="1"/>
    <col min="4" max="4" width="15.3833333333333" style="1" customWidth="1"/>
    <col min="5" max="5" width="18.7833333333333" style="4" customWidth="1"/>
    <col min="6" max="6" width="19.1083333333333" style="4" customWidth="1"/>
    <col min="7" max="7" width="17.4416666666667" style="4" customWidth="1"/>
    <col min="8" max="8" width="4.89166666666667" style="1" customWidth="1"/>
    <col min="9" max="9" width="10.3333333333333" style="4" customWidth="1"/>
    <col min="10" max="10" width="10" style="4" customWidth="1"/>
    <col min="11" max="12" width="9.33333333333333" style="1" customWidth="1"/>
    <col min="13" max="13" width="9.66666666666667" style="4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7.725" style="1" customWidth="1"/>
    <col min="18" max="18" width="14.8" style="1" customWidth="1"/>
    <col min="19" max="19" width="14.5333333333333" style="1" customWidth="1"/>
    <col min="20" max="20" width="15.5333333333333" style="4" customWidth="1"/>
    <col min="21" max="21" width="15.4416666666667" style="1" customWidth="1"/>
    <col min="22" max="16362" width="9" style="1" customWidth="1"/>
    <col min="16363" max="16384" width="9" style="5"/>
  </cols>
  <sheetData>
    <row r="1" s="1" customFormat="1" ht="24.9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="1" customFormat="1" ht="27.9" customHeight="1" spans="1:16384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69"/>
      <c r="J2" s="8"/>
      <c r="K2" s="8"/>
      <c r="L2" s="8"/>
      <c r="M2" s="8"/>
      <c r="N2" s="8"/>
      <c r="O2" s="70" t="s">
        <v>4</v>
      </c>
      <c r="P2" s="70"/>
      <c r="Q2" s="91">
        <v>15316</v>
      </c>
      <c r="R2" s="71" t="s">
        <v>5</v>
      </c>
      <c r="S2" s="71"/>
      <c r="T2" s="92"/>
      <c r="U2" s="93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="1" customFormat="1" ht="27.9" customHeight="1" spans="1:16384">
      <c r="A3" s="7" t="s">
        <v>6</v>
      </c>
      <c r="B3" s="7"/>
      <c r="C3" s="10">
        <v>16389161</v>
      </c>
      <c r="D3" s="10"/>
      <c r="E3" s="10"/>
      <c r="F3" s="10" t="s">
        <v>7</v>
      </c>
      <c r="G3" s="11">
        <v>44692</v>
      </c>
      <c r="H3" s="7" t="s">
        <v>8</v>
      </c>
      <c r="I3" s="7"/>
      <c r="J3" s="32" t="s">
        <v>62</v>
      </c>
      <c r="K3" s="32"/>
      <c r="L3" s="32"/>
      <c r="M3" s="32"/>
      <c r="N3" s="32"/>
      <c r="O3" s="7" t="s">
        <v>10</v>
      </c>
      <c r="P3" s="7"/>
      <c r="Q3" s="32" t="s">
        <v>11</v>
      </c>
      <c r="R3" s="94" t="s">
        <v>12</v>
      </c>
      <c r="S3" s="95"/>
      <c r="T3" s="96" t="s">
        <v>13</v>
      </c>
      <c r="U3" s="96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="1" customFormat="1" ht="27.9" customHeight="1" spans="1:16384">
      <c r="A4" s="7" t="s">
        <v>14</v>
      </c>
      <c r="B4" s="7"/>
      <c r="C4" s="10"/>
      <c r="D4" s="10"/>
      <c r="E4" s="10"/>
      <c r="F4" s="10" t="s">
        <v>15</v>
      </c>
      <c r="G4" s="12"/>
      <c r="H4" s="7" t="s">
        <v>16</v>
      </c>
      <c r="I4" s="7"/>
      <c r="J4" s="32" t="s">
        <v>17</v>
      </c>
      <c r="K4" s="32"/>
      <c r="L4" s="32"/>
      <c r="M4" s="32"/>
      <c r="N4" s="32"/>
      <c r="O4" s="7" t="s">
        <v>18</v>
      </c>
      <c r="P4" s="7"/>
      <c r="Q4" s="72" t="s">
        <v>63</v>
      </c>
      <c r="R4" s="10" t="s">
        <v>20</v>
      </c>
      <c r="S4" s="72" t="s">
        <v>21</v>
      </c>
      <c r="T4" s="97" t="s">
        <v>22</v>
      </c>
      <c r="U4" s="98" t="s">
        <v>21</v>
      </c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5"/>
    </row>
    <row r="5" s="1" customFormat="1" ht="27.9" customHeight="1" spans="1:16384">
      <c r="A5" s="7" t="s">
        <v>23</v>
      </c>
      <c r="B5" s="13" t="s">
        <v>24</v>
      </c>
      <c r="C5" s="14"/>
      <c r="D5" s="14"/>
      <c r="E5" s="14"/>
      <c r="F5" s="15"/>
      <c r="G5" s="16" t="s">
        <v>25</v>
      </c>
      <c r="H5" s="13" t="s">
        <v>24</v>
      </c>
      <c r="I5" s="14"/>
      <c r="J5" s="15"/>
      <c r="K5" s="13" t="s">
        <v>26</v>
      </c>
      <c r="L5" s="14"/>
      <c r="M5" s="13" t="s">
        <v>27</v>
      </c>
      <c r="N5" s="15"/>
      <c r="O5" s="13" t="s">
        <v>28</v>
      </c>
      <c r="P5" s="15"/>
      <c r="Q5" s="99" t="s">
        <v>29</v>
      </c>
      <c r="R5" s="100"/>
      <c r="S5" s="100"/>
      <c r="T5" s="97" t="s">
        <v>30</v>
      </c>
      <c r="U5" s="101" t="s">
        <v>31</v>
      </c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5"/>
    </row>
    <row r="6" s="1" customFormat="1" ht="27.9" customHeight="1" spans="1:16384">
      <c r="A6" s="7"/>
      <c r="B6" s="17" t="s">
        <v>32</v>
      </c>
      <c r="C6" s="18"/>
      <c r="D6" s="18"/>
      <c r="E6" s="18"/>
      <c r="F6" s="19"/>
      <c r="G6" s="7"/>
      <c r="H6" s="17" t="s">
        <v>33</v>
      </c>
      <c r="I6" s="18"/>
      <c r="J6" s="19"/>
      <c r="K6" s="17" t="s">
        <v>34</v>
      </c>
      <c r="L6" s="18"/>
      <c r="M6" s="17" t="s">
        <v>35</v>
      </c>
      <c r="N6" s="19"/>
      <c r="O6" s="17" t="s">
        <v>36</v>
      </c>
      <c r="P6" s="19"/>
      <c r="Q6" s="102" t="s">
        <v>37</v>
      </c>
      <c r="R6" s="103"/>
      <c r="S6" s="103"/>
      <c r="T6" s="97"/>
      <c r="U6" s="101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5"/>
    </row>
    <row r="7" s="1" customFormat="1" ht="27.9" customHeight="1" spans="1:16384">
      <c r="A7" s="7"/>
      <c r="B7" s="20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0" t="s">
        <v>43</v>
      </c>
      <c r="H7" s="7" t="s">
        <v>44</v>
      </c>
      <c r="I7" s="10" t="s">
        <v>45</v>
      </c>
      <c r="J7" s="10" t="s">
        <v>46</v>
      </c>
      <c r="K7" s="71" t="s">
        <v>45</v>
      </c>
      <c r="L7" s="71" t="s">
        <v>46</v>
      </c>
      <c r="M7" s="10" t="s">
        <v>45</v>
      </c>
      <c r="N7" s="7" t="s">
        <v>46</v>
      </c>
      <c r="O7" s="7" t="s">
        <v>45</v>
      </c>
      <c r="P7" s="7" t="s">
        <v>46</v>
      </c>
      <c r="Q7" s="10" t="s">
        <v>47</v>
      </c>
      <c r="R7" s="10" t="s">
        <v>48</v>
      </c>
      <c r="S7" s="10" t="s">
        <v>49</v>
      </c>
      <c r="T7" s="97"/>
      <c r="U7" s="101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="1" customFormat="1" ht="47" customHeight="1" spans="1:16384">
      <c r="A8" s="21">
        <v>1</v>
      </c>
      <c r="B8" s="22">
        <v>44795</v>
      </c>
      <c r="C8" s="23"/>
      <c r="D8" s="24">
        <v>51597</v>
      </c>
      <c r="E8" s="25" t="s">
        <v>50</v>
      </c>
      <c r="F8" s="26" t="s">
        <v>51</v>
      </c>
      <c r="G8" s="27"/>
      <c r="H8" s="28"/>
      <c r="I8" s="27"/>
      <c r="J8" s="39"/>
      <c r="K8" s="32"/>
      <c r="L8" s="32"/>
      <c r="M8" s="27"/>
      <c r="N8" s="72" t="s">
        <v>52</v>
      </c>
      <c r="O8" s="73"/>
      <c r="P8" s="10"/>
      <c r="Q8" s="104" t="s">
        <v>53</v>
      </c>
      <c r="R8" s="10">
        <v>51597</v>
      </c>
      <c r="S8" s="10"/>
      <c r="T8" s="24">
        <v>51597</v>
      </c>
      <c r="U8" s="10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="1" customFormat="1" ht="47" customHeight="1" spans="1:16384">
      <c r="A9" s="21">
        <v>2</v>
      </c>
      <c r="B9" s="22">
        <v>44900</v>
      </c>
      <c r="C9" s="29">
        <v>1638916</v>
      </c>
      <c r="D9" s="30"/>
      <c r="E9" s="25" t="s">
        <v>64</v>
      </c>
      <c r="F9" s="26" t="s">
        <v>65</v>
      </c>
      <c r="G9" s="31"/>
      <c r="H9" s="28">
        <v>0.02</v>
      </c>
      <c r="I9" s="27">
        <v>98334.97</v>
      </c>
      <c r="J9" s="39" t="s">
        <v>66</v>
      </c>
      <c r="K9" s="74">
        <v>4685.92</v>
      </c>
      <c r="L9" s="32" t="s">
        <v>67</v>
      </c>
      <c r="M9" s="27">
        <v>360</v>
      </c>
      <c r="N9" s="72" t="s">
        <v>68</v>
      </c>
      <c r="O9" s="73"/>
      <c r="P9" s="10"/>
      <c r="Q9" s="104" t="s">
        <v>69</v>
      </c>
      <c r="R9" s="10">
        <v>4763830.1</v>
      </c>
      <c r="S9" s="10"/>
      <c r="T9" s="24">
        <v>1480000</v>
      </c>
      <c r="U9" s="74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="1" customFormat="1" ht="31" customHeight="1" spans="1:16384">
      <c r="A10" s="32"/>
      <c r="B10" s="22"/>
      <c r="C10" s="23"/>
      <c r="D10" s="30"/>
      <c r="E10" s="25"/>
      <c r="F10" s="25"/>
      <c r="G10" s="31"/>
      <c r="H10" s="28"/>
      <c r="I10" s="27"/>
      <c r="J10" s="34"/>
      <c r="K10" s="32">
        <v>1393.83</v>
      </c>
      <c r="L10" s="32" t="s">
        <v>67</v>
      </c>
      <c r="M10" s="27">
        <v>200</v>
      </c>
      <c r="N10" s="72" t="s">
        <v>70</v>
      </c>
      <c r="O10" s="73"/>
      <c r="P10" s="10"/>
      <c r="Q10" s="104"/>
      <c r="R10" s="10"/>
      <c r="S10" s="10"/>
      <c r="T10" s="24"/>
      <c r="U10" s="74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="1" customFormat="1" ht="30" customHeight="1" spans="1:16384">
      <c r="A11" s="32"/>
      <c r="B11" s="22"/>
      <c r="C11" s="33"/>
      <c r="D11" s="30"/>
      <c r="E11" s="25"/>
      <c r="F11" s="25"/>
      <c r="G11" s="34"/>
      <c r="H11" s="28"/>
      <c r="I11" s="27"/>
      <c r="J11" s="39"/>
      <c r="K11" s="74">
        <v>49167.48</v>
      </c>
      <c r="L11" s="74" t="s">
        <v>71</v>
      </c>
      <c r="M11" s="27">
        <v>500</v>
      </c>
      <c r="N11" s="72" t="s">
        <v>72</v>
      </c>
      <c r="O11" s="75"/>
      <c r="P11" s="76"/>
      <c r="Q11" s="104"/>
      <c r="R11" s="10"/>
      <c r="S11" s="10"/>
      <c r="T11" s="24"/>
      <c r="U11" s="74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="1" customFormat="1" ht="45" customHeight="1" spans="1:16384">
      <c r="A12" s="21">
        <v>3</v>
      </c>
      <c r="B12" s="22">
        <v>44916</v>
      </c>
      <c r="C12" s="29">
        <v>1131630</v>
      </c>
      <c r="D12" s="30"/>
      <c r="E12" s="26" t="s">
        <v>73</v>
      </c>
      <c r="F12" s="26" t="s">
        <v>74</v>
      </c>
      <c r="G12" s="34"/>
      <c r="H12" s="28">
        <v>0.02</v>
      </c>
      <c r="I12" s="27">
        <v>98334.97</v>
      </c>
      <c r="J12" s="39" t="s">
        <v>75</v>
      </c>
      <c r="K12" s="32"/>
      <c r="L12" s="32"/>
      <c r="M12" s="27">
        <v>1020</v>
      </c>
      <c r="N12" s="72" t="s">
        <v>76</v>
      </c>
      <c r="O12" s="73"/>
      <c r="P12" s="10"/>
      <c r="Q12" s="104" t="s">
        <v>77</v>
      </c>
      <c r="R12" s="10">
        <v>398017.8</v>
      </c>
      <c r="S12" s="10"/>
      <c r="T12" s="24">
        <v>398017.8</v>
      </c>
      <c r="U12" s="74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="1" customFormat="1" ht="42" customHeight="1" spans="1:16384">
      <c r="A13" s="32"/>
      <c r="B13" s="22">
        <v>44915</v>
      </c>
      <c r="C13" s="29">
        <v>4378239</v>
      </c>
      <c r="D13" s="30"/>
      <c r="E13" s="25" t="s">
        <v>64</v>
      </c>
      <c r="F13" s="26" t="s">
        <v>65</v>
      </c>
      <c r="G13" s="34"/>
      <c r="H13" s="28"/>
      <c r="I13" s="27"/>
      <c r="J13" s="34"/>
      <c r="K13" s="74"/>
      <c r="L13" s="74"/>
      <c r="M13" s="27">
        <v>400</v>
      </c>
      <c r="N13" s="72" t="s">
        <v>70</v>
      </c>
      <c r="O13" s="77"/>
      <c r="P13" s="76"/>
      <c r="Q13" s="104" t="s">
        <v>78</v>
      </c>
      <c r="R13" s="10">
        <v>142650</v>
      </c>
      <c r="S13" s="10"/>
      <c r="T13" s="24">
        <v>142650</v>
      </c>
      <c r="U13" s="74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="1" customFormat="1" ht="45" customHeight="1" spans="1:16384">
      <c r="A14" s="32"/>
      <c r="B14" s="35"/>
      <c r="C14" s="23"/>
      <c r="D14" s="30"/>
      <c r="E14" s="25"/>
      <c r="F14" s="25"/>
      <c r="G14" s="34"/>
      <c r="H14" s="28"/>
      <c r="I14" s="27"/>
      <c r="J14" s="34"/>
      <c r="K14" s="32"/>
      <c r="L14" s="32"/>
      <c r="M14" s="27"/>
      <c r="N14" s="72"/>
      <c r="O14" s="73"/>
      <c r="P14" s="10"/>
      <c r="Q14" s="104" t="s">
        <v>79</v>
      </c>
      <c r="R14" s="10">
        <v>496720.84</v>
      </c>
      <c r="S14" s="10"/>
      <c r="T14" s="24">
        <v>496720.84</v>
      </c>
      <c r="U14" s="106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="1" customFormat="1" ht="42" customHeight="1" spans="1:16384">
      <c r="A15" s="32"/>
      <c r="B15" s="36"/>
      <c r="C15" s="23"/>
      <c r="D15" s="37"/>
      <c r="E15" s="25"/>
      <c r="F15" s="25"/>
      <c r="G15" s="34"/>
      <c r="H15" s="28"/>
      <c r="I15" s="27"/>
      <c r="J15" s="34"/>
      <c r="K15" s="74"/>
      <c r="L15" s="74"/>
      <c r="M15" s="27"/>
      <c r="N15" s="72"/>
      <c r="O15" s="73"/>
      <c r="P15" s="10"/>
      <c r="Q15" s="104" t="s">
        <v>69</v>
      </c>
      <c r="R15" s="10">
        <v>4763830.1</v>
      </c>
      <c r="S15" s="10"/>
      <c r="T15" s="24">
        <v>305836</v>
      </c>
      <c r="U15" s="106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="1" customFormat="1" ht="43" customHeight="1" spans="1:16384">
      <c r="A16" s="32"/>
      <c r="B16" s="35"/>
      <c r="C16" s="23"/>
      <c r="D16" s="38"/>
      <c r="E16" s="25"/>
      <c r="F16" s="25"/>
      <c r="G16" s="31"/>
      <c r="H16" s="28"/>
      <c r="I16" s="27"/>
      <c r="J16" s="27"/>
      <c r="K16" s="32"/>
      <c r="L16" s="32"/>
      <c r="M16" s="27">
        <v>3000</v>
      </c>
      <c r="N16" s="72" t="s">
        <v>81</v>
      </c>
      <c r="O16" s="27"/>
      <c r="P16" s="72"/>
      <c r="Q16" s="107" t="s">
        <v>80</v>
      </c>
      <c r="R16" s="10">
        <v>3000000</v>
      </c>
      <c r="S16" s="10"/>
      <c r="T16" s="108">
        <v>2500000</v>
      </c>
      <c r="U16" s="106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="1" customFormat="1" ht="43" customHeight="1" spans="1:16384">
      <c r="A17" s="21">
        <v>4</v>
      </c>
      <c r="B17" s="36">
        <v>44994</v>
      </c>
      <c r="C17" s="23"/>
      <c r="D17" s="38"/>
      <c r="E17" s="39"/>
      <c r="F17" s="40"/>
      <c r="G17" s="41"/>
      <c r="H17" s="42"/>
      <c r="I17" s="27"/>
      <c r="J17" s="27"/>
      <c r="K17" s="27"/>
      <c r="L17" s="27"/>
      <c r="M17" s="27">
        <v>100</v>
      </c>
      <c r="N17" s="72" t="s">
        <v>82</v>
      </c>
      <c r="O17" s="27"/>
      <c r="P17" s="72"/>
      <c r="Q17" s="107" t="s">
        <v>83</v>
      </c>
      <c r="R17" s="10">
        <v>45000</v>
      </c>
      <c r="S17" s="10"/>
      <c r="T17" s="108">
        <v>45000</v>
      </c>
      <c r="U17" s="106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="1" customFormat="1" ht="45" customHeight="1" spans="1:16384">
      <c r="A18" s="21">
        <v>5</v>
      </c>
      <c r="B18" s="36">
        <v>45149</v>
      </c>
      <c r="C18" s="23"/>
      <c r="D18" s="38"/>
      <c r="E18" s="25"/>
      <c r="F18" s="25"/>
      <c r="G18" s="41"/>
      <c r="H18" s="43"/>
      <c r="I18" s="27"/>
      <c r="J18" s="27"/>
      <c r="K18" s="39"/>
      <c r="L18" s="39"/>
      <c r="M18" s="27">
        <v>2000</v>
      </c>
      <c r="N18" s="72" t="s">
        <v>84</v>
      </c>
      <c r="O18" s="27"/>
      <c r="P18" s="72"/>
      <c r="Q18" s="107" t="s">
        <v>85</v>
      </c>
      <c r="R18" s="10">
        <v>36360</v>
      </c>
      <c r="S18" s="10"/>
      <c r="T18" s="108">
        <v>36360</v>
      </c>
      <c r="U18" s="106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="2" customFormat="1" ht="40" customHeight="1" spans="1:16384">
      <c r="A19" s="44">
        <v>6</v>
      </c>
      <c r="B19" s="45">
        <v>45278</v>
      </c>
      <c r="C19" s="46"/>
      <c r="D19" s="47"/>
      <c r="E19" s="48"/>
      <c r="F19" s="49"/>
      <c r="G19" s="50"/>
      <c r="H19" s="51"/>
      <c r="I19" s="78"/>
      <c r="J19" s="78"/>
      <c r="K19" s="78"/>
      <c r="L19" s="78"/>
      <c r="M19" s="79">
        <v>2345.91</v>
      </c>
      <c r="N19" s="80" t="s">
        <v>86</v>
      </c>
      <c r="O19" s="78"/>
      <c r="P19" s="80"/>
      <c r="Q19" s="109" t="s">
        <v>78</v>
      </c>
      <c r="R19" s="110">
        <v>213900</v>
      </c>
      <c r="S19" s="110"/>
      <c r="T19" s="111">
        <v>213900</v>
      </c>
      <c r="U19" s="112"/>
      <c r="XEI19" s="120"/>
      <c r="XEJ19" s="120"/>
      <c r="XEK19" s="120"/>
      <c r="XEL19" s="120"/>
      <c r="XEM19" s="120"/>
      <c r="XEN19" s="120"/>
      <c r="XEO19" s="120"/>
      <c r="XEP19" s="120"/>
      <c r="XEQ19" s="120"/>
      <c r="XER19" s="120"/>
      <c r="XES19" s="120"/>
      <c r="XET19" s="120"/>
      <c r="XEU19" s="120"/>
      <c r="XEV19" s="120"/>
      <c r="XEW19" s="120"/>
      <c r="XEX19" s="120"/>
      <c r="XEY19" s="120"/>
      <c r="XEZ19" s="120"/>
      <c r="XFA19" s="120"/>
      <c r="XFB19" s="120"/>
      <c r="XFC19" s="120"/>
      <c r="XFD19" s="120"/>
    </row>
    <row r="20" s="1" customFormat="1" ht="31" customHeight="1" spans="1:16384">
      <c r="A20" s="32">
        <v>7</v>
      </c>
      <c r="B20" s="52">
        <v>45327</v>
      </c>
      <c r="C20" s="23">
        <v>2068804</v>
      </c>
      <c r="D20" s="38"/>
      <c r="E20" s="25" t="s">
        <v>64</v>
      </c>
      <c r="F20" s="26" t="s">
        <v>65</v>
      </c>
      <c r="G20" s="41"/>
      <c r="H20" s="43">
        <v>0.02</v>
      </c>
      <c r="I20" s="27">
        <v>98334.97</v>
      </c>
      <c r="J20" s="27" t="s">
        <v>87</v>
      </c>
      <c r="K20" s="27">
        <v>49167.48</v>
      </c>
      <c r="L20" s="27" t="s">
        <v>88</v>
      </c>
      <c r="M20" s="27">
        <v>1200</v>
      </c>
      <c r="N20" s="72" t="s">
        <v>89</v>
      </c>
      <c r="O20" s="27"/>
      <c r="P20" s="72"/>
      <c r="Q20" s="107" t="s">
        <v>90</v>
      </c>
      <c r="R20" s="10">
        <v>3000000</v>
      </c>
      <c r="S20" s="10"/>
      <c r="T20" s="108">
        <v>720000</v>
      </c>
      <c r="U20" s="106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="1" customFormat="1" ht="31" customHeight="1" spans="1:16384">
      <c r="A21" s="32"/>
      <c r="B21" s="52"/>
      <c r="C21" s="23"/>
      <c r="D21" s="38"/>
      <c r="E21" s="25"/>
      <c r="F21" s="25"/>
      <c r="G21" s="41"/>
      <c r="H21" s="43"/>
      <c r="I21" s="27"/>
      <c r="J21" s="27"/>
      <c r="K21" s="27"/>
      <c r="L21" s="27"/>
      <c r="M21" s="27">
        <v>484</v>
      </c>
      <c r="N21" s="72" t="s">
        <v>91</v>
      </c>
      <c r="O21" s="27"/>
      <c r="P21" s="72"/>
      <c r="Q21" s="107" t="s">
        <v>92</v>
      </c>
      <c r="R21" s="10">
        <v>197000</v>
      </c>
      <c r="S21" s="10"/>
      <c r="T21" s="108">
        <v>197000</v>
      </c>
      <c r="U21" s="106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="1" customFormat="1" ht="31" customHeight="1" spans="1:16384">
      <c r="A22" s="32"/>
      <c r="B22" s="52"/>
      <c r="C22" s="23"/>
      <c r="D22" s="38"/>
      <c r="E22" s="25"/>
      <c r="F22" s="25"/>
      <c r="G22" s="41"/>
      <c r="H22" s="43"/>
      <c r="I22" s="27"/>
      <c r="J22" s="27"/>
      <c r="K22" s="27"/>
      <c r="L22" s="27"/>
      <c r="M22" s="27">
        <v>300</v>
      </c>
      <c r="N22" s="72" t="s">
        <v>93</v>
      </c>
      <c r="O22" s="27"/>
      <c r="P22" s="72"/>
      <c r="Q22" s="107" t="s">
        <v>94</v>
      </c>
      <c r="R22" s="10">
        <v>511675.24</v>
      </c>
      <c r="S22" s="10"/>
      <c r="T22" s="108">
        <v>511675.24</v>
      </c>
      <c r="U22" s="106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="1" customFormat="1" ht="31" customHeight="1" spans="1:16384">
      <c r="A23" s="53">
        <v>8</v>
      </c>
      <c r="B23" s="54">
        <v>45618</v>
      </c>
      <c r="C23" s="55"/>
      <c r="D23" s="56"/>
      <c r="E23" s="57"/>
      <c r="F23" s="57"/>
      <c r="G23" s="58"/>
      <c r="H23" s="59"/>
      <c r="I23" s="81"/>
      <c r="J23" s="81"/>
      <c r="K23" s="81"/>
      <c r="L23" s="81"/>
      <c r="M23" s="81">
        <v>100</v>
      </c>
      <c r="N23" s="82" t="s">
        <v>70</v>
      </c>
      <c r="O23" s="81"/>
      <c r="P23" s="82"/>
      <c r="Q23" s="113" t="s">
        <v>95</v>
      </c>
      <c r="R23" s="114">
        <v>2006500</v>
      </c>
      <c r="S23" s="114"/>
      <c r="T23" s="115">
        <v>600000</v>
      </c>
      <c r="U23" s="116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="1" customFormat="1" ht="31" customHeight="1" spans="1:16384">
      <c r="A24" s="53">
        <v>9</v>
      </c>
      <c r="B24" s="54">
        <v>45706</v>
      </c>
      <c r="C24" s="55">
        <v>689602</v>
      </c>
      <c r="D24" s="56"/>
      <c r="E24" s="57" t="s">
        <v>73</v>
      </c>
      <c r="F24" s="57" t="s">
        <v>96</v>
      </c>
      <c r="G24" s="58"/>
      <c r="H24" s="59"/>
      <c r="I24" s="81"/>
      <c r="J24" s="81"/>
      <c r="K24" s="81"/>
      <c r="L24" s="81"/>
      <c r="M24" s="81"/>
      <c r="N24" s="82"/>
      <c r="O24" s="81"/>
      <c r="P24" s="82"/>
      <c r="Q24" s="113"/>
      <c r="R24" s="114"/>
      <c r="S24" s="114"/>
      <c r="T24" s="115"/>
      <c r="U24" s="116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="1" customFormat="1" ht="31" customHeight="1" spans="1:16384">
      <c r="A25" s="53"/>
      <c r="B25" s="54"/>
      <c r="C25" s="55"/>
      <c r="D25" s="56"/>
      <c r="E25" s="57"/>
      <c r="F25" s="57"/>
      <c r="G25" s="58"/>
      <c r="H25" s="59"/>
      <c r="I25" s="81"/>
      <c r="J25" s="81"/>
      <c r="K25" s="81"/>
      <c r="L25" s="81"/>
      <c r="M25" s="81"/>
      <c r="N25" s="82"/>
      <c r="O25" s="81"/>
      <c r="P25" s="82"/>
      <c r="Q25" s="113"/>
      <c r="R25" s="114"/>
      <c r="S25" s="114"/>
      <c r="T25" s="115"/>
      <c r="U25" s="116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1" customFormat="1" ht="31" customHeight="1" spans="1:16384">
      <c r="A26" s="53"/>
      <c r="B26" s="54"/>
      <c r="C26" s="55"/>
      <c r="D26" s="56"/>
      <c r="E26" s="57"/>
      <c r="F26" s="57"/>
      <c r="G26" s="58"/>
      <c r="H26" s="59"/>
      <c r="I26" s="81"/>
      <c r="J26" s="81"/>
      <c r="K26" s="81"/>
      <c r="L26" s="81"/>
      <c r="M26" s="81"/>
      <c r="N26" s="82"/>
      <c r="O26" s="81"/>
      <c r="P26" s="82"/>
      <c r="Q26" s="113"/>
      <c r="R26" s="114"/>
      <c r="S26" s="114"/>
      <c r="T26" s="115"/>
      <c r="U26" s="116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="1" customFormat="1" ht="31" customHeight="1" spans="1:16384">
      <c r="A27" s="53"/>
      <c r="B27" s="54"/>
      <c r="C27" s="55"/>
      <c r="D27" s="56"/>
      <c r="E27" s="57"/>
      <c r="F27" s="57"/>
      <c r="G27" s="58"/>
      <c r="H27" s="59"/>
      <c r="I27" s="81"/>
      <c r="J27" s="81"/>
      <c r="K27" s="81"/>
      <c r="L27" s="81"/>
      <c r="M27" s="81"/>
      <c r="N27" s="82"/>
      <c r="O27" s="81"/>
      <c r="P27" s="82"/>
      <c r="Q27" s="113"/>
      <c r="R27" s="114"/>
      <c r="S27" s="114"/>
      <c r="T27" s="115"/>
      <c r="U27" s="116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="1" customFormat="1" ht="30" customHeight="1" spans="1:16384">
      <c r="A28" s="7" t="s">
        <v>54</v>
      </c>
      <c r="B28" s="7"/>
      <c r="C28" s="60">
        <f>SUM(C8:C27)</f>
        <v>9907191</v>
      </c>
      <c r="D28" s="61">
        <f>SUM(D8:D27)</f>
        <v>51597</v>
      </c>
      <c r="E28" s="62"/>
      <c r="F28" s="62"/>
      <c r="G28" s="62"/>
      <c r="H28" s="60" t="s">
        <v>55</v>
      </c>
      <c r="I28" s="73">
        <f>SUM(I8:I27)</f>
        <v>295004.91</v>
      </c>
      <c r="J28" s="62"/>
      <c r="K28" s="73">
        <f>SUM(K8:K27)</f>
        <v>104414.71</v>
      </c>
      <c r="L28" s="73"/>
      <c r="M28" s="73">
        <f>SUM(M8:M27)</f>
        <v>12009.91</v>
      </c>
      <c r="N28" s="60" t="s">
        <v>55</v>
      </c>
      <c r="O28" s="73">
        <f>SUM(O8:O27)</f>
        <v>0</v>
      </c>
      <c r="P28" s="60" t="s">
        <v>55</v>
      </c>
      <c r="Q28" s="60" t="s">
        <v>55</v>
      </c>
      <c r="R28" s="60"/>
      <c r="S28" s="60"/>
      <c r="T28" s="73">
        <f>SUM(T8:T27)</f>
        <v>7698756.88</v>
      </c>
      <c r="U28" s="117">
        <f>D28+C28-T28-I28-K28-M28-O28</f>
        <v>1848601.59</v>
      </c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="1" customFormat="1" ht="30" customHeight="1" spans="1:16384">
      <c r="A29" s="63" t="s">
        <v>56</v>
      </c>
      <c r="B29" s="63"/>
      <c r="C29" s="63" t="s">
        <v>57</v>
      </c>
      <c r="D29" s="63"/>
      <c r="E29" s="63"/>
      <c r="F29" s="64">
        <f>O29</f>
        <v>1428675.24</v>
      </c>
      <c r="G29" s="65"/>
      <c r="H29" s="66" t="s">
        <v>58</v>
      </c>
      <c r="I29" s="83"/>
      <c r="J29" s="83"/>
      <c r="K29" s="83"/>
      <c r="L29" s="83"/>
      <c r="M29" s="84"/>
      <c r="N29" s="63" t="s">
        <v>59</v>
      </c>
      <c r="O29" s="85">
        <v>1428675.24</v>
      </c>
      <c r="P29" s="86"/>
      <c r="Q29" s="86"/>
      <c r="R29" s="86"/>
      <c r="S29" s="86"/>
      <c r="T29" s="86"/>
      <c r="U29" s="118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="1" customFormat="1" ht="30" customHeight="1" spans="1:16384">
      <c r="A30" s="63"/>
      <c r="B30" s="63"/>
      <c r="C30" s="63" t="s">
        <v>60</v>
      </c>
      <c r="D30" s="63"/>
      <c r="E30" s="63"/>
      <c r="F30" s="64">
        <v>0</v>
      </c>
      <c r="G30" s="65"/>
      <c r="H30" s="67"/>
      <c r="I30" s="87"/>
      <c r="J30" s="87"/>
      <c r="K30" s="87"/>
      <c r="L30" s="87"/>
      <c r="M30" s="88"/>
      <c r="N30" s="63" t="s">
        <v>61</v>
      </c>
      <c r="O30" s="89">
        <f>O29</f>
        <v>1428675.24</v>
      </c>
      <c r="P30" s="90"/>
      <c r="Q30" s="90"/>
      <c r="R30" s="90"/>
      <c r="S30" s="90"/>
      <c r="T30" s="90"/>
      <c r="U30" s="119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1" customFormat="1" spans="2:16384">
      <c r="B31" s="3"/>
      <c r="E31" s="4"/>
      <c r="F31" s="4"/>
      <c r="G31" s="4"/>
      <c r="I31" s="4"/>
      <c r="J31" s="4"/>
      <c r="M31" s="4"/>
      <c r="T31" s="4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="1" customFormat="1" spans="2:16384">
      <c r="B32" s="3"/>
      <c r="E32" s="4"/>
      <c r="F32" s="4"/>
      <c r="G32" s="4"/>
      <c r="I32" s="4"/>
      <c r="J32" s="4"/>
      <c r="M32" s="4"/>
      <c r="T32" s="4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="1" customFormat="1" spans="2:16384">
      <c r="B33" s="3"/>
      <c r="E33" s="4"/>
      <c r="F33" s="4"/>
      <c r="G33" s="4"/>
      <c r="I33" s="4"/>
      <c r="J33" s="4"/>
      <c r="M33" s="4"/>
      <c r="T33" s="4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="1" customFormat="1" spans="2:16384">
      <c r="B34" s="3"/>
      <c r="E34" s="4"/>
      <c r="F34" s="4"/>
      <c r="G34" s="4"/>
      <c r="I34" s="4"/>
      <c r="J34" s="4"/>
      <c r="M34" s="4"/>
      <c r="T34" s="4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="1" customFormat="1" spans="2:16384">
      <c r="B35" s="3"/>
      <c r="E35" s="4"/>
      <c r="F35" s="4"/>
      <c r="G35" s="4"/>
      <c r="I35" s="4"/>
      <c r="J35" s="4"/>
      <c r="M35" s="4"/>
      <c r="T35" s="4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="1" customFormat="1" spans="2:16384">
      <c r="B36" s="68"/>
      <c r="E36" s="4"/>
      <c r="F36" s="4"/>
      <c r="G36" s="4"/>
      <c r="I36" s="4"/>
      <c r="J36" s="4"/>
      <c r="M36" s="4"/>
      <c r="T36" s="4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8:B28"/>
    <mergeCell ref="C29:E29"/>
    <mergeCell ref="F29:G29"/>
    <mergeCell ref="O29:U29"/>
    <mergeCell ref="C30:E30"/>
    <mergeCell ref="F30:G30"/>
    <mergeCell ref="O30:U30"/>
    <mergeCell ref="A5:A7"/>
    <mergeCell ref="T5:T7"/>
    <mergeCell ref="U5:U7"/>
    <mergeCell ref="A29:B30"/>
    <mergeCell ref="H29:M3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1-1</vt:lpstr>
      <vt:lpstr>1-2</vt:lpstr>
      <vt:lpstr>2-1</vt:lpstr>
      <vt:lpstr>2-2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crush</cp:lastModifiedBy>
  <dcterms:created xsi:type="dcterms:W3CDTF">2017-01-11T04:48:00Z</dcterms:created>
  <dcterms:modified xsi:type="dcterms:W3CDTF">2025-02-18T01:31:59Z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3F37E98531884951B6DF6B1578A6F1AE</vt:lpwstr>
  </property>
  <property fmtid="{D5CDD505-2E9C-101B-9397-08002B2CF9AE}" pid="4" name="KSOReadingLayout">
    <vt:bool>true</vt:bool>
  </property>
</Properties>
</file>