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-1" sheetId="12" r:id="rId1"/>
  </sheets>
  <calcPr calcId="144525"/>
</workbook>
</file>

<file path=xl/sharedStrings.xml><?xml version="1.0" encoding="utf-8"?>
<sst xmlns="http://schemas.openxmlformats.org/spreadsheetml/2006/main" count="81" uniqueCount="65">
  <si>
    <t xml:space="preserve">工程款支付证书 </t>
  </si>
  <si>
    <t>工程名称</t>
  </si>
  <si>
    <t>永川区C559向大路改造工程</t>
  </si>
  <si>
    <t>建设单位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</si>
  <si>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</si>
  <si>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</si>
  <si>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</si>
  <si>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</si>
  <si>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</si>
  <si>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</si>
  <si>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</si>
  <si>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</si>
  <si>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</si>
  <si>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</si>
  <si>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</si>
  <si>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</si>
  <si>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</si>
  <si>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</si>
  <si>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王家伟</t>
  </si>
  <si>
    <t>区域责任人</t>
  </si>
  <si>
    <t>孙健</t>
  </si>
  <si>
    <t>省办负责人</t>
  </si>
  <si>
    <t>刘中柱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</si>
  <si>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</si>
  <si>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</si>
  <si>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</si>
  <si>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</si>
  <si>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</si>
  <si>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</si>
  <si>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</si>
  <si>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</si>
  <si>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</si>
  <si>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</si>
  <si>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</si>
  <si>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</si>
  <si>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</si>
  <si>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</si>
  <si>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</si>
  <si>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</si>
  <si>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</si>
  <si>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</si>
  <si>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</si>
  <si>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</si>
  <si>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</si>
  <si>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</si>
  <si>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</si>
  <si>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</si>
  <si>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</si>
  <si>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</si>
  <si>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</si>
  <si>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</si>
  <si>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1752 5719 0682</t>
  </si>
  <si>
    <t>转账费下次扣</t>
  </si>
  <si>
    <t>深圳市高新投融资担保有限公司-担保费
开户行：光大银行深圳海滨支行
账号：3906 0188 0001 8962 0</t>
  </si>
  <si>
    <t>合肥栩翔建筑工程咨询有限公司-手续费
开户行：招商银行合肥经开区支行
账号：6232 6254 9040 1412</t>
  </si>
  <si>
    <t>重庆市永川区财政局-农民工工资保证金
开户行：重庆农商行永川支行
账号：1801060120010000027</t>
  </si>
  <si>
    <t>重庆必成工程咨询有限公司-交易税
开户行：重庆必成工程咨询有限公司
账号：123912764710801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</si>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</sst>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/m/d;@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44" fontId="22" fillId="0" borderId="0">
      <protection locked="0"/>
    </xf>
    <xf numFmtId="41" fontId="1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1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>
      <protection locked="0"/>
    </xf>
    <xf numFmtId="0" fontId="31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28" fillId="21" borderId="1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5" fillId="2" borderId="4" xfId="50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8" fillId="2" borderId="4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80" fontId="7" fillId="2" borderId="2" xfId="19" applyNumberFormat="1" applyFont="1" applyFill="1" applyBorder="1" applyAlignment="1" applyProtection="1">
      <alignment horizontal="center" vertical="center" wrapText="1"/>
    </xf>
    <xf numFmtId="176" fontId="7" fillId="2" borderId="4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6" fontId="9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6" fontId="10" fillId="2" borderId="2" xfId="50" applyNumberFormat="1" applyFont="1" applyFill="1" applyBorder="1" applyAlignment="1" applyProtection="1">
      <alignment horizontal="right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179" fontId="7" fillId="2" borderId="2" xfId="4" applyNumberFormat="1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6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81" fontId="13" fillId="2" borderId="3" xfId="50" applyNumberFormat="1" applyFont="1" applyFill="1" applyBorder="1" applyAlignment="1" applyProtection="1">
      <alignment horizontal="center" vertical="center" shrinkToFit="1"/>
    </xf>
    <xf numFmtId="181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7" xfId="50" applyFont="1" applyFill="1" applyBorder="1" applyAlignment="1" applyProtection="1">
      <alignment horizontal="center" vertical="center" wrapText="1"/>
    </xf>
    <xf numFmtId="0" fontId="13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2" xfId="50" applyNumberFormat="1" applyFont="1" applyFill="1" applyBorder="1" applyAlignment="1" applyProtection="1">
      <alignment horizontal="center" vertical="center" wrapText="1" shrinkToFi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7" fillId="2" borderId="2" xfId="50" applyFont="1" applyFill="1" applyBorder="1" applyAlignment="1" applyProtection="1">
      <alignment horizontal="center" vertical="center"/>
    </xf>
    <xf numFmtId="182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0" fontId="13" fillId="2" borderId="9" xfId="50" applyFont="1" applyFill="1" applyBorder="1" applyAlignment="1" applyProtection="1">
      <alignment horizontal="center" vertical="center" wrapText="1"/>
    </xf>
    <xf numFmtId="0" fontId="13" fillId="2" borderId="10" xfId="50" applyFont="1" applyFill="1" applyBorder="1" applyAlignment="1" applyProtection="1">
      <alignment horizontal="center" vertical="center" wrapText="1"/>
    </xf>
    <xf numFmtId="176" fontId="13" fillId="2" borderId="3" xfId="50" applyNumberFormat="1" applyFont="1" applyFill="1" applyBorder="1" applyAlignment="1" applyProtection="1">
      <alignment horizontal="center" vertical="center" shrinkToFit="1"/>
    </xf>
    <xf numFmtId="176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1" xfId="50" applyFont="1" applyFill="1" applyBorder="1" applyAlignment="1" applyProtection="1">
      <alignment horizontal="center" vertical="center" wrapText="1"/>
    </xf>
    <xf numFmtId="0" fontId="13" fillId="2" borderId="11" xfId="50" applyFont="1" applyFill="1" applyBorder="1" applyAlignment="1" applyProtection="1">
      <alignment horizontal="center" vertical="center" wrapText="1"/>
    </xf>
    <xf numFmtId="183" fontId="13" fillId="2" borderId="3" xfId="50" applyNumberFormat="1" applyFont="1" applyFill="1" applyBorder="1" applyAlignment="1" applyProtection="1">
      <alignment horizontal="center" vertical="center" shrinkToFit="1"/>
    </xf>
    <xf numFmtId="183" fontId="13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9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3" xfId="50" applyNumberFormat="1" applyFont="1" applyFill="1" applyBorder="1" applyAlignment="1" applyProtection="1">
      <alignment vertical="center" wrapText="1"/>
    </xf>
    <xf numFmtId="176" fontId="3" fillId="2" borderId="5" xfId="50" applyNumberFormat="1" applyFont="1" applyFill="1" applyBorder="1" applyAlignment="1" applyProtection="1">
      <alignment vertical="center" wrapText="1"/>
    </xf>
    <xf numFmtId="176" fontId="6" fillId="2" borderId="2" xfId="50" applyNumberFormat="1" applyFont="1" applyFill="1" applyBorder="1" applyAlignment="1" applyProtection="1">
      <alignment horizontal="left" vertical="center" wrapTex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7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6" fontId="13" fillId="2" borderId="4" xfId="50" applyNumberFormat="1" applyFont="1" applyFill="1" applyBorder="1" applyAlignment="1" applyProtection="1">
      <alignment horizontal="center" vertical="center" shrinkToFit="1"/>
    </xf>
    <xf numFmtId="183" fontId="13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</xdr:row>
      <xdr:rowOff>47625</xdr:rowOff>
    </xdr:from>
    <xdr:to>
      <xdr:col>8</xdr:col>
      <xdr:colOff>676275</xdr:colOff>
      <xdr:row>54</xdr:row>
      <xdr:rowOff>47625</xdr:rowOff>
    </xdr:to>
    <xdr:pic>
      <xdr:nvPicPr>
        <xdr:cNvPr id="3" name="图片 2" descr=")%}QXHSP9714@GA5V8L6EO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573135"/>
          <a:ext cx="9126220" cy="4457700"/>
        </a:xfrm>
        <a:prstGeom prst="rect">
          <a:avLst/>
        </a:prstGeom>
      </xdr:spPr>
    </xdr:pic>
    <xdr:clientData/>
  </xdr:twoCellAnchor>
  <xdr:twoCellAnchor editAs="oneCell">
    <xdr:from>
      <xdr:col>8</xdr:col>
      <xdr:colOff>555625</xdr:colOff>
      <xdr:row>28</xdr:row>
      <xdr:rowOff>95250</xdr:rowOff>
    </xdr:from>
    <xdr:to>
      <xdr:col>16</xdr:col>
      <xdr:colOff>3258185</xdr:colOff>
      <xdr:row>54</xdr:row>
      <xdr:rowOff>47625</xdr:rowOff>
    </xdr:to>
    <xdr:pic>
      <xdr:nvPicPr>
        <xdr:cNvPr id="4" name="图片 3" descr="30($I`GK$JN1J%S0]$P{LC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6205" y="8620760"/>
          <a:ext cx="9102725" cy="441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53</xdr:row>
      <xdr:rowOff>142875</xdr:rowOff>
    </xdr:from>
    <xdr:to>
      <xdr:col>8</xdr:col>
      <xdr:colOff>531495</xdr:colOff>
      <xdr:row>112</xdr:row>
      <xdr:rowOff>85725</xdr:rowOff>
    </xdr:to>
    <xdr:pic>
      <xdr:nvPicPr>
        <xdr:cNvPr id="2" name="图片 1" descr="61C826D2C54A1A1FA3188DA90A239F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7820" y="12954635"/>
          <a:ext cx="7374255" cy="100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54</xdr:row>
      <xdr:rowOff>85725</xdr:rowOff>
    </xdr:from>
    <xdr:to>
      <xdr:col>16</xdr:col>
      <xdr:colOff>1579880</xdr:colOff>
      <xdr:row>113</xdr:row>
      <xdr:rowOff>28575</xdr:rowOff>
    </xdr:to>
    <xdr:pic>
      <xdr:nvPicPr>
        <xdr:cNvPr id="5" name="图片 4" descr="B7CB60601FED54658E2C065E53C651B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0180" y="13068935"/>
          <a:ext cx="737044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workbookViewId="0">
      <selection activeCell="D8" sqref="D8:D11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9.1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7"/>
      <c r="O2" s="67" t="s">
        <v>4</v>
      </c>
      <c r="P2" s="67"/>
      <c r="Q2" s="91">
        <v>14488</v>
      </c>
      <c r="R2" s="68" t="s">
        <v>5</v>
      </c>
      <c r="S2" s="68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13390325</v>
      </c>
      <c r="D3" s="9"/>
      <c r="E3" s="9"/>
      <c r="F3" s="9" t="s">
        <v>7</v>
      </c>
      <c r="G3" s="10">
        <v>44480</v>
      </c>
      <c r="H3" s="6" t="s">
        <v>8</v>
      </c>
      <c r="I3" s="6"/>
      <c r="J3" s="34"/>
      <c r="K3" s="34"/>
      <c r="L3" s="34"/>
      <c r="M3" s="34"/>
      <c r="N3" s="34"/>
      <c r="O3" s="6" t="s">
        <v>9</v>
      </c>
      <c r="P3" s="6"/>
      <c r="Q3" s="34" t="s">
        <v>10</v>
      </c>
      <c r="R3" s="94" t="s">
        <v>11</v>
      </c>
      <c r="S3" s="95"/>
      <c r="T3" s="96" t="s">
        <v>12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13</v>
      </c>
      <c r="B4" s="6"/>
      <c r="C4" s="9"/>
      <c r="D4" s="9"/>
      <c r="E4" s="9"/>
      <c r="F4" s="9" t="s">
        <v>14</v>
      </c>
      <c r="G4" s="11"/>
      <c r="H4" s="6" t="s">
        <v>15</v>
      </c>
      <c r="I4" s="6"/>
      <c r="J4" s="34" t="s">
        <v>16</v>
      </c>
      <c r="K4" s="34"/>
      <c r="L4" s="34"/>
      <c r="M4" s="34"/>
      <c r="N4" s="34"/>
      <c r="O4" s="6" t="s">
        <v>17</v>
      </c>
      <c r="P4" s="6"/>
      <c r="Q4" s="79" t="s">
        <v>18</v>
      </c>
      <c r="R4" s="9" t="s">
        <v>19</v>
      </c>
      <c r="S4" s="79" t="s">
        <v>20</v>
      </c>
      <c r="T4" s="97" t="s">
        <v>21</v>
      </c>
      <c r="U4" s="98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9" t="s">
        <v>29</v>
      </c>
      <c r="R5" s="100"/>
      <c r="S5" s="100"/>
      <c r="T5" s="97" t="s">
        <v>30</v>
      </c>
      <c r="U5" s="101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2" t="s">
        <v>37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8" t="s">
        <v>45</v>
      </c>
      <c r="L7" s="68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0">
        <v>1</v>
      </c>
      <c r="B8" s="21">
        <v>44588</v>
      </c>
      <c r="C8" s="22"/>
      <c r="D8" s="23">
        <v>150000</v>
      </c>
      <c r="E8" s="24" t="s">
        <v>50</v>
      </c>
      <c r="F8" s="25" t="s">
        <v>51</v>
      </c>
      <c r="G8" s="26"/>
      <c r="H8" s="20"/>
      <c r="I8" s="69"/>
      <c r="J8" s="69"/>
      <c r="K8" s="70"/>
      <c r="L8" s="70"/>
      <c r="M8" s="69"/>
      <c r="N8" s="20" t="s">
        <v>52</v>
      </c>
      <c r="O8" s="20"/>
      <c r="P8" s="20"/>
      <c r="Q8" s="104" t="s">
        <v>53</v>
      </c>
      <c r="R8" s="69"/>
      <c r="S8" s="69"/>
      <c r="T8" s="105">
        <v>20354</v>
      </c>
      <c r="U8" s="101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6" customHeight="1" spans="1:16384">
      <c r="A9" s="27"/>
      <c r="B9" s="21"/>
      <c r="C9" s="28"/>
      <c r="D9" s="23">
        <v>25354</v>
      </c>
      <c r="E9" s="24" t="s">
        <v>50</v>
      </c>
      <c r="F9" s="25" t="s">
        <v>51</v>
      </c>
      <c r="G9" s="29"/>
      <c r="H9" s="30"/>
      <c r="I9" s="29"/>
      <c r="J9" s="71"/>
      <c r="K9" s="27"/>
      <c r="L9" s="27"/>
      <c r="M9" s="29"/>
      <c r="N9" s="72"/>
      <c r="O9" s="73"/>
      <c r="P9" s="69"/>
      <c r="Q9" s="104" t="s">
        <v>54</v>
      </c>
      <c r="R9" s="74"/>
      <c r="S9" s="74"/>
      <c r="T9" s="105">
        <v>5000</v>
      </c>
      <c r="U9" s="7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9" customHeight="1" spans="1:16384">
      <c r="A10" s="27"/>
      <c r="B10" s="21">
        <v>44590</v>
      </c>
      <c r="C10" s="31"/>
      <c r="D10" s="23">
        <v>267806.5</v>
      </c>
      <c r="E10" s="24" t="s">
        <v>50</v>
      </c>
      <c r="F10" s="25" t="s">
        <v>51</v>
      </c>
      <c r="G10" s="32"/>
      <c r="H10" s="30"/>
      <c r="I10" s="29"/>
      <c r="J10" s="71"/>
      <c r="K10" s="74"/>
      <c r="L10" s="74"/>
      <c r="M10" s="29"/>
      <c r="N10" s="72"/>
      <c r="O10" s="73"/>
      <c r="P10" s="69"/>
      <c r="Q10" s="104" t="s">
        <v>55</v>
      </c>
      <c r="R10" s="69"/>
      <c r="S10" s="69"/>
      <c r="T10" s="105">
        <v>267806.5</v>
      </c>
      <c r="U10" s="78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27"/>
      <c r="B11" s="21"/>
      <c r="C11" s="28"/>
      <c r="D11" s="23">
        <v>13390</v>
      </c>
      <c r="E11" s="24" t="s">
        <v>50</v>
      </c>
      <c r="F11" s="25" t="s">
        <v>51</v>
      </c>
      <c r="G11" s="32"/>
      <c r="H11" s="30"/>
      <c r="I11" s="29"/>
      <c r="J11" s="33"/>
      <c r="K11" s="27"/>
      <c r="L11" s="27"/>
      <c r="M11" s="29"/>
      <c r="N11" s="72"/>
      <c r="O11" s="73"/>
      <c r="P11" s="69"/>
      <c r="Q11" s="104" t="s">
        <v>56</v>
      </c>
      <c r="R11" s="69"/>
      <c r="S11" s="69"/>
      <c r="T11" s="105">
        <v>13390</v>
      </c>
      <c r="U11" s="78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0" customHeight="1" spans="1:16384">
      <c r="A12" s="27"/>
      <c r="B12" s="21"/>
      <c r="C12" s="31"/>
      <c r="D12" s="23"/>
      <c r="E12" s="24"/>
      <c r="F12" s="24"/>
      <c r="G12" s="33"/>
      <c r="H12" s="30"/>
      <c r="I12" s="29"/>
      <c r="J12" s="71"/>
      <c r="K12" s="74"/>
      <c r="L12" s="74"/>
      <c r="M12" s="29"/>
      <c r="N12" s="72"/>
      <c r="O12" s="75"/>
      <c r="P12" s="76"/>
      <c r="Q12" s="104"/>
      <c r="R12" s="69"/>
      <c r="S12" s="69"/>
      <c r="T12" s="105"/>
      <c r="U12" s="78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1" customHeight="1" spans="1:16384">
      <c r="A13" s="27"/>
      <c r="B13" s="21"/>
      <c r="C13" s="28"/>
      <c r="D13" s="23"/>
      <c r="E13" s="25"/>
      <c r="F13" s="24"/>
      <c r="G13" s="33"/>
      <c r="H13" s="30"/>
      <c r="I13" s="29"/>
      <c r="J13" s="33"/>
      <c r="K13" s="27"/>
      <c r="L13" s="27"/>
      <c r="M13" s="29"/>
      <c r="N13" s="72"/>
      <c r="O13" s="73"/>
      <c r="P13" s="69"/>
      <c r="Q13" s="104"/>
      <c r="R13" s="69"/>
      <c r="S13" s="69"/>
      <c r="T13" s="105"/>
      <c r="U13" s="78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34"/>
      <c r="B14" s="35"/>
      <c r="C14" s="36"/>
      <c r="D14" s="37"/>
      <c r="E14" s="38"/>
      <c r="F14" s="38"/>
      <c r="G14" s="39"/>
      <c r="H14" s="40"/>
      <c r="I14" s="77"/>
      <c r="J14" s="39"/>
      <c r="K14" s="78"/>
      <c r="L14" s="78"/>
      <c r="M14" s="77"/>
      <c r="N14" s="79"/>
      <c r="O14" s="80"/>
      <c r="P14" s="81"/>
      <c r="Q14" s="106"/>
      <c r="R14" s="9"/>
      <c r="S14" s="9"/>
      <c r="T14" s="107"/>
      <c r="U14" s="78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29" customHeight="1" spans="1:16384">
      <c r="A15" s="34"/>
      <c r="B15" s="41"/>
      <c r="C15" s="36"/>
      <c r="D15" s="37"/>
      <c r="E15" s="38"/>
      <c r="F15" s="38"/>
      <c r="G15" s="39"/>
      <c r="H15" s="40"/>
      <c r="I15" s="77"/>
      <c r="J15" s="39"/>
      <c r="K15" s="34"/>
      <c r="L15" s="34"/>
      <c r="M15" s="77"/>
      <c r="N15" s="79"/>
      <c r="O15" s="82"/>
      <c r="P15" s="9"/>
      <c r="Q15" s="108"/>
      <c r="R15" s="9"/>
      <c r="S15" s="9"/>
      <c r="T15" s="107"/>
      <c r="U15" s="109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27"/>
      <c r="B16" s="42"/>
      <c r="C16" s="28"/>
      <c r="D16" s="43"/>
      <c r="E16" s="24"/>
      <c r="F16" s="24"/>
      <c r="G16" s="33"/>
      <c r="H16" s="30"/>
      <c r="I16" s="29"/>
      <c r="J16" s="33"/>
      <c r="K16" s="74"/>
      <c r="L16" s="74"/>
      <c r="M16" s="29"/>
      <c r="N16" s="72"/>
      <c r="O16" s="73"/>
      <c r="P16" s="69"/>
      <c r="Q16" s="104"/>
      <c r="R16" s="69"/>
      <c r="S16" s="69"/>
      <c r="T16" s="105"/>
      <c r="U16" s="109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44"/>
      <c r="C17" s="28"/>
      <c r="D17" s="45"/>
      <c r="E17" s="24"/>
      <c r="F17" s="24"/>
      <c r="G17" s="32"/>
      <c r="H17" s="30"/>
      <c r="I17" s="29"/>
      <c r="J17" s="29"/>
      <c r="K17" s="27"/>
      <c r="L17" s="27"/>
      <c r="M17" s="29"/>
      <c r="N17" s="72"/>
      <c r="O17" s="29"/>
      <c r="P17" s="72"/>
      <c r="Q17" s="110"/>
      <c r="R17" s="69"/>
      <c r="S17" s="69"/>
      <c r="T17" s="111"/>
      <c r="U17" s="109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34"/>
      <c r="B18" s="46"/>
      <c r="C18" s="36"/>
      <c r="D18" s="47"/>
      <c r="E18" s="48"/>
      <c r="F18" s="49"/>
      <c r="G18" s="50"/>
      <c r="H18" s="51"/>
      <c r="I18" s="77"/>
      <c r="J18" s="77"/>
      <c r="K18" s="77"/>
      <c r="L18" s="77"/>
      <c r="M18" s="77"/>
      <c r="N18" s="79"/>
      <c r="O18" s="77"/>
      <c r="P18" s="79"/>
      <c r="Q18" s="108"/>
      <c r="R18" s="9"/>
      <c r="S18" s="9"/>
      <c r="T18" s="112"/>
      <c r="U18" s="109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hidden="1" customHeight="1" spans="1:16384">
      <c r="A19" s="34"/>
      <c r="B19" s="46"/>
      <c r="C19" s="36"/>
      <c r="D19" s="47"/>
      <c r="E19" s="38"/>
      <c r="F19" s="38"/>
      <c r="G19" s="50"/>
      <c r="H19" s="52"/>
      <c r="I19" s="77"/>
      <c r="J19" s="77"/>
      <c r="K19" s="48"/>
      <c r="L19" s="48"/>
      <c r="M19" s="77"/>
      <c r="N19" s="79"/>
      <c r="O19" s="77"/>
      <c r="P19" s="79"/>
      <c r="Q19" s="108"/>
      <c r="R19" s="9"/>
      <c r="S19" s="9"/>
      <c r="T19" s="112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34"/>
      <c r="B20" s="46"/>
      <c r="C20" s="53"/>
      <c r="D20" s="47"/>
      <c r="E20" s="48"/>
      <c r="F20" s="49"/>
      <c r="G20" s="50"/>
      <c r="H20" s="51"/>
      <c r="I20" s="77"/>
      <c r="J20" s="77"/>
      <c r="K20" s="77"/>
      <c r="L20" s="77"/>
      <c r="M20" s="77"/>
      <c r="N20" s="79"/>
      <c r="O20" s="77"/>
      <c r="P20" s="79"/>
      <c r="Q20" s="113"/>
      <c r="R20" s="9"/>
      <c r="S20" s="9"/>
      <c r="T20" s="112"/>
      <c r="U20" s="11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34"/>
      <c r="B21" s="46"/>
      <c r="C21" s="36"/>
      <c r="D21" s="47"/>
      <c r="E21" s="38"/>
      <c r="F21" s="38"/>
      <c r="G21" s="50"/>
      <c r="H21" s="52"/>
      <c r="I21" s="77"/>
      <c r="J21" s="77"/>
      <c r="K21" s="77"/>
      <c r="L21" s="77"/>
      <c r="M21" s="77"/>
      <c r="N21" s="79"/>
      <c r="O21" s="77"/>
      <c r="P21" s="79"/>
      <c r="Q21" s="113"/>
      <c r="R21" s="9"/>
      <c r="S21" s="9"/>
      <c r="T21" s="112"/>
      <c r="U21" s="11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4"/>
      <c r="B22" s="46"/>
      <c r="C22" s="36"/>
      <c r="D22" s="47"/>
      <c r="E22" s="38"/>
      <c r="F22" s="38"/>
      <c r="G22" s="50"/>
      <c r="H22" s="52"/>
      <c r="I22" s="77"/>
      <c r="J22" s="77"/>
      <c r="K22" s="77"/>
      <c r="L22" s="77"/>
      <c r="M22" s="77"/>
      <c r="N22" s="79"/>
      <c r="O22" s="77"/>
      <c r="P22" s="79"/>
      <c r="Q22" s="113"/>
      <c r="R22" s="9"/>
      <c r="S22" s="9"/>
      <c r="T22" s="112"/>
      <c r="U22" s="11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7"/>
      <c r="B23" s="54"/>
      <c r="C23" s="28"/>
      <c r="D23" s="45"/>
      <c r="E23" s="24"/>
      <c r="F23" s="24"/>
      <c r="G23" s="55"/>
      <c r="H23" s="56"/>
      <c r="I23" s="29"/>
      <c r="J23" s="29"/>
      <c r="K23" s="29"/>
      <c r="L23" s="29"/>
      <c r="M23" s="29"/>
      <c r="N23" s="72"/>
      <c r="O23" s="29"/>
      <c r="P23" s="72"/>
      <c r="Q23" s="115"/>
      <c r="R23" s="69"/>
      <c r="S23" s="69"/>
      <c r="T23" s="111"/>
      <c r="U23" s="11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7"/>
      <c r="B24" s="54"/>
      <c r="C24" s="28"/>
      <c r="D24" s="45"/>
      <c r="E24" s="24"/>
      <c r="F24" s="24"/>
      <c r="G24" s="55"/>
      <c r="H24" s="56"/>
      <c r="I24" s="29"/>
      <c r="J24" s="29"/>
      <c r="K24" s="29"/>
      <c r="L24" s="29"/>
      <c r="M24" s="29"/>
      <c r="N24" s="72"/>
      <c r="O24" s="29"/>
      <c r="P24" s="72"/>
      <c r="Q24" s="115"/>
      <c r="R24" s="69"/>
      <c r="S24" s="69"/>
      <c r="T24" s="111"/>
      <c r="U24" s="11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27"/>
      <c r="B25" s="54"/>
      <c r="C25" s="28"/>
      <c r="D25" s="45"/>
      <c r="E25" s="24"/>
      <c r="F25" s="24"/>
      <c r="G25" s="55"/>
      <c r="H25" s="56"/>
      <c r="I25" s="29"/>
      <c r="J25" s="29"/>
      <c r="K25" s="29"/>
      <c r="L25" s="29"/>
      <c r="M25" s="29"/>
      <c r="N25" s="72"/>
      <c r="O25" s="29"/>
      <c r="P25" s="72"/>
      <c r="Q25" s="115"/>
      <c r="R25" s="69"/>
      <c r="S25" s="69"/>
      <c r="T25" s="111"/>
      <c r="U25" s="11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" t="s">
        <v>57</v>
      </c>
      <c r="B26" s="6"/>
      <c r="C26" s="57">
        <f>SUM(C9:C25)</f>
        <v>0</v>
      </c>
      <c r="D26" s="58">
        <f>SUM(D8:D25)</f>
        <v>456550.5</v>
      </c>
      <c r="E26" s="59"/>
      <c r="F26" s="59"/>
      <c r="G26" s="59"/>
      <c r="H26" s="57" t="s">
        <v>58</v>
      </c>
      <c r="I26" s="82">
        <f t="shared" ref="I26:M26" si="0">SUM(I8:I17)</f>
        <v>0</v>
      </c>
      <c r="J26" s="59"/>
      <c r="K26" s="82">
        <f t="shared" si="0"/>
        <v>0</v>
      </c>
      <c r="L26" s="82"/>
      <c r="M26" s="82">
        <f t="shared" si="0"/>
        <v>0</v>
      </c>
      <c r="N26" s="57" t="s">
        <v>58</v>
      </c>
      <c r="O26" s="82">
        <f>SUM(O8:O17)</f>
        <v>0</v>
      </c>
      <c r="P26" s="57" t="s">
        <v>58</v>
      </c>
      <c r="Q26" s="57" t="s">
        <v>58</v>
      </c>
      <c r="R26" s="57"/>
      <c r="S26" s="57"/>
      <c r="T26" s="82">
        <f>SUM(T8:T25)</f>
        <v>306550.5</v>
      </c>
      <c r="U26" s="116">
        <f>D26+C26-T26-I26-K26-M26-O26</f>
        <v>150000</v>
      </c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0" t="s">
        <v>59</v>
      </c>
      <c r="B27" s="60"/>
      <c r="C27" s="60" t="s">
        <v>60</v>
      </c>
      <c r="D27" s="60"/>
      <c r="E27" s="60"/>
      <c r="F27" s="61">
        <f>O27</f>
        <v>25354</v>
      </c>
      <c r="G27" s="62"/>
      <c r="H27" s="63" t="s">
        <v>61</v>
      </c>
      <c r="I27" s="83"/>
      <c r="J27" s="83"/>
      <c r="K27" s="83"/>
      <c r="L27" s="83"/>
      <c r="M27" s="84"/>
      <c r="N27" s="60" t="s">
        <v>62</v>
      </c>
      <c r="O27" s="85">
        <v>25354</v>
      </c>
      <c r="P27" s="86"/>
      <c r="Q27" s="86"/>
      <c r="R27" s="86"/>
      <c r="S27" s="86"/>
      <c r="T27" s="86"/>
      <c r="U27" s="117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0"/>
      <c r="B28" s="60"/>
      <c r="C28" s="60" t="s">
        <v>63</v>
      </c>
      <c r="D28" s="60"/>
      <c r="E28" s="60"/>
      <c r="F28" s="61">
        <v>0</v>
      </c>
      <c r="G28" s="62"/>
      <c r="H28" s="64"/>
      <c r="I28" s="87"/>
      <c r="J28" s="87"/>
      <c r="K28" s="87"/>
      <c r="L28" s="87"/>
      <c r="M28" s="88"/>
      <c r="N28" s="60" t="s">
        <v>64</v>
      </c>
      <c r="O28" s="89">
        <f>O27</f>
        <v>25354</v>
      </c>
      <c r="P28" s="90"/>
      <c r="Q28" s="90"/>
      <c r="R28" s="90"/>
      <c r="S28" s="90"/>
      <c r="T28" s="90"/>
      <c r="U28" s="118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65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2022-01-29T08:08:10Z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F68181F6B9634207A95492B065FDA041</vt:lpwstr>
  </property>
</Properties>
</file>