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3"/>
  </bookViews>
  <sheets>
    <sheet name="1" sheetId="2" r:id="rId1"/>
    <sheet name="2" sheetId="3" r:id="rId2"/>
    <sheet name="2-2" sheetId="4" r:id="rId3"/>
    <sheet name="3" sheetId="5" r:id="rId4"/>
  </sheet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暂扣企税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1%企税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水利基金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增值税及附加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暂扣企税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1%企税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水利基金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增值税及附加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暂扣企税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1%企税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水利基金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增值税及附加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K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暂扣企税</t>
        </r>
      </text>
    </comment>
    <comment ref="K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1%企税</t>
        </r>
      </text>
    </comment>
    <comment ref="K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水利基金</t>
        </r>
      </text>
    </comment>
    <comment ref="K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增值税及附加</t>
        </r>
      </text>
    </comment>
  </commentList>
</comments>
</file>

<file path=xl/sharedStrings.xml><?xml version="1.0" encoding="utf-8"?>
<sst xmlns="http://schemas.openxmlformats.org/spreadsheetml/2006/main" count="345" uniqueCount="80">
  <si>
    <t xml:space="preserve">工程款支付证书 </t>
  </si>
  <si>
    <t>工程名称</t>
  </si>
  <si>
    <t>禄劝至大松树公路（禄劝至半角段）提升整治交安1标</t>
  </si>
  <si>
    <t>建设单位</t>
  </si>
  <si>
    <t>昆明市公路局</t>
  </si>
  <si>
    <t>ERP编号</t>
  </si>
  <si>
    <t>档案编号</t>
  </si>
  <si>
    <t>CD2021</t>
  </si>
  <si>
    <t>合同金额</t>
  </si>
  <si>
    <t>中标时间</t>
  </si>
  <si>
    <t>2020.8.10</t>
  </si>
  <si>
    <t>已提供工程资料</t>
  </si>
  <si>
    <t>中标通知书、施工合同、投资协议</t>
  </si>
  <si>
    <t>保存地址</t>
  </si>
  <si>
    <t>合肥</t>
  </si>
  <si>
    <t>责任单位</t>
  </si>
  <si>
    <t>西部大区-云南</t>
  </si>
  <si>
    <t>决算金额</t>
  </si>
  <si>
    <t>决算时间</t>
  </si>
  <si>
    <t>项目部印章</t>
  </si>
  <si>
    <t>有</t>
  </si>
  <si>
    <t>施工人</t>
  </si>
  <si>
    <t>蒲志勇</t>
  </si>
  <si>
    <t>区域责任人</t>
  </si>
  <si>
    <t>孙健</t>
  </si>
  <si>
    <t>省办负责人</t>
  </si>
  <si>
    <t>刘中柱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</si>
  <si>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</si>
  <si>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</si>
  <si>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</si>
  <si>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</si>
  <si>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</si>
  <si>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</si>
  <si>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</si>
  <si>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</si>
  <si>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</si>
  <si>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</si>
  <si>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</si>
  <si>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</si>
  <si>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</si>
  <si>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</si>
  <si>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</si>
  <si>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</si>
  <si>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</si>
  <si>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</si>
  <si>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</si>
  <si>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</si>
  <si>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</si>
  <si>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</si>
  <si>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</si>
  <si>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</si>
  <si>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</si>
  <si>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</si>
  <si>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</si>
  <si>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2021.1.13</t>
  </si>
  <si>
    <t>中国农业银行股份有限公司禄劝秀屏路支行</t>
  </si>
  <si>
    <t>24210201040009623</t>
  </si>
  <si>
    <t>王文伍8月份出场费</t>
  </si>
  <si>
    <t>手续费</t>
  </si>
  <si>
    <t>云南恒久装饰工程有限公司</t>
  </si>
  <si>
    <t>招商银行昆明分行士里长街支行</t>
  </si>
  <si>
    <t xml:space="preserve"> 871905669610701</t>
  </si>
  <si>
    <t>云南恒久建筑劳务有限公司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</si>
  <si>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</si>
  <si>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</si>
  <si>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</si>
  <si>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</si>
  <si>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</si>
  <si>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</si>
  <si>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</si>
  <si>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</si>
  <si>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伍拾贰万玖仟贰佰</t>
  </si>
  <si>
    <t>周转金</t>
  </si>
  <si>
    <t>2421 0201 0400 0962 3</t>
  </si>
  <si>
    <t>云南恒久建筑劳务有限公司-劳务</t>
  </si>
  <si>
    <t>昆明市人力资源和社会保障局-农民工工资保证金</t>
  </si>
  <si>
    <t>2020/12/25外经证</t>
  </si>
  <si>
    <t>中标通知书、施工合同、投资协议（在朱敏处、孙总未签字）</t>
  </si>
  <si>
    <t>蒲荣、蒲志勇</t>
  </si>
  <si>
    <t>云南恒久装饰工程有限公司-交安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</si>
</sst>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176" formatCode="yy/m/d;@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#,##0.00_ "/>
    <numFmt numFmtId="178" formatCode="yyyy&quot;年&quot;m&quot;月&quot;d&quot;日&quot;;@"/>
    <numFmt numFmtId="179" formatCode="0.00_ "/>
    <numFmt numFmtId="180" formatCode="0.00_);[Red]\(0.00\)"/>
    <numFmt numFmtId="181" formatCode="0.0%"/>
    <numFmt numFmtId="182" formatCode="#,##0_ "/>
    <numFmt numFmtId="183" formatCode="[DBNum2][$RMB]General;[Red][DBNum2][$RMB]General"/>
  </numFmts>
  <fonts count="36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18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7" fillId="11" borderId="14" applyNumberFormat="0" applyAlignment="0" applyProtection="0">
      <alignment vertical="center"/>
    </xf>
    <xf numFmtId="44" fontId="15" fillId="0" borderId="0">
      <protection locked="0"/>
    </xf>
    <xf numFmtId="41" fontId="18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20" borderId="17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9" fontId="15" fillId="0" borderId="0">
      <protection locked="0"/>
    </xf>
    <xf numFmtId="0" fontId="29" fillId="0" borderId="18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1" fillId="15" borderId="15" applyNumberFormat="0" applyAlignment="0" applyProtection="0">
      <alignment vertical="center"/>
    </xf>
    <xf numFmtId="0" fontId="33" fillId="15" borderId="14" applyNumberFormat="0" applyAlignment="0" applyProtection="0">
      <alignment vertical="center"/>
    </xf>
    <xf numFmtId="0" fontId="16" fillId="9" borderId="13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9" fillId="0" borderId="0">
      <protection locked="0"/>
    </xf>
  </cellStyleXfs>
  <cellXfs count="156">
    <xf numFmtId="0" fontId="0" fillId="0" borderId="0" xfId="0">
      <alignment vertical="center"/>
    </xf>
    <xf numFmtId="0" fontId="1" fillId="2" borderId="0" xfId="51" applyFont="1" applyFill="1" applyBorder="1" applyAlignment="1" applyProtection="1">
      <alignment horizontal="center" vertical="center"/>
    </xf>
    <xf numFmtId="0" fontId="2" fillId="2" borderId="0" xfId="5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176" fontId="1" fillId="2" borderId="0" xfId="51" applyNumberFormat="1" applyFont="1" applyFill="1" applyBorder="1" applyAlignment="1" applyProtection="1">
      <alignment horizontal="center" vertical="center"/>
    </xf>
    <xf numFmtId="177" fontId="1" fillId="2" borderId="0" xfId="51" applyNumberFormat="1" applyFont="1" applyFill="1" applyBorder="1" applyAlignment="1" applyProtection="1">
      <alignment horizontal="center" vertical="center" wrapText="1"/>
    </xf>
    <xf numFmtId="177" fontId="1" fillId="2" borderId="0" xfId="51" applyNumberFormat="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wrapText="1" shrinkToFit="1"/>
    </xf>
    <xf numFmtId="0" fontId="6" fillId="2" borderId="2" xfId="51" applyFont="1" applyFill="1" applyBorder="1" applyAlignment="1" applyProtection="1">
      <alignment horizontal="center" vertical="center" shrinkToFit="1"/>
    </xf>
    <xf numFmtId="0" fontId="6" fillId="2" borderId="3" xfId="51" applyFont="1" applyFill="1" applyBorder="1" applyAlignment="1" applyProtection="1">
      <alignment horizontal="center" vertical="center" shrinkToFit="1"/>
    </xf>
    <xf numFmtId="177" fontId="5" fillId="3" borderId="2" xfId="51" applyNumberFormat="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center" vertical="center" wrapText="1"/>
    </xf>
    <xf numFmtId="178" fontId="5" fillId="2" borderId="4" xfId="51" applyNumberFormat="1" applyFont="1" applyFill="1" applyBorder="1" applyAlignment="1" applyProtection="1">
      <alignment horizontal="center" vertical="center" wrapText="1"/>
    </xf>
    <xf numFmtId="177" fontId="1" fillId="2" borderId="2" xfId="51" applyNumberFormat="1" applyFont="1" applyFill="1" applyBorder="1" applyAlignment="1" applyProtection="1">
      <alignment horizontal="right" vertical="center" wrapText="1"/>
    </xf>
    <xf numFmtId="177" fontId="1" fillId="2" borderId="4" xfId="51" applyNumberFormat="1" applyFont="1" applyFill="1" applyBorder="1" applyAlignment="1" applyProtection="1">
      <alignment horizontal="center" vertical="center" wrapText="1"/>
    </xf>
    <xf numFmtId="0" fontId="5" fillId="4" borderId="3" xfId="51" applyFont="1" applyFill="1" applyBorder="1" applyAlignment="1" applyProtection="1">
      <alignment horizontal="center" vertical="center" wrapText="1"/>
    </xf>
    <xf numFmtId="0" fontId="5" fillId="4" borderId="5" xfId="51" applyFont="1" applyFill="1" applyBorder="1" applyAlignment="1" applyProtection="1">
      <alignment horizontal="center" vertical="center" wrapText="1"/>
    </xf>
    <xf numFmtId="0" fontId="5" fillId="4" borderId="4" xfId="51" applyFont="1" applyFill="1" applyBorder="1" applyAlignment="1" applyProtection="1">
      <alignment horizontal="center" vertical="center" wrapText="1"/>
    </xf>
    <xf numFmtId="0" fontId="5" fillId="4" borderId="2" xfId="51" applyFont="1" applyFill="1" applyBorder="1" applyAlignment="1" applyProtection="1">
      <alignment horizontal="center" vertical="center" wrapText="1"/>
    </xf>
    <xf numFmtId="0" fontId="5" fillId="2" borderId="3" xfId="51" applyFont="1" applyFill="1" applyBorder="1" applyAlignment="1" applyProtection="1">
      <alignment horizontal="center" vertical="center" wrapText="1"/>
    </xf>
    <xf numFmtId="0" fontId="5" fillId="2" borderId="5" xfId="51" applyFont="1" applyFill="1" applyBorder="1" applyAlignment="1" applyProtection="1">
      <alignment horizontal="center" vertical="center" wrapText="1"/>
    </xf>
    <xf numFmtId="0" fontId="5" fillId="2" borderId="4" xfId="51" applyFont="1" applyFill="1" applyBorder="1" applyAlignment="1" applyProtection="1">
      <alignment horizontal="center" vertical="center" wrapText="1"/>
    </xf>
    <xf numFmtId="176" fontId="5" fillId="2" borderId="2" xfId="51" applyNumberFormat="1" applyFont="1" applyFill="1" applyBorder="1" applyAlignment="1" applyProtection="1">
      <alignment horizontal="center" vertical="center" wrapText="1"/>
    </xf>
    <xf numFmtId="0" fontId="1" fillId="2" borderId="2" xfId="51" applyFont="1" applyFill="1" applyBorder="1" applyAlignment="1" applyProtection="1">
      <alignment horizontal="center" vertical="center" wrapText="1"/>
    </xf>
    <xf numFmtId="176" fontId="1" fillId="3" borderId="2" xfId="51" applyNumberFormat="1" applyFont="1" applyFill="1" applyBorder="1" applyAlignment="1" applyProtection="1">
      <alignment horizontal="center" vertical="center" wrapText="1" shrinkToFit="1"/>
    </xf>
    <xf numFmtId="179" fontId="1" fillId="3" borderId="4" xfId="51" applyNumberFormat="1" applyFont="1" applyFill="1" applyBorder="1" applyAlignment="1" applyProtection="1">
      <alignment horizontal="center" vertical="center" wrapText="1"/>
    </xf>
    <xf numFmtId="177" fontId="1" fillId="3" borderId="2" xfId="51" applyNumberFormat="1" applyFont="1" applyFill="1" applyBorder="1" applyAlignment="1" applyProtection="1">
      <alignment horizontal="right" vertical="center" shrinkToFit="1"/>
    </xf>
    <xf numFmtId="177" fontId="5" fillId="3" borderId="6" xfId="51" applyNumberFormat="1" applyFont="1" applyFill="1" applyBorder="1" applyAlignment="1" applyProtection="1">
      <alignment horizontal="center" vertical="center" wrapText="1"/>
    </xf>
    <xf numFmtId="49" fontId="5" fillId="3" borderId="6" xfId="51" applyNumberFormat="1" applyFont="1" applyFill="1" applyBorder="1" applyAlignment="1" applyProtection="1">
      <alignment horizontal="center" vertical="center" wrapText="1"/>
    </xf>
    <xf numFmtId="177" fontId="1" fillId="2" borderId="6" xfId="51" applyNumberFormat="1" applyFont="1" applyFill="1" applyBorder="1" applyAlignment="1" applyProtection="1">
      <alignment vertical="center" shrinkToFit="1"/>
    </xf>
    <xf numFmtId="181" fontId="1" fillId="2" borderId="6" xfId="20" applyNumberFormat="1" applyFont="1" applyFill="1" applyBorder="1" applyAlignment="1" applyProtection="1">
      <alignment horizontal="center" vertical="center" wrapText="1"/>
    </xf>
    <xf numFmtId="0" fontId="1" fillId="2" borderId="7" xfId="51" applyFont="1" applyFill="1" applyBorder="1" applyAlignment="1" applyProtection="1">
      <alignment horizontal="center" vertical="center" wrapText="1"/>
    </xf>
    <xf numFmtId="176" fontId="1" fillId="3" borderId="2" xfId="51" applyNumberFormat="1" applyFont="1" applyFill="1" applyBorder="1" applyAlignment="1" applyProtection="1">
      <alignment horizontal="center" vertical="center" shrinkToFit="1"/>
    </xf>
    <xf numFmtId="0" fontId="1" fillId="3" borderId="4" xfId="51" applyFont="1" applyFill="1" applyBorder="1" applyAlignment="1" applyProtection="1">
      <alignment horizontal="center" vertical="center" wrapText="1"/>
    </xf>
    <xf numFmtId="177" fontId="1" fillId="3" borderId="2" xfId="51" applyNumberFormat="1" applyFont="1" applyFill="1" applyBorder="1" applyAlignment="1" applyProtection="1">
      <alignment horizontal="center" vertical="center" shrinkToFit="1"/>
    </xf>
    <xf numFmtId="177" fontId="1" fillId="2" borderId="2" xfId="51" applyNumberFormat="1" applyFont="1" applyFill="1" applyBorder="1" applyAlignment="1" applyProtection="1">
      <alignment vertical="center" shrinkToFit="1"/>
    </xf>
    <xf numFmtId="181" fontId="1" fillId="2" borderId="2" xfId="20" applyNumberFormat="1" applyFont="1" applyFill="1" applyBorder="1" applyAlignment="1" applyProtection="1">
      <alignment horizontal="center" vertical="center" wrapText="1"/>
    </xf>
    <xf numFmtId="14" fontId="0" fillId="0" borderId="2" xfId="0" applyNumberFormat="1" applyFont="1" applyFill="1" applyBorder="1" applyAlignment="1">
      <alignment horizontal="center" vertical="center"/>
    </xf>
    <xf numFmtId="0" fontId="1" fillId="2" borderId="2" xfId="51" applyNumberFormat="1" applyFont="1" applyFill="1" applyBorder="1" applyAlignment="1" applyProtection="1">
      <alignment horizontal="center" vertical="center" wrapTex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7" fontId="1" fillId="2" borderId="2" xfId="51" applyNumberFormat="1" applyFont="1" applyFill="1" applyBorder="1" applyAlignment="1" applyProtection="1">
      <alignment vertical="center" wrapText="1" shrinkToFit="1"/>
    </xf>
    <xf numFmtId="9" fontId="1" fillId="2" borderId="2" xfId="20" applyNumberFormat="1" applyFont="1" applyFill="1" applyBorder="1" applyAlignment="1" applyProtection="1">
      <alignment horizontal="center" vertical="center" wrapText="1"/>
    </xf>
    <xf numFmtId="14" fontId="0" fillId="0" borderId="7" xfId="0" applyNumberFormat="1" applyFont="1" applyFill="1" applyBorder="1" applyAlignment="1">
      <alignment horizontal="center" vertical="center"/>
    </xf>
    <xf numFmtId="177" fontId="1" fillId="2" borderId="2" xfId="51" applyNumberFormat="1" applyFont="1" applyFill="1" applyBorder="1" applyAlignment="1" applyProtection="1">
      <alignment horizontal="center" vertical="center" wrapText="1" shrinkToFit="1"/>
    </xf>
    <xf numFmtId="49" fontId="1" fillId="2" borderId="2" xfId="51" applyNumberFormat="1" applyFont="1" applyFill="1" applyBorder="1" applyAlignment="1" applyProtection="1">
      <alignment horizontal="center" vertical="center" wrapText="1" shrinkToFit="1"/>
    </xf>
    <xf numFmtId="9" fontId="1" fillId="2" borderId="2" xfId="20" applyFont="1" applyFill="1" applyBorder="1" applyAlignment="1" applyProtection="1">
      <alignment horizontal="center" vertical="center" wrapText="1"/>
    </xf>
    <xf numFmtId="0" fontId="2" fillId="2" borderId="7" xfId="51" applyFont="1" applyFill="1" applyBorder="1" applyAlignment="1" applyProtection="1">
      <alignment horizontal="center" vertical="center" wrapText="1"/>
    </xf>
    <xf numFmtId="14" fontId="3" fillId="0" borderId="7" xfId="0" applyNumberFormat="1" applyFont="1" applyFill="1" applyBorder="1" applyAlignment="1">
      <alignment horizontal="center" vertical="center"/>
    </xf>
    <xf numFmtId="0" fontId="2" fillId="2" borderId="2" xfId="51" applyNumberFormat="1" applyFont="1" applyFill="1" applyBorder="1" applyAlignment="1" applyProtection="1">
      <alignment horizontal="center" vertical="center" wrapText="1"/>
    </xf>
    <xf numFmtId="179" fontId="2" fillId="2" borderId="2" xfId="4" applyNumberFormat="1" applyFont="1" applyFill="1" applyBorder="1" applyAlignment="1" applyProtection="1">
      <alignment horizontal="center" vertical="center" wrapText="1"/>
    </xf>
    <xf numFmtId="177" fontId="7" fillId="3" borderId="6" xfId="51" applyNumberFormat="1" applyFont="1" applyFill="1" applyBorder="1" applyAlignment="1" applyProtection="1">
      <alignment horizontal="center" vertical="center" wrapTex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7" fontId="2" fillId="2" borderId="2" xfId="51" applyNumberFormat="1" applyFont="1" applyFill="1" applyBorder="1" applyAlignment="1" applyProtection="1">
      <alignment vertical="center" wrapText="1" shrinkToFit="1"/>
    </xf>
    <xf numFmtId="9" fontId="2" fillId="2" borderId="2" xfId="20" applyNumberFormat="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 shrinkToFit="1"/>
    </xf>
    <xf numFmtId="179" fontId="5" fillId="2" borderId="2" xfId="51" applyNumberFormat="1" applyFont="1" applyFill="1" applyBorder="1" applyAlignment="1" applyProtection="1">
      <alignment horizontal="center" vertical="center" shrinkToFit="1"/>
    </xf>
    <xf numFmtId="177" fontId="8" fillId="2" borderId="2" xfId="51" applyNumberFormat="1" applyFont="1" applyFill="1" applyBorder="1" applyAlignment="1" applyProtection="1">
      <alignment horizontal="right" vertical="center" wrapText="1" shrinkToFit="1"/>
    </xf>
    <xf numFmtId="177" fontId="8" fillId="2" borderId="2" xfId="51" applyNumberFormat="1" applyFont="1" applyFill="1" applyBorder="1" applyAlignment="1" applyProtection="1">
      <alignment horizontal="right" vertical="center" shrinkToFit="1"/>
    </xf>
    <xf numFmtId="0" fontId="9" fillId="2" borderId="2" xfId="51" applyFont="1" applyFill="1" applyBorder="1" applyAlignment="1" applyProtection="1">
      <alignment horizontal="center" vertical="center" wrapText="1"/>
    </xf>
    <xf numFmtId="180" fontId="10" fillId="2" borderId="3" xfId="51" applyNumberFormat="1" applyFont="1" applyFill="1" applyBorder="1" applyAlignment="1" applyProtection="1">
      <alignment horizontal="center" vertical="center" wrapText="1" shrinkToFit="1"/>
    </xf>
    <xf numFmtId="180" fontId="10" fillId="2" borderId="5" xfId="51" applyNumberFormat="1" applyFont="1" applyFill="1" applyBorder="1" applyAlignment="1" applyProtection="1">
      <alignment horizontal="center" vertical="center" shrinkToFit="1"/>
    </xf>
    <xf numFmtId="0" fontId="11" fillId="2" borderId="8" xfId="51" applyFont="1" applyFill="1" applyBorder="1" applyAlignment="1" applyProtection="1">
      <alignment horizontal="center" vertical="center" wrapText="1"/>
    </xf>
    <xf numFmtId="0" fontId="11" fillId="2" borderId="9" xfId="51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6" fillId="2" borderId="5" xfId="51" applyFont="1" applyFill="1" applyBorder="1" applyAlignment="1" applyProtection="1">
      <alignment horizontal="center" vertical="center" shrinkToFit="1"/>
    </xf>
    <xf numFmtId="0" fontId="5" fillId="2" borderId="2" xfId="51" applyFont="1" applyFill="1" applyBorder="1" applyAlignment="1" applyProtection="1">
      <alignment horizontal="center" vertical="center"/>
    </xf>
    <xf numFmtId="0" fontId="5" fillId="2" borderId="2" xfId="51" applyNumberFormat="1" applyFont="1" applyFill="1" applyBorder="1" applyAlignment="1" applyProtection="1">
      <alignment horizontal="center" vertical="center" shrinkToFit="1"/>
    </xf>
    <xf numFmtId="0" fontId="5" fillId="3" borderId="9" xfId="51" applyFont="1" applyFill="1" applyBorder="1" applyAlignment="1" applyProtection="1">
      <alignment horizontal="center" vertical="center" wrapText="1"/>
    </xf>
    <xf numFmtId="0" fontId="5" fillId="3" borderId="1" xfId="51" applyFont="1" applyFill="1" applyBorder="1" applyAlignment="1" applyProtection="1">
      <alignment horizontal="center" vertical="center" wrapText="1"/>
    </xf>
    <xf numFmtId="177" fontId="6" fillId="0" borderId="2" xfId="51" applyNumberFormat="1" applyFont="1" applyFill="1" applyBorder="1" applyAlignment="1" applyProtection="1">
      <alignment horizontal="center" vertical="center" wrapText="1"/>
    </xf>
    <xf numFmtId="177" fontId="5" fillId="4" borderId="3" xfId="51" applyNumberFormat="1" applyFont="1" applyFill="1" applyBorder="1" applyAlignment="1" applyProtection="1">
      <alignment horizontal="center" vertical="center" wrapText="1"/>
    </xf>
    <xf numFmtId="177" fontId="5" fillId="2" borderId="3" xfId="51" applyNumberFormat="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center" vertical="center" shrinkToFit="1"/>
    </xf>
    <xf numFmtId="177" fontId="1" fillId="2" borderId="6" xfId="51" applyNumberFormat="1" applyFont="1" applyFill="1" applyBorder="1" applyAlignment="1" applyProtection="1">
      <alignment horizontal="right" vertical="center" shrinkToFit="1"/>
    </xf>
    <xf numFmtId="177" fontId="1" fillId="2" borderId="6" xfId="51" applyNumberFormat="1" applyFont="1" applyFill="1" applyBorder="1" applyAlignment="1" applyProtection="1">
      <alignment horizontal="left" vertical="center" wrapText="1" shrinkToFit="1"/>
    </xf>
    <xf numFmtId="0" fontId="1" fillId="2" borderId="6" xfId="51" applyFont="1" applyFill="1" applyBorder="1" applyAlignment="1" applyProtection="1">
      <alignment horizontal="center" vertical="center"/>
    </xf>
    <xf numFmtId="177" fontId="1" fillId="2" borderId="6" xfId="51" applyNumberFormat="1" applyFont="1" applyFill="1" applyBorder="1" applyAlignment="1" applyProtection="1">
      <alignment horizontal="center" vertical="center" wrapText="1"/>
    </xf>
    <xf numFmtId="182" fontId="1" fillId="2" borderId="6" xfId="51" applyNumberFormat="1" applyFont="1" applyFill="1" applyBorder="1" applyAlignment="1" applyProtection="1">
      <alignment horizontal="center" vertical="center" shrinkToFit="1"/>
    </xf>
    <xf numFmtId="10" fontId="5" fillId="0" borderId="6" xfId="0" applyNumberFormat="1" applyFont="1" applyBorder="1" applyAlignment="1">
      <alignment horizontal="center" vertical="center"/>
    </xf>
    <xf numFmtId="177" fontId="1" fillId="2" borderId="2" xfId="51" applyNumberFormat="1" applyFont="1" applyFill="1" applyBorder="1" applyAlignment="1" applyProtection="1">
      <alignment horizontal="right" vertical="center" shrinkToFit="1"/>
    </xf>
    <xf numFmtId="177" fontId="1" fillId="2" borderId="2" xfId="51" applyNumberFormat="1" applyFont="1" applyFill="1" applyBorder="1" applyAlignment="1" applyProtection="1">
      <alignment horizontal="left" vertical="center" wrapText="1" shrinkToFit="1"/>
    </xf>
    <xf numFmtId="0" fontId="1" fillId="2" borderId="2" xfId="51" applyFont="1" applyFill="1" applyBorder="1" applyAlignment="1" applyProtection="1">
      <alignment horizontal="center" vertical="center"/>
    </xf>
    <xf numFmtId="0" fontId="3" fillId="0" borderId="2" xfId="0" applyFont="1" applyBorder="1">
      <alignment vertical="center"/>
    </xf>
    <xf numFmtId="177" fontId="1" fillId="2" borderId="2" xfId="51" applyNumberFormat="1" applyFont="1" applyFill="1" applyBorder="1" applyAlignment="1" applyProtection="1">
      <alignment horizontal="center" vertical="center" wrapText="1"/>
    </xf>
    <xf numFmtId="182" fontId="1" fillId="2" borderId="2" xfId="51" applyNumberFormat="1" applyFont="1" applyFill="1" applyBorder="1" applyAlignment="1" applyProtection="1">
      <alignment vertical="center" shrinkToFit="1"/>
    </xf>
    <xf numFmtId="177" fontId="1" fillId="2" borderId="2" xfId="51" applyNumberFormat="1" applyFont="1" applyFill="1" applyBorder="1" applyAlignment="1" applyProtection="1">
      <alignment vertical="center" wrapText="1"/>
    </xf>
    <xf numFmtId="10" fontId="5" fillId="0" borderId="2" xfId="0" applyNumberFormat="1" applyFont="1" applyBorder="1" applyAlignment="1">
      <alignment horizontal="center" vertical="center"/>
    </xf>
    <xf numFmtId="177" fontId="2" fillId="2" borderId="2" xfId="51" applyNumberFormat="1" applyFont="1" applyFill="1" applyBorder="1" applyAlignment="1" applyProtection="1">
      <alignment horizontal="right" vertical="center" shrinkToFit="1"/>
    </xf>
    <xf numFmtId="177" fontId="2" fillId="2" borderId="2" xfId="51" applyNumberFormat="1" applyFont="1" applyFill="1" applyBorder="1" applyAlignment="1" applyProtection="1">
      <alignment horizontal="center" vertical="center" wrapText="1"/>
    </xf>
    <xf numFmtId="10" fontId="7" fillId="0" borderId="2" xfId="0" applyNumberFormat="1" applyFont="1" applyBorder="1" applyAlignment="1">
      <alignment horizontal="center" vertical="center"/>
    </xf>
    <xf numFmtId="177" fontId="5" fillId="2" borderId="2" xfId="51" applyNumberFormat="1" applyFont="1" applyFill="1" applyBorder="1" applyAlignment="1" applyProtection="1">
      <alignment horizontal="right" vertical="center" shrinkToFit="1"/>
    </xf>
    <xf numFmtId="0" fontId="11" fillId="2" borderId="10" xfId="51" applyFont="1" applyFill="1" applyBorder="1" applyAlignment="1" applyProtection="1">
      <alignment horizontal="center" vertical="center" wrapText="1"/>
    </xf>
    <xf numFmtId="0" fontId="11" fillId="2" borderId="11" xfId="51" applyFont="1" applyFill="1" applyBorder="1" applyAlignment="1" applyProtection="1">
      <alignment horizontal="center" vertical="center" wrapText="1"/>
    </xf>
    <xf numFmtId="177" fontId="10" fillId="2" borderId="3" xfId="51" applyNumberFormat="1" applyFont="1" applyFill="1" applyBorder="1" applyAlignment="1" applyProtection="1">
      <alignment horizontal="center" vertical="center" shrinkToFit="1"/>
    </xf>
    <xf numFmtId="177" fontId="10" fillId="2" borderId="5" xfId="51" applyNumberFormat="1" applyFont="1" applyFill="1" applyBorder="1" applyAlignment="1" applyProtection="1">
      <alignment horizontal="center" vertical="center" shrinkToFit="1"/>
    </xf>
    <xf numFmtId="0" fontId="11" fillId="2" borderId="1" xfId="51" applyFont="1" applyFill="1" applyBorder="1" applyAlignment="1" applyProtection="1">
      <alignment horizontal="center" vertical="center" wrapText="1"/>
    </xf>
    <xf numFmtId="0" fontId="11" fillId="2" borderId="12" xfId="51" applyFont="1" applyFill="1" applyBorder="1" applyAlignment="1" applyProtection="1">
      <alignment horizontal="center" vertical="center" wrapText="1"/>
    </xf>
    <xf numFmtId="183" fontId="10" fillId="2" borderId="3" xfId="51" applyNumberFormat="1" applyFont="1" applyFill="1" applyBorder="1" applyAlignment="1" applyProtection="1">
      <alignment horizontal="center" vertical="center" shrinkToFit="1"/>
    </xf>
    <xf numFmtId="183" fontId="10" fillId="2" borderId="5" xfId="51" applyNumberFormat="1" applyFont="1" applyFill="1" applyBorder="1" applyAlignment="1" applyProtection="1">
      <alignment horizontal="center" vertical="center" shrinkToFit="1"/>
    </xf>
    <xf numFmtId="49" fontId="9" fillId="2" borderId="2" xfId="51" applyNumberFormat="1" applyFont="1" applyFill="1" applyBorder="1" applyAlignment="1">
      <alignment horizontal="center" vertical="center"/>
      <protection locked="0"/>
    </xf>
    <xf numFmtId="0" fontId="6" fillId="2" borderId="3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6" fillId="2" borderId="4" xfId="51" applyFont="1" applyFill="1" applyBorder="1" applyAlignment="1" applyProtection="1">
      <alignment horizontal="center" vertical="center" wrapText="1"/>
    </xf>
    <xf numFmtId="177" fontId="6" fillId="2" borderId="2" xfId="51" applyNumberFormat="1" applyFont="1" applyFill="1" applyBorder="1" applyAlignment="1" applyProtection="1">
      <alignment horizontal="center" vertical="center" wrapText="1"/>
    </xf>
    <xf numFmtId="177" fontId="5" fillId="4" borderId="5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/>
    </xf>
    <xf numFmtId="177" fontId="5" fillId="2" borderId="5" xfId="51" applyNumberFormat="1" applyFont="1" applyFill="1" applyBorder="1" applyAlignment="1" applyProtection="1">
      <alignment vertical="center" wrapText="1"/>
    </xf>
    <xf numFmtId="177" fontId="1" fillId="2" borderId="6" xfId="51" applyNumberFormat="1" applyFont="1" applyFill="1" applyBorder="1" applyAlignment="1" applyProtection="1">
      <alignment horizontal="left" vertical="center" wrapText="1"/>
    </xf>
    <xf numFmtId="179" fontId="0" fillId="2" borderId="6" xfId="0" applyNumberFormat="1" applyFont="1" applyFill="1" applyBorder="1" applyAlignment="1">
      <alignment horizontal="center" vertical="center"/>
    </xf>
    <xf numFmtId="177" fontId="0" fillId="2" borderId="6" xfId="51" applyNumberFormat="1" applyFont="1" applyFill="1" applyBorder="1" applyAlignment="1" applyProtection="1">
      <alignment horizontal="center" vertical="center" wrapText="1" shrinkToFit="1"/>
    </xf>
    <xf numFmtId="177" fontId="1" fillId="2" borderId="2" xfId="51" applyNumberFormat="1" applyFont="1" applyFill="1" applyBorder="1" applyAlignment="1" applyProtection="1">
      <alignment horizontal="left" vertical="center" wrapText="1"/>
    </xf>
    <xf numFmtId="179" fontId="0" fillId="2" borderId="2" xfId="0" applyNumberFormat="1" applyFont="1" applyFill="1" applyBorder="1" applyAlignment="1">
      <alignment horizontal="center" vertical="center"/>
    </xf>
    <xf numFmtId="179" fontId="1" fillId="2" borderId="2" xfId="51" applyNumberFormat="1" applyFont="1" applyFill="1" applyBorder="1" applyAlignment="1" applyProtection="1">
      <alignment horizontal="center" vertical="center"/>
    </xf>
    <xf numFmtId="179" fontId="2" fillId="2" borderId="2" xfId="51" applyNumberFormat="1" applyFont="1" applyFill="1" applyBorder="1" applyAlignment="1" applyProtection="1">
      <alignment horizontal="center" vertical="center"/>
    </xf>
    <xf numFmtId="179" fontId="3" fillId="2" borderId="2" xfId="0" applyNumberFormat="1" applyFont="1" applyFill="1" applyBorder="1" applyAlignment="1">
      <alignment horizontal="center" vertical="center"/>
    </xf>
    <xf numFmtId="177" fontId="2" fillId="2" borderId="2" xfId="51" applyNumberFormat="1" applyFont="1" applyFill="1" applyBorder="1" applyAlignment="1" applyProtection="1">
      <alignment horizontal="left" vertical="center" wrapText="1"/>
    </xf>
    <xf numFmtId="179" fontId="5" fillId="2" borderId="2" xfId="51" applyNumberFormat="1" applyFont="1" applyFill="1" applyBorder="1" applyAlignment="1" applyProtection="1">
      <alignment horizontal="right" vertical="center"/>
    </xf>
    <xf numFmtId="177" fontId="10" fillId="2" borderId="4" xfId="51" applyNumberFormat="1" applyFont="1" applyFill="1" applyBorder="1" applyAlignment="1" applyProtection="1">
      <alignment horizontal="center" vertical="center" shrinkToFit="1"/>
    </xf>
    <xf numFmtId="183" fontId="10" fillId="2" borderId="4" xfId="51" applyNumberFormat="1" applyFont="1" applyFill="1" applyBorder="1" applyAlignment="1" applyProtection="1">
      <alignment horizontal="center" vertical="center" shrinkToFit="1"/>
    </xf>
    <xf numFmtId="179" fontId="3" fillId="2" borderId="6" xfId="0" applyNumberFormat="1" applyFont="1" applyFill="1" applyBorder="1" applyAlignment="1">
      <alignment horizontal="center" vertical="center"/>
    </xf>
    <xf numFmtId="177" fontId="5" fillId="2" borderId="3" xfId="51" applyNumberFormat="1" applyFont="1" applyFill="1" applyBorder="1" applyAlignment="1" applyProtection="1">
      <alignment vertical="center" wrapText="1"/>
    </xf>
    <xf numFmtId="0" fontId="2" fillId="2" borderId="2" xfId="51" applyFont="1" applyFill="1" applyBorder="1" applyAlignment="1" applyProtection="1">
      <alignment horizontal="center" vertical="center" wrapText="1"/>
    </xf>
    <xf numFmtId="176" fontId="2" fillId="3" borderId="2" xfId="51" applyNumberFormat="1" applyFont="1" applyFill="1" applyBorder="1" applyAlignment="1" applyProtection="1">
      <alignment horizontal="center" vertical="center" wrapText="1" shrinkToFit="1"/>
    </xf>
    <xf numFmtId="179" fontId="2" fillId="3" borderId="4" xfId="51" applyNumberFormat="1" applyFont="1" applyFill="1" applyBorder="1" applyAlignment="1" applyProtection="1">
      <alignment horizontal="center" vertical="center" wrapText="1"/>
    </xf>
    <xf numFmtId="177" fontId="2" fillId="3" borderId="2" xfId="51" applyNumberFormat="1" applyFont="1" applyFill="1" applyBorder="1" applyAlignment="1" applyProtection="1">
      <alignment horizontal="right" vertical="center" shrinkToFit="1"/>
    </xf>
    <xf numFmtId="177" fontId="2" fillId="2" borderId="6" xfId="51" applyNumberFormat="1" applyFont="1" applyFill="1" applyBorder="1" applyAlignment="1" applyProtection="1">
      <alignment vertical="center" shrinkToFit="1"/>
    </xf>
    <xf numFmtId="181" fontId="2" fillId="2" borderId="6" xfId="20" applyNumberFormat="1" applyFont="1" applyFill="1" applyBorder="1" applyAlignment="1" applyProtection="1">
      <alignment horizontal="center" vertical="center" wrapText="1"/>
    </xf>
    <xf numFmtId="176" fontId="2" fillId="3" borderId="2" xfId="51" applyNumberFormat="1" applyFont="1" applyFill="1" applyBorder="1" applyAlignment="1" applyProtection="1">
      <alignment horizontal="center" vertical="center" shrinkToFit="1"/>
    </xf>
    <xf numFmtId="0" fontId="2" fillId="3" borderId="4" xfId="51" applyFont="1" applyFill="1" applyBorder="1" applyAlignment="1" applyProtection="1">
      <alignment horizontal="center" vertical="center" wrapText="1"/>
    </xf>
    <xf numFmtId="177" fontId="2" fillId="3" borderId="2" xfId="51" applyNumberFormat="1" applyFont="1" applyFill="1" applyBorder="1" applyAlignment="1" applyProtection="1">
      <alignment horizontal="center" vertical="center" shrinkToFit="1"/>
    </xf>
    <xf numFmtId="177" fontId="2" fillId="2" borderId="2" xfId="51" applyNumberFormat="1" applyFont="1" applyFill="1" applyBorder="1" applyAlignment="1" applyProtection="1">
      <alignment vertical="center" shrinkToFit="1"/>
    </xf>
    <xf numFmtId="181" fontId="2" fillId="2" borderId="2" xfId="20" applyNumberFormat="1" applyFont="1" applyFill="1" applyBorder="1" applyAlignment="1" applyProtection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/>
    </xf>
    <xf numFmtId="177" fontId="2" fillId="2" borderId="2" xfId="51" applyNumberFormat="1" applyFont="1" applyFill="1" applyBorder="1" applyAlignment="1" applyProtection="1">
      <alignment horizontal="center" vertical="center" wrapText="1" shrinkToFit="1"/>
    </xf>
    <xf numFmtId="49" fontId="2" fillId="2" borderId="2" xfId="51" applyNumberFormat="1" applyFont="1" applyFill="1" applyBorder="1" applyAlignment="1" applyProtection="1">
      <alignment horizontal="center" vertical="center" wrapText="1" shrinkToFit="1"/>
    </xf>
    <xf numFmtId="9" fontId="2" fillId="2" borderId="2" xfId="20" applyFont="1" applyFill="1" applyBorder="1" applyAlignment="1" applyProtection="1">
      <alignment horizontal="center" vertical="center" wrapText="1"/>
    </xf>
    <xf numFmtId="177" fontId="2" fillId="2" borderId="6" xfId="51" applyNumberFormat="1" applyFont="1" applyFill="1" applyBorder="1" applyAlignment="1" applyProtection="1">
      <alignment horizontal="right" vertical="center" shrinkToFit="1"/>
    </xf>
    <xf numFmtId="177" fontId="2" fillId="2" borderId="6" xfId="51" applyNumberFormat="1" applyFont="1" applyFill="1" applyBorder="1" applyAlignment="1" applyProtection="1">
      <alignment horizontal="left" vertical="center" wrapText="1" shrinkToFit="1"/>
    </xf>
    <xf numFmtId="0" fontId="2" fillId="2" borderId="6" xfId="51" applyFont="1" applyFill="1" applyBorder="1" applyAlignment="1" applyProtection="1">
      <alignment horizontal="center" vertical="center"/>
    </xf>
    <xf numFmtId="177" fontId="2" fillId="2" borderId="6" xfId="51" applyNumberFormat="1" applyFont="1" applyFill="1" applyBorder="1" applyAlignment="1" applyProtection="1">
      <alignment horizontal="center" vertical="center" wrapText="1"/>
    </xf>
    <xf numFmtId="182" fontId="2" fillId="2" borderId="6" xfId="51" applyNumberFormat="1" applyFont="1" applyFill="1" applyBorder="1" applyAlignment="1" applyProtection="1">
      <alignment vertical="center" shrinkToFit="1"/>
    </xf>
    <xf numFmtId="177" fontId="2" fillId="2" borderId="6" xfId="51" applyNumberFormat="1" applyFont="1" applyFill="1" applyBorder="1" applyAlignment="1" applyProtection="1">
      <alignment vertical="center" wrapText="1"/>
    </xf>
    <xf numFmtId="176" fontId="2" fillId="3" borderId="6" xfId="51" applyNumberFormat="1" applyFont="1" applyFill="1" applyBorder="1" applyAlignment="1" applyProtection="1">
      <alignment horizontal="center" vertical="center" wrapText="1" shrinkToFit="1"/>
    </xf>
    <xf numFmtId="177" fontId="2" fillId="2" borderId="2" xfId="51" applyNumberFormat="1" applyFont="1" applyFill="1" applyBorder="1" applyAlignment="1" applyProtection="1">
      <alignment horizontal="left" vertical="center" wrapText="1" shrinkToFit="1"/>
    </xf>
    <xf numFmtId="0" fontId="2" fillId="2" borderId="2" xfId="51" applyFont="1" applyFill="1" applyBorder="1" applyAlignment="1" applyProtection="1">
      <alignment horizontal="center" vertical="center"/>
    </xf>
    <xf numFmtId="182" fontId="2" fillId="2" borderId="2" xfId="51" applyNumberFormat="1" applyFont="1" applyFill="1" applyBorder="1" applyAlignment="1" applyProtection="1">
      <alignment vertical="center" shrinkToFit="1"/>
    </xf>
    <xf numFmtId="177" fontId="2" fillId="2" borderId="2" xfId="51" applyNumberFormat="1" applyFont="1" applyFill="1" applyBorder="1" applyAlignment="1" applyProtection="1">
      <alignment vertical="center" wrapText="1"/>
    </xf>
    <xf numFmtId="177" fontId="3" fillId="2" borderId="2" xfId="51" applyNumberFormat="1" applyFont="1" applyFill="1" applyBorder="1" applyAlignment="1" applyProtection="1">
      <alignment horizontal="left" vertical="center" wrapText="1"/>
    </xf>
    <xf numFmtId="177" fontId="7" fillId="2" borderId="6" xfId="51" applyNumberFormat="1" applyFont="1" applyFill="1" applyBorder="1" applyAlignment="1" applyProtection="1">
      <alignment horizontal="center" vertical="center" wrapText="1"/>
    </xf>
    <xf numFmtId="177" fontId="3" fillId="2" borderId="6" xfId="51" applyNumberFormat="1" applyFont="1" applyFill="1" applyBorder="1" applyAlignment="1" applyProtection="1">
      <alignment horizontal="center" vertical="center" wrapText="1" shrinkToFit="1"/>
    </xf>
    <xf numFmtId="177" fontId="3" fillId="2" borderId="2" xfId="51" applyNumberFormat="1" applyFont="1" applyFill="1" applyBorder="1" applyAlignment="1" applyProtection="1">
      <alignment horizontal="center" vertical="center" wrapText="1" shrinkToFit="1"/>
    </xf>
    <xf numFmtId="177" fontId="7" fillId="2" borderId="2" xfId="51" applyNumberFormat="1" applyFont="1" applyFill="1" applyBorder="1" applyAlignment="1" applyProtection="1">
      <alignment horizontal="center" vertical="center" wrapText="1"/>
    </xf>
    <xf numFmtId="177" fontId="3" fillId="2" borderId="2" xfId="51" applyNumberFormat="1" applyFont="1" applyFill="1" applyBorder="1" applyAlignment="1" applyProtection="1">
      <alignment horizontal="center" vertical="center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17</xdr:row>
      <xdr:rowOff>9525</xdr:rowOff>
    </xdr:from>
    <xdr:to>
      <xdr:col>11</xdr:col>
      <xdr:colOff>206375</xdr:colOff>
      <xdr:row>42</xdr:row>
      <xdr:rowOff>47625</xdr:rowOff>
    </xdr:to>
    <xdr:pic>
      <xdr:nvPicPr>
        <xdr:cNvPr id="2" name="图片 1" descr="DL)~6MX(){$4LOP~(8J26)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6477635"/>
          <a:ext cx="9560560" cy="432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90170</xdr:colOff>
      <xdr:row>20</xdr:row>
      <xdr:rowOff>76200</xdr:rowOff>
    </xdr:from>
    <xdr:to>
      <xdr:col>11</xdr:col>
      <xdr:colOff>420370</xdr:colOff>
      <xdr:row>45</xdr:row>
      <xdr:rowOff>85725</xdr:rowOff>
    </xdr:to>
    <xdr:pic>
      <xdr:nvPicPr>
        <xdr:cNvPr id="3" name="图片 2" descr="24VWG$H6FX4ZV[_[J)PN2$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70" y="7954010"/>
          <a:ext cx="9693910" cy="429577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12</xdr:row>
      <xdr:rowOff>19050</xdr:rowOff>
    </xdr:from>
    <xdr:to>
      <xdr:col>11</xdr:col>
      <xdr:colOff>0</xdr:colOff>
      <xdr:row>12</xdr:row>
      <xdr:rowOff>457200</xdr:rowOff>
    </xdr:to>
    <xdr:pic>
      <xdr:nvPicPr>
        <xdr:cNvPr id="4" name="图片 3" descr="UY`{0N)[`YCPYMOG`ZFSQQQ"/>
        <xdr:cNvPicPr>
          <a:picLocks noChangeAspect="1"/>
        </xdr:cNvPicPr>
      </xdr:nvPicPr>
      <xdr:blipFill>
        <a:blip r:embed="rId2"/>
        <a:srcRect r="19013" b="6122"/>
        <a:stretch>
          <a:fillRect/>
        </a:stretch>
      </xdr:blipFill>
      <xdr:spPr>
        <a:xfrm>
          <a:off x="5379085" y="4404360"/>
          <a:ext cx="3984625" cy="438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90170</xdr:colOff>
      <xdr:row>20</xdr:row>
      <xdr:rowOff>76200</xdr:rowOff>
    </xdr:from>
    <xdr:to>
      <xdr:col>11</xdr:col>
      <xdr:colOff>420370</xdr:colOff>
      <xdr:row>45</xdr:row>
      <xdr:rowOff>85725</xdr:rowOff>
    </xdr:to>
    <xdr:pic>
      <xdr:nvPicPr>
        <xdr:cNvPr id="2" name="图片 1" descr="24VWG$H6FX4ZV[_[J)PN2$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170" y="7954010"/>
          <a:ext cx="9693910" cy="4295775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12</xdr:row>
      <xdr:rowOff>19050</xdr:rowOff>
    </xdr:from>
    <xdr:to>
      <xdr:col>11</xdr:col>
      <xdr:colOff>0</xdr:colOff>
      <xdr:row>12</xdr:row>
      <xdr:rowOff>457200</xdr:rowOff>
    </xdr:to>
    <xdr:pic>
      <xdr:nvPicPr>
        <xdr:cNvPr id="3" name="图片 2" descr="UY`{0N)[`YCPYMOG`ZFSQQQ"/>
        <xdr:cNvPicPr>
          <a:picLocks noChangeAspect="1"/>
        </xdr:cNvPicPr>
      </xdr:nvPicPr>
      <xdr:blipFill>
        <a:blip r:embed="rId2"/>
        <a:srcRect r="19013" b="6122"/>
        <a:stretch>
          <a:fillRect/>
        </a:stretch>
      </xdr:blipFill>
      <xdr:spPr>
        <a:xfrm>
          <a:off x="5379085" y="4404360"/>
          <a:ext cx="3984625" cy="438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1543050</xdr:colOff>
      <xdr:row>12</xdr:row>
      <xdr:rowOff>19050</xdr:rowOff>
    </xdr:from>
    <xdr:to>
      <xdr:col>11</xdr:col>
      <xdr:colOff>0</xdr:colOff>
      <xdr:row>12</xdr:row>
      <xdr:rowOff>457200</xdr:rowOff>
    </xdr:to>
    <xdr:pic>
      <xdr:nvPicPr>
        <xdr:cNvPr id="3" name="图片 2" descr="UY`{0N)[`YCPYMOG`ZFSQQQ"/>
        <xdr:cNvPicPr>
          <a:picLocks noChangeAspect="1"/>
        </xdr:cNvPicPr>
      </xdr:nvPicPr>
      <xdr:blipFill>
        <a:blip r:embed="rId1"/>
        <a:srcRect r="19013" b="6122"/>
        <a:stretch>
          <a:fillRect/>
        </a:stretch>
      </xdr:blipFill>
      <xdr:spPr>
        <a:xfrm>
          <a:off x="5379085" y="4404360"/>
          <a:ext cx="3984625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76200</xdr:rowOff>
    </xdr:from>
    <xdr:to>
      <xdr:col>11</xdr:col>
      <xdr:colOff>212090</xdr:colOff>
      <xdr:row>48</xdr:row>
      <xdr:rowOff>133350</xdr:rowOff>
    </xdr:to>
    <xdr:pic>
      <xdr:nvPicPr>
        <xdr:cNvPr id="4" name="图片 3" descr="CW4PQL@6)TS4S5V8UP_8G(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050" y="7954010"/>
          <a:ext cx="9556750" cy="4857750"/>
        </a:xfrm>
        <a:prstGeom prst="rect">
          <a:avLst/>
        </a:prstGeom>
      </xdr:spPr>
    </xdr:pic>
    <xdr:clientData/>
  </xdr:twoCellAnchor>
  <xdr:twoCellAnchor editAs="oneCell">
    <xdr:from>
      <xdr:col>6</xdr:col>
      <xdr:colOff>460375</xdr:colOff>
      <xdr:row>15</xdr:row>
      <xdr:rowOff>28575</xdr:rowOff>
    </xdr:from>
    <xdr:to>
      <xdr:col>12</xdr:col>
      <xdr:colOff>738505</xdr:colOff>
      <xdr:row>16</xdr:row>
      <xdr:rowOff>38100</xdr:rowOff>
    </xdr:to>
    <xdr:pic>
      <xdr:nvPicPr>
        <xdr:cNvPr id="2" name="图片 1" descr="EMBW[SPI{E@_SQF}SJZU0FD"/>
        <xdr:cNvPicPr>
          <a:picLocks noChangeAspect="1"/>
        </xdr:cNvPicPr>
      </xdr:nvPicPr>
      <xdr:blipFill>
        <a:blip r:embed="rId3"/>
        <a:srcRect t="21212" r="19981" b="3030"/>
        <a:stretch>
          <a:fillRect/>
        </a:stretch>
      </xdr:blipFill>
      <xdr:spPr>
        <a:xfrm>
          <a:off x="6033135" y="5823585"/>
          <a:ext cx="4926330" cy="47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9"/>
  <sheetViews>
    <sheetView topLeftCell="A5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22.7916666666667" style="5" customWidth="1"/>
    <col min="7" max="7" width="14.9916666666667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10.25" style="1" customWidth="1"/>
    <col min="12" max="12" width="11.25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8" width="9.8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67"/>
      <c r="J2" s="10" t="s">
        <v>4</v>
      </c>
      <c r="K2" s="10"/>
      <c r="L2" s="10"/>
      <c r="M2" s="10"/>
      <c r="N2" s="68" t="s">
        <v>5</v>
      </c>
      <c r="O2" s="68"/>
      <c r="P2" s="69">
        <v>12780</v>
      </c>
      <c r="Q2" s="75" t="s">
        <v>6</v>
      </c>
      <c r="R2" s="75"/>
      <c r="S2" s="102" t="s">
        <v>7</v>
      </c>
      <c r="T2" s="10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7193109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0" t="s">
        <v>12</v>
      </c>
      <c r="K3" s="71"/>
      <c r="L3" s="71"/>
      <c r="M3" s="71"/>
      <c r="N3" s="9" t="s">
        <v>13</v>
      </c>
      <c r="O3" s="9"/>
      <c r="P3" s="9" t="s">
        <v>14</v>
      </c>
      <c r="Q3" s="103" t="s">
        <v>15</v>
      </c>
      <c r="R3" s="104"/>
      <c r="S3" s="104" t="s">
        <v>16</v>
      </c>
      <c r="T3" s="105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9" t="s">
        <v>20</v>
      </c>
      <c r="K4" s="9"/>
      <c r="L4" s="9"/>
      <c r="M4" s="9"/>
      <c r="N4" s="9" t="s">
        <v>21</v>
      </c>
      <c r="O4" s="9"/>
      <c r="P4" s="72" t="s">
        <v>22</v>
      </c>
      <c r="Q4" s="14" t="s">
        <v>23</v>
      </c>
      <c r="R4" s="14" t="s">
        <v>24</v>
      </c>
      <c r="S4" s="106" t="s">
        <v>25</v>
      </c>
      <c r="T4" s="106" t="s">
        <v>26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21" t="s">
        <v>30</v>
      </c>
      <c r="L5" s="18" t="s">
        <v>31</v>
      </c>
      <c r="M5" s="20"/>
      <c r="N5" s="18" t="s">
        <v>32</v>
      </c>
      <c r="O5" s="20"/>
      <c r="P5" s="73" t="s">
        <v>33</v>
      </c>
      <c r="Q5" s="107"/>
      <c r="R5" s="107"/>
      <c r="S5" s="106" t="s">
        <v>34</v>
      </c>
      <c r="T5" s="108" t="s">
        <v>35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9" t="s">
        <v>38</v>
      </c>
      <c r="L6" s="22" t="s">
        <v>39</v>
      </c>
      <c r="M6" s="24"/>
      <c r="N6" s="22" t="s">
        <v>40</v>
      </c>
      <c r="O6" s="24"/>
      <c r="P6" s="123" t="s">
        <v>41</v>
      </c>
      <c r="Q6" s="109"/>
      <c r="R6" s="109"/>
      <c r="S6" s="106"/>
      <c r="T6" s="10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42</v>
      </c>
      <c r="C7" s="9" t="s">
        <v>43</v>
      </c>
      <c r="D7" s="9" t="s">
        <v>44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5" t="s">
        <v>49</v>
      </c>
      <c r="L7" s="14" t="s">
        <v>49</v>
      </c>
      <c r="M7" s="9" t="s">
        <v>50</v>
      </c>
      <c r="N7" s="9" t="s">
        <v>49</v>
      </c>
      <c r="O7" s="9" t="s">
        <v>50</v>
      </c>
      <c r="P7" s="14" t="s">
        <v>51</v>
      </c>
      <c r="Q7" s="14" t="s">
        <v>52</v>
      </c>
      <c r="R7" s="14" t="s">
        <v>53</v>
      </c>
      <c r="S7" s="106"/>
      <c r="T7" s="10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124"/>
      <c r="B8" s="125" t="s">
        <v>54</v>
      </c>
      <c r="C8" s="126">
        <v>2274684</v>
      </c>
      <c r="D8" s="127"/>
      <c r="E8" s="53" t="s">
        <v>55</v>
      </c>
      <c r="F8" s="54" t="s">
        <v>56</v>
      </c>
      <c r="G8" s="128"/>
      <c r="H8" s="129">
        <v>0.01</v>
      </c>
      <c r="I8" s="139">
        <f>C8*0.01</f>
        <v>22746.84</v>
      </c>
      <c r="J8" s="140"/>
      <c r="K8" s="141">
        <v>341300.08</v>
      </c>
      <c r="L8" s="139"/>
      <c r="M8" s="142"/>
      <c r="N8" s="143">
        <v>1500</v>
      </c>
      <c r="O8" s="144" t="s">
        <v>57</v>
      </c>
      <c r="P8" s="145"/>
      <c r="Q8" s="151"/>
      <c r="R8" s="151"/>
      <c r="S8" s="152"/>
      <c r="T8" s="15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49"/>
      <c r="B9" s="130"/>
      <c r="C9" s="131"/>
      <c r="D9" s="132"/>
      <c r="E9" s="53"/>
      <c r="F9" s="54"/>
      <c r="G9" s="133"/>
      <c r="H9" s="134"/>
      <c r="I9" s="90"/>
      <c r="J9" s="146"/>
      <c r="K9" s="147">
        <v>22746.84</v>
      </c>
      <c r="L9" s="90"/>
      <c r="M9" s="91"/>
      <c r="N9" s="148"/>
      <c r="O9" s="149"/>
      <c r="P9" s="150"/>
      <c r="Q9" s="154"/>
      <c r="R9" s="154"/>
      <c r="S9" s="155"/>
      <c r="T9" s="147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34"/>
      <c r="B10" s="135"/>
      <c r="C10" s="51"/>
      <c r="D10" s="52"/>
      <c r="E10" s="30"/>
      <c r="F10" s="31"/>
      <c r="G10" s="55"/>
      <c r="H10" s="56"/>
      <c r="I10" s="90"/>
      <c r="J10" s="90"/>
      <c r="K10" s="90">
        <v>1252.12</v>
      </c>
      <c r="L10" s="90"/>
      <c r="M10" s="91"/>
      <c r="N10" s="90"/>
      <c r="O10" s="91"/>
      <c r="P10" s="92"/>
      <c r="Q10" s="118"/>
      <c r="R10" s="118"/>
      <c r="S10" s="117"/>
      <c r="T10" s="116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34"/>
      <c r="B11" s="50"/>
      <c r="C11" s="51"/>
      <c r="D11" s="52"/>
      <c r="E11" s="136"/>
      <c r="F11" s="137"/>
      <c r="G11" s="55"/>
      <c r="H11" s="138"/>
      <c r="I11" s="90"/>
      <c r="J11" s="90"/>
      <c r="K11" s="90">
        <v>81031.63</v>
      </c>
      <c r="L11" s="90"/>
      <c r="M11" s="91"/>
      <c r="N11" s="90"/>
      <c r="O11" s="91"/>
      <c r="P11" s="92"/>
      <c r="Q11" s="118"/>
      <c r="R11" s="118"/>
      <c r="S11" s="117"/>
      <c r="T11" s="116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34"/>
      <c r="B12" s="50"/>
      <c r="C12" s="51"/>
      <c r="D12" s="52"/>
      <c r="E12" s="136"/>
      <c r="F12" s="137"/>
      <c r="G12" s="55"/>
      <c r="H12" s="56"/>
      <c r="I12" s="90"/>
      <c r="J12" s="90"/>
      <c r="K12" s="90"/>
      <c r="L12" s="90"/>
      <c r="M12" s="91"/>
      <c r="N12" s="90"/>
      <c r="O12" s="91"/>
      <c r="P12" s="92"/>
      <c r="Q12" s="118"/>
      <c r="R12" s="118"/>
      <c r="S12" s="117"/>
      <c r="T12" s="116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34"/>
      <c r="B13" s="50">
        <v>44218</v>
      </c>
      <c r="C13" s="51"/>
      <c r="D13" s="52"/>
      <c r="E13" s="53"/>
      <c r="F13" s="54"/>
      <c r="G13" s="55"/>
      <c r="H13" s="56"/>
      <c r="I13" s="90"/>
      <c r="J13" s="90"/>
      <c r="K13" s="90"/>
      <c r="L13" s="90">
        <v>200</v>
      </c>
      <c r="M13" s="91" t="s">
        <v>58</v>
      </c>
      <c r="N13" s="90"/>
      <c r="O13" s="91"/>
      <c r="P13" s="92" t="s">
        <v>59</v>
      </c>
      <c r="Q13" s="118"/>
      <c r="R13" s="118"/>
      <c r="S13" s="117">
        <v>1247392.38</v>
      </c>
      <c r="T13" s="116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34"/>
      <c r="B14" s="50">
        <v>44225</v>
      </c>
      <c r="C14" s="51"/>
      <c r="D14" s="52"/>
      <c r="E14" s="53" t="s">
        <v>60</v>
      </c>
      <c r="F14" s="54" t="s">
        <v>61</v>
      </c>
      <c r="G14" s="55"/>
      <c r="H14" s="56"/>
      <c r="I14" s="90"/>
      <c r="J14" s="90"/>
      <c r="K14" s="90"/>
      <c r="L14" s="90">
        <v>100</v>
      </c>
      <c r="M14" s="91" t="s">
        <v>58</v>
      </c>
      <c r="N14" s="90"/>
      <c r="O14" s="91"/>
      <c r="P14" s="92" t="s">
        <v>62</v>
      </c>
      <c r="Q14" s="118"/>
      <c r="R14" s="118"/>
      <c r="S14" s="117">
        <v>529200</v>
      </c>
      <c r="T14" s="116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1" customFormat="1" ht="30" customHeight="1" spans="1:16384">
      <c r="A15" s="9" t="s">
        <v>63</v>
      </c>
      <c r="B15" s="9"/>
      <c r="C15" s="57">
        <f>SUM(C8:C13)</f>
        <v>2274684</v>
      </c>
      <c r="D15" s="58">
        <f>SUM(D8:D9)</f>
        <v>0</v>
      </c>
      <c r="E15" s="59"/>
      <c r="F15" s="59"/>
      <c r="G15" s="60"/>
      <c r="H15" s="57" t="s">
        <v>64</v>
      </c>
      <c r="I15" s="93">
        <f>SUM(I8:I13)</f>
        <v>22746.84</v>
      </c>
      <c r="J15" s="60"/>
      <c r="K15" s="93">
        <f>SUM(K8:K13)</f>
        <v>446330.67</v>
      </c>
      <c r="L15" s="93">
        <v>300</v>
      </c>
      <c r="M15" s="57" t="s">
        <v>64</v>
      </c>
      <c r="N15" s="93">
        <f>SUM(N8:N13)</f>
        <v>1500</v>
      </c>
      <c r="O15" s="57" t="s">
        <v>64</v>
      </c>
      <c r="P15" s="57" t="s">
        <v>64</v>
      </c>
      <c r="Q15" s="57"/>
      <c r="R15" s="57"/>
      <c r="S15" s="117">
        <v>1776592.38</v>
      </c>
      <c r="T15" s="119">
        <v>27214.11</v>
      </c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1" customFormat="1" ht="30" customHeight="1" spans="1:16384">
      <c r="A16" s="61" t="s">
        <v>65</v>
      </c>
      <c r="B16" s="61"/>
      <c r="C16" s="61" t="s">
        <v>66</v>
      </c>
      <c r="D16" s="61"/>
      <c r="E16" s="61"/>
      <c r="F16" s="62">
        <v>529200</v>
      </c>
      <c r="G16" s="63"/>
      <c r="H16" s="64" t="s">
        <v>67</v>
      </c>
      <c r="I16" s="94"/>
      <c r="J16" s="94"/>
      <c r="K16" s="94"/>
      <c r="L16" s="95"/>
      <c r="M16" s="61" t="s">
        <v>68</v>
      </c>
      <c r="N16" s="96">
        <v>529200</v>
      </c>
      <c r="O16" s="97"/>
      <c r="P16" s="97"/>
      <c r="Q16" s="97"/>
      <c r="R16" s="97"/>
      <c r="S16" s="97"/>
      <c r="T16" s="120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1" customFormat="1" ht="30" customHeight="1" spans="1:16384">
      <c r="A17" s="61"/>
      <c r="B17" s="61"/>
      <c r="C17" s="61" t="s">
        <v>69</v>
      </c>
      <c r="D17" s="61"/>
      <c r="E17" s="61"/>
      <c r="F17" s="62">
        <v>529200</v>
      </c>
      <c r="G17" s="63"/>
      <c r="H17" s="65"/>
      <c r="I17" s="98"/>
      <c r="J17" s="98"/>
      <c r="K17" s="98"/>
      <c r="L17" s="99"/>
      <c r="M17" s="61" t="s">
        <v>70</v>
      </c>
      <c r="N17" s="100" t="s">
        <v>71</v>
      </c>
      <c r="O17" s="101"/>
      <c r="P17" s="101"/>
      <c r="Q17" s="101"/>
      <c r="R17" s="101"/>
      <c r="S17" s="101"/>
      <c r="T17" s="121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1" customFormat="1" spans="2:16384">
      <c r="B18" s="4"/>
      <c r="E18" s="5"/>
      <c r="F18" s="5"/>
      <c r="G18" s="6"/>
      <c r="I18" s="6"/>
      <c r="J18" s="6"/>
      <c r="L18" s="6"/>
      <c r="S18" s="6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spans="2:16384">
      <c r="B19" s="4"/>
      <c r="E19" s="5"/>
      <c r="F19" s="5"/>
      <c r="G19" s="6"/>
      <c r="I19" s="6"/>
      <c r="J19" s="6"/>
      <c r="L19" s="6"/>
      <c r="S19" s="6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spans="2:16384">
      <c r="B20" s="4"/>
      <c r="E20" s="5"/>
      <c r="F20" s="5"/>
      <c r="G20" s="6"/>
      <c r="I20" s="6"/>
      <c r="J20" s="6"/>
      <c r="L20" s="6"/>
      <c r="S20" s="6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L21" s="6"/>
      <c r="S21" s="6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L22" s="6"/>
      <c r="S22" s="6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66"/>
      <c r="E23" s="5"/>
      <c r="F23" s="5"/>
      <c r="G23" s="6"/>
      <c r="I23" s="6"/>
      <c r="J23" s="6"/>
      <c r="L23" s="6"/>
      <c r="S23" s="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L24" s="6"/>
      <c r="S24" s="6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4"/>
      <c r="E25" s="5"/>
      <c r="F25" s="5"/>
      <c r="G25" s="6"/>
      <c r="I25" s="6"/>
      <c r="J25" s="6"/>
      <c r="L25" s="6"/>
      <c r="S25" s="6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4"/>
      <c r="E26" s="5"/>
      <c r="F26" s="5"/>
      <c r="G26" s="6"/>
      <c r="I26" s="6"/>
      <c r="J26" s="6"/>
      <c r="L26" s="6"/>
      <c r="S26" s="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4"/>
      <c r="E27" s="5"/>
      <c r="F27" s="5"/>
      <c r="G27" s="6"/>
      <c r="I27" s="6"/>
      <c r="J27" s="6"/>
      <c r="L27" s="6"/>
      <c r="S27" s="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4"/>
      <c r="E28" s="5"/>
      <c r="F28" s="5"/>
      <c r="G28" s="6"/>
      <c r="I28" s="6"/>
      <c r="J28" s="6"/>
      <c r="L28" s="6"/>
      <c r="S28" s="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4"/>
      <c r="E29" s="5"/>
      <c r="F29" s="5"/>
      <c r="G29" s="6"/>
      <c r="I29" s="6"/>
      <c r="J29" s="6"/>
      <c r="L29" s="6"/>
      <c r="S29" s="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4"/>
      <c r="E30" s="5"/>
      <c r="F30" s="5"/>
      <c r="G30" s="6"/>
      <c r="I30" s="6"/>
      <c r="J30" s="6"/>
      <c r="L30" s="6"/>
      <c r="S30" s="6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4"/>
      <c r="E31" s="5"/>
      <c r="F31" s="5"/>
      <c r="G31" s="6"/>
      <c r="I31" s="6"/>
      <c r="J31" s="6"/>
      <c r="L31" s="6"/>
      <c r="S31" s="6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4"/>
      <c r="E32" s="5"/>
      <c r="F32" s="5"/>
      <c r="G32" s="6"/>
      <c r="I32" s="6"/>
      <c r="J32" s="6"/>
      <c r="L32" s="6"/>
      <c r="S32" s="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6"/>
      <c r="I33" s="6"/>
      <c r="J33" s="6"/>
      <c r="L33" s="6"/>
      <c r="S33" s="6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6"/>
      <c r="I34" s="6"/>
      <c r="J34" s="6"/>
      <c r="L34" s="6"/>
      <c r="S34" s="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6"/>
      <c r="I35" s="6"/>
      <c r="J35" s="6"/>
      <c r="L35" s="6"/>
      <c r="S35" s="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6"/>
      <c r="I36" s="6"/>
      <c r="J36" s="6"/>
      <c r="L36" s="6"/>
      <c r="S36" s="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6"/>
      <c r="I37" s="6"/>
      <c r="J37" s="6"/>
      <c r="L37" s="6"/>
      <c r="S37" s="6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4"/>
      <c r="E38" s="5"/>
      <c r="F38" s="5"/>
      <c r="G38" s="6"/>
      <c r="I38" s="6"/>
      <c r="J38" s="6"/>
      <c r="L38" s="6"/>
      <c r="S38" s="6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4"/>
      <c r="E39" s="5"/>
      <c r="F39" s="5"/>
      <c r="G39" s="6"/>
      <c r="I39" s="6"/>
      <c r="J39" s="6"/>
      <c r="L39" s="6"/>
      <c r="S39" s="6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4"/>
      <c r="E40" s="5"/>
      <c r="F40" s="5"/>
      <c r="G40" s="6"/>
      <c r="I40" s="6"/>
      <c r="J40" s="6"/>
      <c r="L40" s="6"/>
      <c r="S40" s="6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4"/>
      <c r="E41" s="5"/>
      <c r="F41" s="5"/>
      <c r="G41" s="6"/>
      <c r="I41" s="6"/>
      <c r="J41" s="6"/>
      <c r="L41" s="6"/>
      <c r="S41" s="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4"/>
      <c r="E42" s="5"/>
      <c r="F42" s="5"/>
      <c r="G42" s="6"/>
      <c r="I42" s="6"/>
      <c r="J42" s="6"/>
      <c r="L42" s="6"/>
      <c r="S42" s="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4"/>
      <c r="E43" s="5"/>
      <c r="F43" s="5"/>
      <c r="G43" s="6"/>
      <c r="I43" s="6"/>
      <c r="J43" s="6"/>
      <c r="L43" s="6"/>
      <c r="S43" s="6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4"/>
      <c r="E44" s="5"/>
      <c r="F44" s="5"/>
      <c r="G44" s="6"/>
      <c r="I44" s="6"/>
      <c r="J44" s="6"/>
      <c r="L44" s="6"/>
      <c r="S44" s="6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4"/>
      <c r="E45" s="5"/>
      <c r="F45" s="5"/>
      <c r="G45" s="6"/>
      <c r="I45" s="6"/>
      <c r="J45" s="6"/>
      <c r="L45" s="6"/>
      <c r="S45" s="6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4"/>
      <c r="E46" s="5"/>
      <c r="F46" s="5"/>
      <c r="G46" s="6"/>
      <c r="I46" s="6"/>
      <c r="J46" s="6"/>
      <c r="L46" s="6"/>
      <c r="S46" s="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4"/>
      <c r="E47" s="5"/>
      <c r="F47" s="5"/>
      <c r="G47" s="6"/>
      <c r="I47" s="6"/>
      <c r="J47" s="6"/>
      <c r="L47" s="6"/>
      <c r="S47" s="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4"/>
      <c r="E48" s="5"/>
      <c r="F48" s="5"/>
      <c r="G48" s="6"/>
      <c r="I48" s="6"/>
      <c r="J48" s="6"/>
      <c r="L48" s="6"/>
      <c r="S48" s="6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4"/>
      <c r="E49" s="5"/>
      <c r="F49" s="5"/>
      <c r="G49" s="6"/>
      <c r="I49" s="6"/>
      <c r="J49" s="6"/>
      <c r="L49" s="6"/>
      <c r="S49" s="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4"/>
      <c r="E50" s="5"/>
      <c r="F50" s="5"/>
      <c r="G50" s="6"/>
      <c r="I50" s="6"/>
      <c r="J50" s="6"/>
      <c r="L50" s="6"/>
      <c r="S50" s="6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4"/>
      <c r="E51" s="5"/>
      <c r="F51" s="5"/>
      <c r="G51" s="6"/>
      <c r="I51" s="6"/>
      <c r="J51" s="6"/>
      <c r="L51" s="6"/>
      <c r="S51" s="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4"/>
      <c r="E52" s="5"/>
      <c r="F52" s="5"/>
      <c r="G52" s="6"/>
      <c r="I52" s="6"/>
      <c r="J52" s="6"/>
      <c r="L52" s="6"/>
      <c r="S52" s="6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4"/>
      <c r="E53" s="5"/>
      <c r="F53" s="5"/>
      <c r="G53" s="6"/>
      <c r="I53" s="6"/>
      <c r="J53" s="6"/>
      <c r="L53" s="6"/>
      <c r="S53" s="6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4"/>
      <c r="E54" s="5"/>
      <c r="F54" s="5"/>
      <c r="G54" s="6"/>
      <c r="I54" s="6"/>
      <c r="J54" s="6"/>
      <c r="L54" s="6"/>
      <c r="S54" s="6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4"/>
      <c r="E55" s="5"/>
      <c r="F55" s="5"/>
      <c r="G55" s="6"/>
      <c r="I55" s="6"/>
      <c r="J55" s="6"/>
      <c r="L55" s="6"/>
      <c r="S55" s="6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4"/>
      <c r="E56" s="5"/>
      <c r="F56" s="5"/>
      <c r="G56" s="6"/>
      <c r="I56" s="6"/>
      <c r="J56" s="6"/>
      <c r="L56" s="6"/>
      <c r="S56" s="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4"/>
      <c r="E57" s="5"/>
      <c r="F57" s="5"/>
      <c r="G57" s="6"/>
      <c r="I57" s="6"/>
      <c r="J57" s="6"/>
      <c r="L57" s="6"/>
      <c r="S57" s="6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4"/>
      <c r="E58" s="5"/>
      <c r="F58" s="5"/>
      <c r="G58" s="6"/>
      <c r="I58" s="6"/>
      <c r="J58" s="6"/>
      <c r="L58" s="6"/>
      <c r="S58" s="6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4"/>
      <c r="E59" s="5"/>
      <c r="F59" s="5"/>
      <c r="G59" s="6"/>
      <c r="I59" s="6"/>
      <c r="J59" s="6"/>
      <c r="L59" s="6"/>
      <c r="S59" s="6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4"/>
      <c r="E60" s="5"/>
      <c r="F60" s="5"/>
      <c r="G60" s="6"/>
      <c r="I60" s="6"/>
      <c r="J60" s="6"/>
      <c r="L60" s="6"/>
      <c r="S60" s="6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4"/>
      <c r="E61" s="5"/>
      <c r="F61" s="5"/>
      <c r="G61" s="6"/>
      <c r="I61" s="6"/>
      <c r="J61" s="6"/>
      <c r="L61" s="6"/>
      <c r="S61" s="6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4"/>
      <c r="E62" s="5"/>
      <c r="F62" s="5"/>
      <c r="G62" s="6"/>
      <c r="I62" s="6"/>
      <c r="J62" s="6"/>
      <c r="L62" s="6"/>
      <c r="S62" s="6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4"/>
      <c r="E63" s="5"/>
      <c r="F63" s="5"/>
      <c r="G63" s="6"/>
      <c r="I63" s="6"/>
      <c r="J63" s="6"/>
      <c r="L63" s="6"/>
      <c r="S63" s="6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4"/>
      <c r="E64" s="5"/>
      <c r="F64" s="5"/>
      <c r="G64" s="6"/>
      <c r="I64" s="6"/>
      <c r="J64" s="6"/>
      <c r="L64" s="6"/>
      <c r="S64" s="6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4"/>
      <c r="E65" s="5"/>
      <c r="F65" s="5"/>
      <c r="G65" s="6"/>
      <c r="I65" s="6"/>
      <c r="J65" s="6"/>
      <c r="L65" s="6"/>
      <c r="S65" s="6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4"/>
      <c r="E66" s="5"/>
      <c r="F66" s="5"/>
      <c r="G66" s="6"/>
      <c r="I66" s="6"/>
      <c r="J66" s="6"/>
      <c r="L66" s="6"/>
      <c r="S66" s="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4"/>
      <c r="E67" s="5"/>
      <c r="F67" s="5"/>
      <c r="G67" s="6"/>
      <c r="I67" s="6"/>
      <c r="J67" s="6"/>
      <c r="L67" s="6"/>
      <c r="S67" s="6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4"/>
      <c r="E68" s="5"/>
      <c r="F68" s="5"/>
      <c r="G68" s="6"/>
      <c r="I68" s="6"/>
      <c r="J68" s="6"/>
      <c r="L68" s="6"/>
      <c r="S68" s="6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4"/>
      <c r="E69" s="5"/>
      <c r="F69" s="5"/>
      <c r="G69" s="6"/>
      <c r="I69" s="6"/>
      <c r="J69" s="6"/>
      <c r="L69" s="6"/>
      <c r="S69" s="6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5:B15"/>
    <mergeCell ref="C16:E16"/>
    <mergeCell ref="F16:G16"/>
    <mergeCell ref="N16:T16"/>
    <mergeCell ref="C17:E17"/>
    <mergeCell ref="F17:G17"/>
    <mergeCell ref="N17:T17"/>
    <mergeCell ref="A5:A7"/>
    <mergeCell ref="S5:S7"/>
    <mergeCell ref="T5:T7"/>
    <mergeCell ref="A16:B17"/>
    <mergeCell ref="H16:L17"/>
  </mergeCells>
  <pageMargins left="0.75" right="0.75" top="1" bottom="1" header="0.5" footer="0.5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22.7916666666667" style="5" customWidth="1"/>
    <col min="7" max="7" width="14.9916666666667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10.25" style="1" customWidth="1"/>
    <col min="12" max="12" width="11.25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7" width="10.125" style="1" customWidth="1"/>
    <col min="18" max="18" width="9.8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67"/>
      <c r="J2" s="10" t="s">
        <v>4</v>
      </c>
      <c r="K2" s="10"/>
      <c r="L2" s="10"/>
      <c r="M2" s="10"/>
      <c r="N2" s="68" t="s">
        <v>5</v>
      </c>
      <c r="O2" s="68"/>
      <c r="P2" s="69">
        <v>12780</v>
      </c>
      <c r="Q2" s="75" t="s">
        <v>6</v>
      </c>
      <c r="R2" s="75"/>
      <c r="S2" s="102" t="s">
        <v>7</v>
      </c>
      <c r="T2" s="10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7193109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0" t="s">
        <v>12</v>
      </c>
      <c r="K3" s="71"/>
      <c r="L3" s="71"/>
      <c r="M3" s="71"/>
      <c r="N3" s="9" t="s">
        <v>13</v>
      </c>
      <c r="O3" s="9"/>
      <c r="P3" s="9" t="s">
        <v>14</v>
      </c>
      <c r="Q3" s="103" t="s">
        <v>15</v>
      </c>
      <c r="R3" s="104"/>
      <c r="S3" s="104" t="s">
        <v>16</v>
      </c>
      <c r="T3" s="105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9" t="s">
        <v>20</v>
      </c>
      <c r="K4" s="9"/>
      <c r="L4" s="9"/>
      <c r="M4" s="9"/>
      <c r="N4" s="9" t="s">
        <v>21</v>
      </c>
      <c r="O4" s="9"/>
      <c r="P4" s="72" t="s">
        <v>22</v>
      </c>
      <c r="Q4" s="14" t="s">
        <v>23</v>
      </c>
      <c r="R4" s="14" t="s">
        <v>24</v>
      </c>
      <c r="S4" s="106" t="s">
        <v>25</v>
      </c>
      <c r="T4" s="106" t="s">
        <v>26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21" t="s">
        <v>30</v>
      </c>
      <c r="L5" s="18" t="s">
        <v>31</v>
      </c>
      <c r="M5" s="20"/>
      <c r="N5" s="18" t="s">
        <v>32</v>
      </c>
      <c r="O5" s="20"/>
      <c r="P5" s="73" t="s">
        <v>33</v>
      </c>
      <c r="Q5" s="107"/>
      <c r="R5" s="107"/>
      <c r="S5" s="106" t="s">
        <v>34</v>
      </c>
      <c r="T5" s="108" t="s">
        <v>35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9" t="s">
        <v>38</v>
      </c>
      <c r="L6" s="22" t="s">
        <v>39</v>
      </c>
      <c r="M6" s="24"/>
      <c r="N6" s="22" t="s">
        <v>40</v>
      </c>
      <c r="O6" s="24"/>
      <c r="P6" s="123" t="s">
        <v>41</v>
      </c>
      <c r="Q6" s="109"/>
      <c r="R6" s="109"/>
      <c r="S6" s="106"/>
      <c r="T6" s="10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42</v>
      </c>
      <c r="C7" s="9" t="s">
        <v>43</v>
      </c>
      <c r="D7" s="9" t="s">
        <v>72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5" t="s">
        <v>49</v>
      </c>
      <c r="L7" s="14" t="s">
        <v>49</v>
      </c>
      <c r="M7" s="9" t="s">
        <v>50</v>
      </c>
      <c r="N7" s="9" t="s">
        <v>49</v>
      </c>
      <c r="O7" s="9" t="s">
        <v>50</v>
      </c>
      <c r="P7" s="14" t="s">
        <v>51</v>
      </c>
      <c r="Q7" s="14" t="s">
        <v>52</v>
      </c>
      <c r="R7" s="14" t="s">
        <v>53</v>
      </c>
      <c r="S7" s="106"/>
      <c r="T7" s="10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26">
        <v>1</v>
      </c>
      <c r="B8" s="27" t="s">
        <v>54</v>
      </c>
      <c r="C8" s="28">
        <v>2274684</v>
      </c>
      <c r="D8" s="29"/>
      <c r="E8" s="30" t="s">
        <v>55</v>
      </c>
      <c r="F8" s="31" t="s">
        <v>73</v>
      </c>
      <c r="G8" s="32"/>
      <c r="H8" s="33">
        <v>0.01</v>
      </c>
      <c r="I8" s="76">
        <f>C8*0.01</f>
        <v>22746.84</v>
      </c>
      <c r="J8" s="77"/>
      <c r="K8" s="78">
        <v>341300.08</v>
      </c>
      <c r="L8" s="76">
        <v>200</v>
      </c>
      <c r="M8" s="79" t="s">
        <v>58</v>
      </c>
      <c r="N8" s="80">
        <v>1500</v>
      </c>
      <c r="O8" s="79" t="s">
        <v>57</v>
      </c>
      <c r="P8" s="81" t="s">
        <v>59</v>
      </c>
      <c r="Q8" s="110"/>
      <c r="R8" s="110"/>
      <c r="S8" s="111">
        <v>1247392.38</v>
      </c>
      <c r="T8" s="112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4"/>
      <c r="B9" s="35"/>
      <c r="C9" s="36"/>
      <c r="D9" s="37"/>
      <c r="E9" s="30"/>
      <c r="F9" s="31"/>
      <c r="G9" s="38"/>
      <c r="H9" s="39"/>
      <c r="I9" s="82"/>
      <c r="J9" s="83"/>
      <c r="K9" s="84">
        <v>22746.84</v>
      </c>
      <c r="L9" s="85"/>
      <c r="M9" s="85"/>
      <c r="N9" s="85"/>
      <c r="O9" s="85"/>
      <c r="P9" s="85"/>
      <c r="Q9" s="85"/>
      <c r="R9" s="85"/>
      <c r="S9" s="85"/>
      <c r="T9" s="84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34">
        <v>2</v>
      </c>
      <c r="B10" s="40">
        <v>44225</v>
      </c>
      <c r="C10" s="41"/>
      <c r="D10" s="42"/>
      <c r="E10" s="30"/>
      <c r="F10" s="31"/>
      <c r="G10" s="43"/>
      <c r="H10" s="44"/>
      <c r="I10" s="82"/>
      <c r="J10" s="82"/>
      <c r="K10" s="82">
        <v>1252.12</v>
      </c>
      <c r="L10" s="82">
        <v>100</v>
      </c>
      <c r="M10" s="86" t="s">
        <v>58</v>
      </c>
      <c r="N10" s="87"/>
      <c r="O10" s="88"/>
      <c r="P10" s="89" t="s">
        <v>62</v>
      </c>
      <c r="Q10" s="113"/>
      <c r="R10" s="113"/>
      <c r="S10" s="114">
        <v>529200</v>
      </c>
      <c r="T10" s="115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34"/>
      <c r="B11" s="45"/>
      <c r="C11" s="41"/>
      <c r="D11" s="42"/>
      <c r="E11" s="46"/>
      <c r="F11" s="47"/>
      <c r="G11" s="43"/>
      <c r="H11" s="48"/>
      <c r="I11" s="82"/>
      <c r="J11" s="82"/>
      <c r="K11" s="82">
        <v>81031.63</v>
      </c>
      <c r="L11" s="82"/>
      <c r="M11" s="86"/>
      <c r="N11" s="82"/>
      <c r="O11" s="86"/>
      <c r="P11" s="89"/>
      <c r="Q11" s="113"/>
      <c r="R11" s="113"/>
      <c r="S11" s="114"/>
      <c r="T11" s="11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49">
        <v>3</v>
      </c>
      <c r="B12" s="50">
        <v>44236</v>
      </c>
      <c r="C12" s="51">
        <v>1213710</v>
      </c>
      <c r="D12" s="52"/>
      <c r="E12" s="53" t="s">
        <v>55</v>
      </c>
      <c r="F12" s="54" t="s">
        <v>73</v>
      </c>
      <c r="G12" s="55"/>
      <c r="H12" s="56">
        <v>0.01</v>
      </c>
      <c r="I12" s="90">
        <v>12137.1</v>
      </c>
      <c r="J12" s="90"/>
      <c r="K12" s="90">
        <v>12805.2</v>
      </c>
      <c r="L12" s="90">
        <v>200</v>
      </c>
      <c r="M12" s="91" t="s">
        <v>58</v>
      </c>
      <c r="N12" s="90"/>
      <c r="O12" s="91"/>
      <c r="P12" s="92" t="s">
        <v>74</v>
      </c>
      <c r="Q12" s="91">
        <v>1365023</v>
      </c>
      <c r="R12" s="118"/>
      <c r="S12" s="117">
        <v>176400</v>
      </c>
      <c r="T12" s="116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34"/>
      <c r="B13" s="45"/>
      <c r="C13" s="51">
        <v>-210000</v>
      </c>
      <c r="D13" s="42"/>
      <c r="E13" s="53" t="s">
        <v>75</v>
      </c>
      <c r="F13" s="54"/>
      <c r="G13" s="43"/>
      <c r="H13" s="44"/>
      <c r="I13" s="82"/>
      <c r="J13" s="82"/>
      <c r="K13" s="82"/>
      <c r="L13" s="90">
        <v>500</v>
      </c>
      <c r="M13" s="91" t="s">
        <v>76</v>
      </c>
      <c r="N13" s="90"/>
      <c r="O13" s="91"/>
      <c r="P13" s="92"/>
      <c r="Q13" s="118"/>
      <c r="R13" s="118"/>
      <c r="S13" s="117"/>
      <c r="T13" s="116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34"/>
      <c r="B14" s="45"/>
      <c r="C14" s="41"/>
      <c r="D14" s="42"/>
      <c r="E14" s="30"/>
      <c r="F14" s="31"/>
      <c r="G14" s="43"/>
      <c r="H14" s="44"/>
      <c r="I14" s="82"/>
      <c r="J14" s="82"/>
      <c r="K14" s="82"/>
      <c r="L14" s="85"/>
      <c r="M14" s="85"/>
      <c r="N14" s="90"/>
      <c r="O14" s="91"/>
      <c r="P14" s="85"/>
      <c r="Q14" s="85"/>
      <c r="R14" s="85"/>
      <c r="S14" s="85"/>
      <c r="T14" s="116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7" customHeight="1" spans="1:16361">
      <c r="A15" s="34"/>
      <c r="B15" s="50"/>
      <c r="C15" s="51"/>
      <c r="D15" s="52"/>
      <c r="E15" s="53"/>
      <c r="F15" s="54"/>
      <c r="G15" s="55"/>
      <c r="H15" s="56"/>
      <c r="I15" s="90"/>
      <c r="J15" s="90"/>
      <c r="K15" s="90"/>
      <c r="L15" s="85"/>
      <c r="M15" s="85"/>
      <c r="N15" s="85"/>
      <c r="O15" s="85"/>
      <c r="P15" s="85"/>
      <c r="Q15" s="85"/>
      <c r="R15" s="85"/>
      <c r="S15" s="85"/>
      <c r="T15" s="116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7" customHeight="1" spans="1:16361">
      <c r="A16" s="34"/>
      <c r="B16" s="50"/>
      <c r="C16" s="51"/>
      <c r="D16" s="52"/>
      <c r="E16" s="53"/>
      <c r="F16" s="54"/>
      <c r="G16" s="55"/>
      <c r="H16" s="56"/>
      <c r="I16" s="90"/>
      <c r="J16" s="90"/>
      <c r="K16" s="90"/>
      <c r="L16" s="85"/>
      <c r="M16" s="85"/>
      <c r="N16" s="85"/>
      <c r="O16" s="85"/>
      <c r="P16" s="85"/>
      <c r="Q16" s="85"/>
      <c r="R16" s="85"/>
      <c r="S16" s="85"/>
      <c r="T16" s="116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7" customHeight="1" spans="1:16361">
      <c r="A17" s="34"/>
      <c r="B17" s="50"/>
      <c r="C17" s="51"/>
      <c r="D17" s="52"/>
      <c r="E17" s="53"/>
      <c r="F17" s="54"/>
      <c r="G17" s="55"/>
      <c r="H17" s="56"/>
      <c r="I17" s="90"/>
      <c r="J17" s="90"/>
      <c r="K17" s="90"/>
      <c r="L17" s="90"/>
      <c r="M17" s="91"/>
      <c r="N17" s="90"/>
      <c r="O17" s="91"/>
      <c r="P17" s="92"/>
      <c r="Q17" s="118"/>
      <c r="R17" s="118"/>
      <c r="S17" s="117"/>
      <c r="T17" s="116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1" customFormat="1" ht="30" customHeight="1" spans="1:16384">
      <c r="A18" s="9" t="s">
        <v>63</v>
      </c>
      <c r="B18" s="9"/>
      <c r="C18" s="57">
        <f>SUM(C8:C17)</f>
        <v>3278394</v>
      </c>
      <c r="D18" s="58">
        <f>SUM(D8:D17)</f>
        <v>0</v>
      </c>
      <c r="E18" s="59"/>
      <c r="F18" s="59"/>
      <c r="G18" s="60"/>
      <c r="H18" s="57" t="s">
        <v>64</v>
      </c>
      <c r="I18" s="93">
        <f>SUM(I8:I17)</f>
        <v>34883.94</v>
      </c>
      <c r="J18" s="60"/>
      <c r="K18" s="93">
        <f>SUM(K8:K17)</f>
        <v>459135.87</v>
      </c>
      <c r="L18" s="93">
        <f>SUM(L8:L17)</f>
        <v>1000</v>
      </c>
      <c r="M18" s="57" t="s">
        <v>64</v>
      </c>
      <c r="N18" s="93">
        <f>SUM(N8:N17)</f>
        <v>1500</v>
      </c>
      <c r="O18" s="57" t="s">
        <v>64</v>
      </c>
      <c r="P18" s="57" t="s">
        <v>64</v>
      </c>
      <c r="Q18" s="57"/>
      <c r="R18" s="57"/>
      <c r="S18" s="114">
        <f>SUM(S8:S17)</f>
        <v>1952992.38</v>
      </c>
      <c r="T18" s="119">
        <f>C18+D18-I18-K18-L18-N18-S18</f>
        <v>828881.81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61" t="s">
        <v>65</v>
      </c>
      <c r="B19" s="61"/>
      <c r="C19" s="61" t="s">
        <v>66</v>
      </c>
      <c r="D19" s="61"/>
      <c r="E19" s="61"/>
      <c r="F19" s="62">
        <f>N19</f>
        <v>176400</v>
      </c>
      <c r="G19" s="63"/>
      <c r="H19" s="64" t="s">
        <v>67</v>
      </c>
      <c r="I19" s="94"/>
      <c r="J19" s="94"/>
      <c r="K19" s="94"/>
      <c r="L19" s="95"/>
      <c r="M19" s="61" t="s">
        <v>68</v>
      </c>
      <c r="N19" s="96">
        <f>S12+S13</f>
        <v>176400</v>
      </c>
      <c r="O19" s="97"/>
      <c r="P19" s="97"/>
      <c r="Q19" s="97"/>
      <c r="R19" s="97"/>
      <c r="S19" s="97"/>
      <c r="T19" s="120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61"/>
      <c r="B20" s="61"/>
      <c r="C20" s="61" t="s">
        <v>69</v>
      </c>
      <c r="D20" s="61"/>
      <c r="E20" s="61"/>
      <c r="F20" s="62">
        <v>0</v>
      </c>
      <c r="G20" s="63"/>
      <c r="H20" s="65"/>
      <c r="I20" s="98"/>
      <c r="J20" s="98"/>
      <c r="K20" s="98"/>
      <c r="L20" s="99"/>
      <c r="M20" s="61" t="s">
        <v>70</v>
      </c>
      <c r="N20" s="100">
        <f>N19</f>
        <v>176400</v>
      </c>
      <c r="O20" s="101"/>
      <c r="P20" s="101"/>
      <c r="Q20" s="101"/>
      <c r="R20" s="101"/>
      <c r="S20" s="101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L21" s="6"/>
      <c r="S21" s="6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L22" s="6"/>
      <c r="S22" s="6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4"/>
      <c r="E23" s="5"/>
      <c r="F23" s="5"/>
      <c r="G23" s="6"/>
      <c r="I23" s="6"/>
      <c r="J23" s="6"/>
      <c r="L23" s="6"/>
      <c r="S23" s="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L24" s="6"/>
      <c r="S24" s="6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4"/>
      <c r="E25" s="5"/>
      <c r="F25" s="5"/>
      <c r="G25" s="6"/>
      <c r="I25" s="6"/>
      <c r="J25" s="6"/>
      <c r="L25" s="6"/>
      <c r="S25" s="6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66"/>
      <c r="E26" s="5"/>
      <c r="F26" s="5"/>
      <c r="G26" s="6"/>
      <c r="I26" s="6"/>
      <c r="J26" s="6"/>
      <c r="L26" s="6"/>
      <c r="S26" s="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4"/>
      <c r="E27" s="5"/>
      <c r="F27" s="5"/>
      <c r="G27" s="6"/>
      <c r="I27" s="6"/>
      <c r="J27" s="6"/>
      <c r="L27" s="6"/>
      <c r="S27" s="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4"/>
      <c r="E28" s="5"/>
      <c r="F28" s="5"/>
      <c r="G28" s="6"/>
      <c r="I28" s="6"/>
      <c r="J28" s="6"/>
      <c r="L28" s="6"/>
      <c r="S28" s="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4"/>
      <c r="E29" s="5"/>
      <c r="F29" s="5"/>
      <c r="G29" s="6"/>
      <c r="I29" s="6"/>
      <c r="J29" s="6"/>
      <c r="L29" s="6"/>
      <c r="S29" s="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4"/>
      <c r="E30" s="5"/>
      <c r="F30" s="5"/>
      <c r="G30" s="6"/>
      <c r="I30" s="6"/>
      <c r="J30" s="6"/>
      <c r="L30" s="6"/>
      <c r="S30" s="6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4"/>
      <c r="E31" s="5"/>
      <c r="F31" s="5"/>
      <c r="G31" s="6"/>
      <c r="I31" s="6"/>
      <c r="J31" s="6"/>
      <c r="L31" s="6"/>
      <c r="S31" s="6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4"/>
      <c r="E32" s="5"/>
      <c r="F32" s="5"/>
      <c r="G32" s="6"/>
      <c r="I32" s="6"/>
      <c r="J32" s="6"/>
      <c r="L32" s="6"/>
      <c r="S32" s="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6"/>
      <c r="I33" s="6"/>
      <c r="J33" s="6"/>
      <c r="L33" s="6"/>
      <c r="S33" s="6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6"/>
      <c r="I34" s="6"/>
      <c r="J34" s="6"/>
      <c r="L34" s="6"/>
      <c r="S34" s="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6"/>
      <c r="I35" s="6"/>
      <c r="J35" s="6"/>
      <c r="L35" s="6"/>
      <c r="S35" s="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6"/>
      <c r="I36" s="6"/>
      <c r="J36" s="6"/>
      <c r="L36" s="6"/>
      <c r="S36" s="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6"/>
      <c r="I37" s="6"/>
      <c r="J37" s="6"/>
      <c r="L37" s="6"/>
      <c r="S37" s="6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4"/>
      <c r="E38" s="5"/>
      <c r="F38" s="5"/>
      <c r="G38" s="6"/>
      <c r="I38" s="6"/>
      <c r="J38" s="6"/>
      <c r="L38" s="6"/>
      <c r="S38" s="6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4"/>
      <c r="E39" s="5"/>
      <c r="F39" s="5"/>
      <c r="G39" s="6"/>
      <c r="I39" s="6"/>
      <c r="J39" s="6"/>
      <c r="L39" s="6"/>
      <c r="S39" s="6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4"/>
      <c r="E40" s="5"/>
      <c r="F40" s="5"/>
      <c r="G40" s="6"/>
      <c r="I40" s="6"/>
      <c r="J40" s="6"/>
      <c r="L40" s="6"/>
      <c r="S40" s="6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4"/>
      <c r="E41" s="5"/>
      <c r="F41" s="5"/>
      <c r="G41" s="6"/>
      <c r="I41" s="6"/>
      <c r="J41" s="6"/>
      <c r="L41" s="6"/>
      <c r="S41" s="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4"/>
      <c r="E42" s="5"/>
      <c r="F42" s="5"/>
      <c r="G42" s="6"/>
      <c r="I42" s="6"/>
      <c r="J42" s="6"/>
      <c r="L42" s="6"/>
      <c r="S42" s="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4"/>
      <c r="E43" s="5"/>
      <c r="F43" s="5"/>
      <c r="G43" s="6"/>
      <c r="I43" s="6"/>
      <c r="J43" s="6"/>
      <c r="L43" s="6"/>
      <c r="S43" s="6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4"/>
      <c r="E44" s="5"/>
      <c r="F44" s="5"/>
      <c r="G44" s="6"/>
      <c r="I44" s="6"/>
      <c r="J44" s="6"/>
      <c r="L44" s="6"/>
      <c r="S44" s="6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4"/>
      <c r="E45" s="5"/>
      <c r="F45" s="5"/>
      <c r="G45" s="6"/>
      <c r="I45" s="6"/>
      <c r="J45" s="6"/>
      <c r="L45" s="6"/>
      <c r="S45" s="6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4"/>
      <c r="E46" s="5"/>
      <c r="F46" s="5"/>
      <c r="G46" s="6"/>
      <c r="I46" s="6"/>
      <c r="J46" s="6"/>
      <c r="L46" s="6"/>
      <c r="S46" s="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4"/>
      <c r="E47" s="5"/>
      <c r="F47" s="5"/>
      <c r="G47" s="6"/>
      <c r="I47" s="6"/>
      <c r="J47" s="6"/>
      <c r="L47" s="6"/>
      <c r="S47" s="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4"/>
      <c r="E48" s="5"/>
      <c r="F48" s="5"/>
      <c r="G48" s="6"/>
      <c r="I48" s="6"/>
      <c r="J48" s="6"/>
      <c r="L48" s="6"/>
      <c r="S48" s="6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4"/>
      <c r="E49" s="5"/>
      <c r="F49" s="5"/>
      <c r="G49" s="6"/>
      <c r="I49" s="6"/>
      <c r="J49" s="6"/>
      <c r="L49" s="6"/>
      <c r="S49" s="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4"/>
      <c r="E50" s="5"/>
      <c r="F50" s="5"/>
      <c r="G50" s="6"/>
      <c r="I50" s="6"/>
      <c r="J50" s="6"/>
      <c r="L50" s="6"/>
      <c r="S50" s="6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4"/>
      <c r="E51" s="5"/>
      <c r="F51" s="5"/>
      <c r="G51" s="6"/>
      <c r="I51" s="6"/>
      <c r="J51" s="6"/>
      <c r="L51" s="6"/>
      <c r="S51" s="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4"/>
      <c r="E52" s="5"/>
      <c r="F52" s="5"/>
      <c r="G52" s="6"/>
      <c r="I52" s="6"/>
      <c r="J52" s="6"/>
      <c r="L52" s="6"/>
      <c r="S52" s="6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4"/>
      <c r="E53" s="5"/>
      <c r="F53" s="5"/>
      <c r="G53" s="6"/>
      <c r="I53" s="6"/>
      <c r="J53" s="6"/>
      <c r="L53" s="6"/>
      <c r="S53" s="6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4"/>
      <c r="E54" s="5"/>
      <c r="F54" s="5"/>
      <c r="G54" s="6"/>
      <c r="I54" s="6"/>
      <c r="J54" s="6"/>
      <c r="L54" s="6"/>
      <c r="S54" s="6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4"/>
      <c r="E55" s="5"/>
      <c r="F55" s="5"/>
      <c r="G55" s="6"/>
      <c r="I55" s="6"/>
      <c r="J55" s="6"/>
      <c r="L55" s="6"/>
      <c r="S55" s="6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4"/>
      <c r="E56" s="5"/>
      <c r="F56" s="5"/>
      <c r="G56" s="6"/>
      <c r="I56" s="6"/>
      <c r="J56" s="6"/>
      <c r="L56" s="6"/>
      <c r="S56" s="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4"/>
      <c r="E57" s="5"/>
      <c r="F57" s="5"/>
      <c r="G57" s="6"/>
      <c r="I57" s="6"/>
      <c r="J57" s="6"/>
      <c r="L57" s="6"/>
      <c r="S57" s="6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4"/>
      <c r="E58" s="5"/>
      <c r="F58" s="5"/>
      <c r="G58" s="6"/>
      <c r="I58" s="6"/>
      <c r="J58" s="6"/>
      <c r="L58" s="6"/>
      <c r="S58" s="6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4"/>
      <c r="E59" s="5"/>
      <c r="F59" s="5"/>
      <c r="G59" s="6"/>
      <c r="I59" s="6"/>
      <c r="J59" s="6"/>
      <c r="L59" s="6"/>
      <c r="S59" s="6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4"/>
      <c r="E60" s="5"/>
      <c r="F60" s="5"/>
      <c r="G60" s="6"/>
      <c r="I60" s="6"/>
      <c r="J60" s="6"/>
      <c r="L60" s="6"/>
      <c r="S60" s="6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4"/>
      <c r="E61" s="5"/>
      <c r="F61" s="5"/>
      <c r="G61" s="6"/>
      <c r="I61" s="6"/>
      <c r="J61" s="6"/>
      <c r="L61" s="6"/>
      <c r="S61" s="6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4"/>
      <c r="E62" s="5"/>
      <c r="F62" s="5"/>
      <c r="G62" s="6"/>
      <c r="I62" s="6"/>
      <c r="J62" s="6"/>
      <c r="L62" s="6"/>
      <c r="S62" s="6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4"/>
      <c r="E63" s="5"/>
      <c r="F63" s="5"/>
      <c r="G63" s="6"/>
      <c r="I63" s="6"/>
      <c r="J63" s="6"/>
      <c r="L63" s="6"/>
      <c r="S63" s="6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4"/>
      <c r="E64" s="5"/>
      <c r="F64" s="5"/>
      <c r="G64" s="6"/>
      <c r="I64" s="6"/>
      <c r="J64" s="6"/>
      <c r="L64" s="6"/>
      <c r="S64" s="6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4"/>
      <c r="E65" s="5"/>
      <c r="F65" s="5"/>
      <c r="G65" s="6"/>
      <c r="I65" s="6"/>
      <c r="J65" s="6"/>
      <c r="L65" s="6"/>
      <c r="S65" s="6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4"/>
      <c r="E66" s="5"/>
      <c r="F66" s="5"/>
      <c r="G66" s="6"/>
      <c r="I66" s="6"/>
      <c r="J66" s="6"/>
      <c r="L66" s="6"/>
      <c r="S66" s="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4"/>
      <c r="E67" s="5"/>
      <c r="F67" s="5"/>
      <c r="G67" s="6"/>
      <c r="I67" s="6"/>
      <c r="J67" s="6"/>
      <c r="L67" s="6"/>
      <c r="S67" s="6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4"/>
      <c r="E68" s="5"/>
      <c r="F68" s="5"/>
      <c r="G68" s="6"/>
      <c r="I68" s="6"/>
      <c r="J68" s="6"/>
      <c r="L68" s="6"/>
      <c r="S68" s="6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4"/>
      <c r="E69" s="5"/>
      <c r="F69" s="5"/>
      <c r="G69" s="6"/>
      <c r="I69" s="6"/>
      <c r="J69" s="6"/>
      <c r="L69" s="6"/>
      <c r="S69" s="6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4"/>
      <c r="E70" s="5"/>
      <c r="F70" s="5"/>
      <c r="G70" s="6"/>
      <c r="I70" s="6"/>
      <c r="J70" s="6"/>
      <c r="L70" s="6"/>
      <c r="S70" s="6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4"/>
      <c r="E71" s="5"/>
      <c r="F71" s="5"/>
      <c r="G71" s="6"/>
      <c r="I71" s="6"/>
      <c r="J71" s="6"/>
      <c r="L71" s="6"/>
      <c r="S71" s="6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="1" customFormat="1" spans="2:16384">
      <c r="B72" s="4"/>
      <c r="E72" s="5"/>
      <c r="F72" s="5"/>
      <c r="G72" s="6"/>
      <c r="I72" s="6"/>
      <c r="J72" s="6"/>
      <c r="L72" s="6"/>
      <c r="S72" s="6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22.7916666666667" style="5" customWidth="1"/>
    <col min="7" max="7" width="14.9916666666667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10.25" style="1" customWidth="1"/>
    <col min="12" max="12" width="11.25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7" width="10.125" style="1" customWidth="1"/>
    <col min="18" max="18" width="11.2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67"/>
      <c r="J2" s="10" t="s">
        <v>4</v>
      </c>
      <c r="K2" s="10"/>
      <c r="L2" s="10"/>
      <c r="M2" s="10"/>
      <c r="N2" s="68" t="s">
        <v>5</v>
      </c>
      <c r="O2" s="68"/>
      <c r="P2" s="69">
        <v>12780</v>
      </c>
      <c r="Q2" s="75" t="s">
        <v>6</v>
      </c>
      <c r="R2" s="75"/>
      <c r="S2" s="102" t="s">
        <v>7</v>
      </c>
      <c r="T2" s="10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7193109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0" t="s">
        <v>77</v>
      </c>
      <c r="K3" s="71"/>
      <c r="L3" s="71"/>
      <c r="M3" s="71"/>
      <c r="N3" s="9" t="s">
        <v>13</v>
      </c>
      <c r="O3" s="9"/>
      <c r="P3" s="9" t="s">
        <v>14</v>
      </c>
      <c r="Q3" s="103" t="s">
        <v>15</v>
      </c>
      <c r="R3" s="104"/>
      <c r="S3" s="104" t="s">
        <v>16</v>
      </c>
      <c r="T3" s="105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9" t="s">
        <v>20</v>
      </c>
      <c r="K4" s="9"/>
      <c r="L4" s="9"/>
      <c r="M4" s="9"/>
      <c r="N4" s="9" t="s">
        <v>21</v>
      </c>
      <c r="O4" s="9"/>
      <c r="P4" s="72" t="s">
        <v>78</v>
      </c>
      <c r="Q4" s="14" t="s">
        <v>23</v>
      </c>
      <c r="R4" s="14" t="s">
        <v>24</v>
      </c>
      <c r="S4" s="106" t="s">
        <v>25</v>
      </c>
      <c r="T4" s="106" t="s">
        <v>26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21" t="s">
        <v>30</v>
      </c>
      <c r="L5" s="18" t="s">
        <v>31</v>
      </c>
      <c r="M5" s="20"/>
      <c r="N5" s="18" t="s">
        <v>32</v>
      </c>
      <c r="O5" s="20"/>
      <c r="P5" s="73" t="s">
        <v>33</v>
      </c>
      <c r="Q5" s="107"/>
      <c r="R5" s="107"/>
      <c r="S5" s="106" t="s">
        <v>34</v>
      </c>
      <c r="T5" s="108" t="s">
        <v>35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9" t="s">
        <v>38</v>
      </c>
      <c r="L6" s="22" t="s">
        <v>39</v>
      </c>
      <c r="M6" s="24"/>
      <c r="N6" s="22" t="s">
        <v>40</v>
      </c>
      <c r="O6" s="24"/>
      <c r="P6" s="74" t="s">
        <v>41</v>
      </c>
      <c r="Q6" s="109"/>
      <c r="R6" s="109"/>
      <c r="S6" s="106"/>
      <c r="T6" s="10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42</v>
      </c>
      <c r="C7" s="9" t="s">
        <v>43</v>
      </c>
      <c r="D7" s="9" t="s">
        <v>72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5" t="s">
        <v>49</v>
      </c>
      <c r="L7" s="14" t="s">
        <v>49</v>
      </c>
      <c r="M7" s="9" t="s">
        <v>50</v>
      </c>
      <c r="N7" s="9" t="s">
        <v>49</v>
      </c>
      <c r="O7" s="9" t="s">
        <v>50</v>
      </c>
      <c r="P7" s="14" t="s">
        <v>51</v>
      </c>
      <c r="Q7" s="14" t="s">
        <v>52</v>
      </c>
      <c r="R7" s="14" t="s">
        <v>53</v>
      </c>
      <c r="S7" s="106"/>
      <c r="T7" s="10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26">
        <v>1</v>
      </c>
      <c r="B8" s="27" t="s">
        <v>54</v>
      </c>
      <c r="C8" s="28">
        <v>2274684</v>
      </c>
      <c r="D8" s="29"/>
      <c r="E8" s="30" t="s">
        <v>55</v>
      </c>
      <c r="F8" s="31" t="s">
        <v>73</v>
      </c>
      <c r="G8" s="32"/>
      <c r="H8" s="33">
        <v>0.01</v>
      </c>
      <c r="I8" s="76">
        <f>C8*0.01</f>
        <v>22746.84</v>
      </c>
      <c r="J8" s="77"/>
      <c r="K8" s="78">
        <v>341300.08</v>
      </c>
      <c r="L8" s="76">
        <v>200</v>
      </c>
      <c r="M8" s="79" t="s">
        <v>58</v>
      </c>
      <c r="N8" s="80">
        <v>1500</v>
      </c>
      <c r="O8" s="79" t="s">
        <v>57</v>
      </c>
      <c r="P8" s="81" t="s">
        <v>59</v>
      </c>
      <c r="Q8" s="110"/>
      <c r="R8" s="110"/>
      <c r="S8" s="111">
        <v>1247392.38</v>
      </c>
      <c r="T8" s="112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4"/>
      <c r="B9" s="35"/>
      <c r="C9" s="36"/>
      <c r="D9" s="37"/>
      <c r="E9" s="30"/>
      <c r="F9" s="31"/>
      <c r="G9" s="38"/>
      <c r="H9" s="39"/>
      <c r="I9" s="82"/>
      <c r="J9" s="83"/>
      <c r="K9" s="84">
        <v>22746.84</v>
      </c>
      <c r="L9" s="85"/>
      <c r="M9" s="85"/>
      <c r="N9" s="85"/>
      <c r="O9" s="85"/>
      <c r="P9" s="85"/>
      <c r="Q9" s="85"/>
      <c r="R9" s="85"/>
      <c r="S9" s="85"/>
      <c r="T9" s="84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34">
        <v>2</v>
      </c>
      <c r="B10" s="40">
        <v>44225</v>
      </c>
      <c r="C10" s="41"/>
      <c r="D10" s="42"/>
      <c r="E10" s="30"/>
      <c r="F10" s="31"/>
      <c r="G10" s="43"/>
      <c r="H10" s="44"/>
      <c r="I10" s="82"/>
      <c r="J10" s="82"/>
      <c r="K10" s="82">
        <v>1252.12</v>
      </c>
      <c r="L10" s="82">
        <v>100</v>
      </c>
      <c r="M10" s="86" t="s">
        <v>58</v>
      </c>
      <c r="N10" s="87"/>
      <c r="O10" s="88"/>
      <c r="P10" s="89" t="s">
        <v>62</v>
      </c>
      <c r="Q10" s="113"/>
      <c r="R10" s="113"/>
      <c r="S10" s="114">
        <v>529200</v>
      </c>
      <c r="T10" s="115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34"/>
      <c r="B11" s="45"/>
      <c r="C11" s="41"/>
      <c r="D11" s="42"/>
      <c r="E11" s="46"/>
      <c r="F11" s="47"/>
      <c r="G11" s="43"/>
      <c r="H11" s="48"/>
      <c r="I11" s="82"/>
      <c r="J11" s="82"/>
      <c r="K11" s="82">
        <v>81031.63</v>
      </c>
      <c r="L11" s="82"/>
      <c r="M11" s="86"/>
      <c r="N11" s="82"/>
      <c r="O11" s="86"/>
      <c r="P11" s="89"/>
      <c r="Q11" s="113"/>
      <c r="R11" s="113"/>
      <c r="S11" s="114"/>
      <c r="T11" s="11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34">
        <v>3</v>
      </c>
      <c r="B12" s="45">
        <v>44236</v>
      </c>
      <c r="C12" s="41">
        <v>1213710</v>
      </c>
      <c r="D12" s="42"/>
      <c r="E12" s="30" t="s">
        <v>55</v>
      </c>
      <c r="F12" s="31" t="s">
        <v>73</v>
      </c>
      <c r="G12" s="43"/>
      <c r="H12" s="44">
        <v>0.01</v>
      </c>
      <c r="I12" s="82">
        <v>12137.1</v>
      </c>
      <c r="J12" s="82"/>
      <c r="K12" s="82">
        <v>12805.2</v>
      </c>
      <c r="L12" s="82">
        <v>200</v>
      </c>
      <c r="M12" s="86" t="s">
        <v>58</v>
      </c>
      <c r="N12" s="82"/>
      <c r="O12" s="86"/>
      <c r="P12" s="89" t="s">
        <v>74</v>
      </c>
      <c r="Q12" s="86">
        <v>1365023</v>
      </c>
      <c r="R12" s="113"/>
      <c r="S12" s="114">
        <v>176400</v>
      </c>
      <c r="T12" s="116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34"/>
      <c r="B13" s="45"/>
      <c r="C13" s="41">
        <v>-210000</v>
      </c>
      <c r="D13" s="42"/>
      <c r="E13" s="30" t="s">
        <v>75</v>
      </c>
      <c r="F13" s="31"/>
      <c r="G13" s="43"/>
      <c r="H13" s="44"/>
      <c r="I13" s="82"/>
      <c r="J13" s="82"/>
      <c r="K13" s="82"/>
      <c r="L13" s="82">
        <v>500</v>
      </c>
      <c r="M13" s="86" t="s">
        <v>76</v>
      </c>
      <c r="N13" s="82"/>
      <c r="O13" s="86"/>
      <c r="P13" s="89"/>
      <c r="Q13" s="113"/>
      <c r="R13" s="113"/>
      <c r="S13" s="114"/>
      <c r="T13" s="116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49">
        <v>4</v>
      </c>
      <c r="B14" s="50">
        <v>44267</v>
      </c>
      <c r="C14" s="51"/>
      <c r="D14" s="52"/>
      <c r="E14" s="53"/>
      <c r="F14" s="54"/>
      <c r="G14" s="55"/>
      <c r="H14" s="56"/>
      <c r="I14" s="90"/>
      <c r="J14" s="90"/>
      <c r="K14" s="90"/>
      <c r="L14" s="90">
        <v>100</v>
      </c>
      <c r="M14" s="91" t="s">
        <v>58</v>
      </c>
      <c r="N14" s="90"/>
      <c r="O14" s="91"/>
      <c r="P14" s="92" t="s">
        <v>79</v>
      </c>
      <c r="Q14" s="91">
        <v>4767088.03</v>
      </c>
      <c r="R14" s="91">
        <v>2075574.03</v>
      </c>
      <c r="S14" s="122">
        <v>628181.65</v>
      </c>
      <c r="T14" s="116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7" customHeight="1" spans="1:16361">
      <c r="A15" s="34"/>
      <c r="B15" s="50"/>
      <c r="C15" s="51"/>
      <c r="D15" s="52"/>
      <c r="E15" s="53"/>
      <c r="F15" s="54"/>
      <c r="G15" s="55"/>
      <c r="H15" s="56"/>
      <c r="I15" s="90"/>
      <c r="J15" s="90"/>
      <c r="K15" s="90"/>
      <c r="L15" s="85"/>
      <c r="M15" s="85"/>
      <c r="N15" s="85"/>
      <c r="O15" s="85"/>
      <c r="P15" s="85"/>
      <c r="Q15" s="85"/>
      <c r="R15" s="85"/>
      <c r="S15" s="85"/>
      <c r="T15" s="116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7" customHeight="1" spans="1:16361">
      <c r="A16" s="34"/>
      <c r="B16" s="50"/>
      <c r="C16" s="51"/>
      <c r="D16" s="52"/>
      <c r="E16" s="53"/>
      <c r="F16" s="54"/>
      <c r="G16" s="55"/>
      <c r="H16" s="56"/>
      <c r="I16" s="90"/>
      <c r="J16" s="90"/>
      <c r="K16" s="90"/>
      <c r="L16" s="85"/>
      <c r="M16" s="85"/>
      <c r="N16" s="85"/>
      <c r="O16" s="85"/>
      <c r="P16" s="85"/>
      <c r="Q16" s="85"/>
      <c r="R16" s="85"/>
      <c r="S16" s="85"/>
      <c r="T16" s="116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7" customHeight="1" spans="1:16361">
      <c r="A17" s="34"/>
      <c r="B17" s="50"/>
      <c r="C17" s="51"/>
      <c r="D17" s="52"/>
      <c r="E17" s="53"/>
      <c r="F17" s="54"/>
      <c r="G17" s="55"/>
      <c r="H17" s="56"/>
      <c r="I17" s="90"/>
      <c r="J17" s="90"/>
      <c r="K17" s="90"/>
      <c r="L17" s="90"/>
      <c r="M17" s="91"/>
      <c r="N17" s="90"/>
      <c r="O17" s="91"/>
      <c r="P17" s="92"/>
      <c r="Q17" s="118"/>
      <c r="R17" s="118"/>
      <c r="S17" s="117"/>
      <c r="T17" s="116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1" customFormat="1" ht="30" customHeight="1" spans="1:16384">
      <c r="A18" s="9" t="s">
        <v>63</v>
      </c>
      <c r="B18" s="9"/>
      <c r="C18" s="57">
        <f>SUM(C8:C17)</f>
        <v>3278394</v>
      </c>
      <c r="D18" s="58">
        <f>SUM(D8:D17)</f>
        <v>0</v>
      </c>
      <c r="E18" s="59"/>
      <c r="F18" s="59"/>
      <c r="G18" s="60"/>
      <c r="H18" s="57" t="s">
        <v>64</v>
      </c>
      <c r="I18" s="93">
        <f t="shared" ref="I18:L18" si="0">SUM(I8:I17)</f>
        <v>34883.94</v>
      </c>
      <c r="J18" s="60"/>
      <c r="K18" s="93">
        <f t="shared" si="0"/>
        <v>459135.87</v>
      </c>
      <c r="L18" s="93">
        <f t="shared" si="0"/>
        <v>1100</v>
      </c>
      <c r="M18" s="57" t="s">
        <v>64</v>
      </c>
      <c r="N18" s="93">
        <f>SUM(N8:N17)</f>
        <v>1500</v>
      </c>
      <c r="O18" s="57" t="s">
        <v>64</v>
      </c>
      <c r="P18" s="57" t="s">
        <v>64</v>
      </c>
      <c r="Q18" s="57"/>
      <c r="R18" s="57"/>
      <c r="S18" s="114">
        <f>SUM(S8:S17)</f>
        <v>2581174.03</v>
      </c>
      <c r="T18" s="119">
        <f>C18+D18-I18-K18-L18-N18-S18</f>
        <v>200600.16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61" t="s">
        <v>65</v>
      </c>
      <c r="B19" s="61"/>
      <c r="C19" s="61" t="s">
        <v>66</v>
      </c>
      <c r="D19" s="61"/>
      <c r="E19" s="61"/>
      <c r="F19" s="62">
        <f>N19</f>
        <v>628181.65</v>
      </c>
      <c r="G19" s="63"/>
      <c r="H19" s="64" t="s">
        <v>67</v>
      </c>
      <c r="I19" s="94"/>
      <c r="J19" s="94"/>
      <c r="K19" s="94"/>
      <c r="L19" s="95"/>
      <c r="M19" s="61" t="s">
        <v>68</v>
      </c>
      <c r="N19" s="96">
        <v>628181.65</v>
      </c>
      <c r="O19" s="97"/>
      <c r="P19" s="97"/>
      <c r="Q19" s="97"/>
      <c r="R19" s="97"/>
      <c r="S19" s="97"/>
      <c r="T19" s="120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61"/>
      <c r="B20" s="61"/>
      <c r="C20" s="61" t="s">
        <v>69</v>
      </c>
      <c r="D20" s="61"/>
      <c r="E20" s="61"/>
      <c r="F20" s="62">
        <v>0</v>
      </c>
      <c r="G20" s="63"/>
      <c r="H20" s="65"/>
      <c r="I20" s="98"/>
      <c r="J20" s="98"/>
      <c r="K20" s="98"/>
      <c r="L20" s="99"/>
      <c r="M20" s="61" t="s">
        <v>70</v>
      </c>
      <c r="N20" s="100">
        <f>N19</f>
        <v>628181.65</v>
      </c>
      <c r="O20" s="101"/>
      <c r="P20" s="101"/>
      <c r="Q20" s="101"/>
      <c r="R20" s="101"/>
      <c r="S20" s="101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L21" s="6"/>
      <c r="S21" s="6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L22" s="6"/>
      <c r="S22" s="6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4"/>
      <c r="E23" s="5"/>
      <c r="F23" s="5"/>
      <c r="G23" s="6"/>
      <c r="I23" s="6"/>
      <c r="J23" s="6"/>
      <c r="L23" s="6"/>
      <c r="S23" s="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L24" s="6"/>
      <c r="S24" s="6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4"/>
      <c r="E25" s="5"/>
      <c r="F25" s="5"/>
      <c r="G25" s="6"/>
      <c r="I25" s="6"/>
      <c r="J25" s="6"/>
      <c r="L25" s="6"/>
      <c r="S25" s="6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66"/>
      <c r="E26" s="5"/>
      <c r="F26" s="5"/>
      <c r="G26" s="6"/>
      <c r="I26" s="6"/>
      <c r="J26" s="6"/>
      <c r="L26" s="6"/>
      <c r="S26" s="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4"/>
      <c r="E27" s="5"/>
      <c r="F27" s="5"/>
      <c r="G27" s="6"/>
      <c r="I27" s="6"/>
      <c r="J27" s="6"/>
      <c r="L27" s="6"/>
      <c r="S27" s="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4"/>
      <c r="E28" s="5"/>
      <c r="F28" s="5"/>
      <c r="G28" s="6"/>
      <c r="I28" s="6"/>
      <c r="J28" s="6"/>
      <c r="L28" s="6"/>
      <c r="S28" s="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4"/>
      <c r="E29" s="5"/>
      <c r="F29" s="5"/>
      <c r="G29" s="6"/>
      <c r="I29" s="6"/>
      <c r="J29" s="6"/>
      <c r="L29" s="6"/>
      <c r="S29" s="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4"/>
      <c r="E30" s="5"/>
      <c r="F30" s="5"/>
      <c r="G30" s="6"/>
      <c r="I30" s="6"/>
      <c r="J30" s="6"/>
      <c r="L30" s="6"/>
      <c r="S30" s="6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4"/>
      <c r="E31" s="5"/>
      <c r="F31" s="5"/>
      <c r="G31" s="6"/>
      <c r="I31" s="6"/>
      <c r="J31" s="6"/>
      <c r="L31" s="6"/>
      <c r="S31" s="6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4"/>
      <c r="E32" s="5"/>
      <c r="F32" s="5"/>
      <c r="G32" s="6"/>
      <c r="I32" s="6"/>
      <c r="J32" s="6"/>
      <c r="L32" s="6"/>
      <c r="S32" s="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6"/>
      <c r="I33" s="6"/>
      <c r="J33" s="6"/>
      <c r="L33" s="6"/>
      <c r="S33" s="6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6"/>
      <c r="I34" s="6"/>
      <c r="J34" s="6"/>
      <c r="L34" s="6"/>
      <c r="S34" s="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6"/>
      <c r="I35" s="6"/>
      <c r="J35" s="6"/>
      <c r="L35" s="6"/>
      <c r="S35" s="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6"/>
      <c r="I36" s="6"/>
      <c r="J36" s="6"/>
      <c r="L36" s="6"/>
      <c r="S36" s="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6"/>
      <c r="I37" s="6"/>
      <c r="J37" s="6"/>
      <c r="L37" s="6"/>
      <c r="S37" s="6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4"/>
      <c r="E38" s="5"/>
      <c r="F38" s="5"/>
      <c r="G38" s="6"/>
      <c r="I38" s="6"/>
      <c r="J38" s="6"/>
      <c r="L38" s="6"/>
      <c r="S38" s="6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4"/>
      <c r="E39" s="5"/>
      <c r="F39" s="5"/>
      <c r="G39" s="6"/>
      <c r="I39" s="6"/>
      <c r="J39" s="6"/>
      <c r="L39" s="6"/>
      <c r="S39" s="6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4"/>
      <c r="E40" s="5"/>
      <c r="F40" s="5"/>
      <c r="G40" s="6"/>
      <c r="I40" s="6"/>
      <c r="J40" s="6"/>
      <c r="L40" s="6"/>
      <c r="S40" s="6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4"/>
      <c r="E41" s="5"/>
      <c r="F41" s="5"/>
      <c r="G41" s="6"/>
      <c r="I41" s="6"/>
      <c r="J41" s="6"/>
      <c r="L41" s="6"/>
      <c r="S41" s="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4"/>
      <c r="E42" s="5"/>
      <c r="F42" s="5"/>
      <c r="G42" s="6"/>
      <c r="I42" s="6"/>
      <c r="J42" s="6"/>
      <c r="L42" s="6"/>
      <c r="S42" s="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4"/>
      <c r="E43" s="5"/>
      <c r="F43" s="5"/>
      <c r="G43" s="6"/>
      <c r="I43" s="6"/>
      <c r="J43" s="6"/>
      <c r="L43" s="6"/>
      <c r="S43" s="6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4"/>
      <c r="E44" s="5"/>
      <c r="F44" s="5"/>
      <c r="G44" s="6"/>
      <c r="I44" s="6"/>
      <c r="J44" s="6"/>
      <c r="L44" s="6"/>
      <c r="S44" s="6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4"/>
      <c r="E45" s="5"/>
      <c r="F45" s="5"/>
      <c r="G45" s="6"/>
      <c r="I45" s="6"/>
      <c r="J45" s="6"/>
      <c r="L45" s="6"/>
      <c r="S45" s="6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4"/>
      <c r="E46" s="5"/>
      <c r="F46" s="5"/>
      <c r="G46" s="6"/>
      <c r="I46" s="6"/>
      <c r="J46" s="6"/>
      <c r="L46" s="6"/>
      <c r="S46" s="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4"/>
      <c r="E47" s="5"/>
      <c r="F47" s="5"/>
      <c r="G47" s="6"/>
      <c r="I47" s="6"/>
      <c r="J47" s="6"/>
      <c r="L47" s="6"/>
      <c r="S47" s="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4"/>
      <c r="E48" s="5"/>
      <c r="F48" s="5"/>
      <c r="G48" s="6"/>
      <c r="I48" s="6"/>
      <c r="J48" s="6"/>
      <c r="L48" s="6"/>
      <c r="S48" s="6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4"/>
      <c r="E49" s="5"/>
      <c r="F49" s="5"/>
      <c r="G49" s="6"/>
      <c r="I49" s="6"/>
      <c r="J49" s="6"/>
      <c r="L49" s="6"/>
      <c r="S49" s="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4"/>
      <c r="E50" s="5"/>
      <c r="F50" s="5"/>
      <c r="G50" s="6"/>
      <c r="I50" s="6"/>
      <c r="J50" s="6"/>
      <c r="L50" s="6"/>
      <c r="S50" s="6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4"/>
      <c r="E51" s="5"/>
      <c r="F51" s="5"/>
      <c r="G51" s="6"/>
      <c r="I51" s="6"/>
      <c r="J51" s="6"/>
      <c r="L51" s="6"/>
      <c r="S51" s="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4"/>
      <c r="E52" s="5"/>
      <c r="F52" s="5"/>
      <c r="G52" s="6"/>
      <c r="I52" s="6"/>
      <c r="J52" s="6"/>
      <c r="L52" s="6"/>
      <c r="S52" s="6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4"/>
      <c r="E53" s="5"/>
      <c r="F53" s="5"/>
      <c r="G53" s="6"/>
      <c r="I53" s="6"/>
      <c r="J53" s="6"/>
      <c r="L53" s="6"/>
      <c r="S53" s="6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4"/>
      <c r="E54" s="5"/>
      <c r="F54" s="5"/>
      <c r="G54" s="6"/>
      <c r="I54" s="6"/>
      <c r="J54" s="6"/>
      <c r="L54" s="6"/>
      <c r="S54" s="6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4"/>
      <c r="E55" s="5"/>
      <c r="F55" s="5"/>
      <c r="G55" s="6"/>
      <c r="I55" s="6"/>
      <c r="J55" s="6"/>
      <c r="L55" s="6"/>
      <c r="S55" s="6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4"/>
      <c r="E56" s="5"/>
      <c r="F56" s="5"/>
      <c r="G56" s="6"/>
      <c r="I56" s="6"/>
      <c r="J56" s="6"/>
      <c r="L56" s="6"/>
      <c r="S56" s="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4"/>
      <c r="E57" s="5"/>
      <c r="F57" s="5"/>
      <c r="G57" s="6"/>
      <c r="I57" s="6"/>
      <c r="J57" s="6"/>
      <c r="L57" s="6"/>
      <c r="S57" s="6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4"/>
      <c r="E58" s="5"/>
      <c r="F58" s="5"/>
      <c r="G58" s="6"/>
      <c r="I58" s="6"/>
      <c r="J58" s="6"/>
      <c r="L58" s="6"/>
      <c r="S58" s="6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4"/>
      <c r="E59" s="5"/>
      <c r="F59" s="5"/>
      <c r="G59" s="6"/>
      <c r="I59" s="6"/>
      <c r="J59" s="6"/>
      <c r="L59" s="6"/>
      <c r="S59" s="6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4"/>
      <c r="E60" s="5"/>
      <c r="F60" s="5"/>
      <c r="G60" s="6"/>
      <c r="I60" s="6"/>
      <c r="J60" s="6"/>
      <c r="L60" s="6"/>
      <c r="S60" s="6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4"/>
      <c r="E61" s="5"/>
      <c r="F61" s="5"/>
      <c r="G61" s="6"/>
      <c r="I61" s="6"/>
      <c r="J61" s="6"/>
      <c r="L61" s="6"/>
      <c r="S61" s="6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4"/>
      <c r="E62" s="5"/>
      <c r="F62" s="5"/>
      <c r="G62" s="6"/>
      <c r="I62" s="6"/>
      <c r="J62" s="6"/>
      <c r="L62" s="6"/>
      <c r="S62" s="6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4"/>
      <c r="E63" s="5"/>
      <c r="F63" s="5"/>
      <c r="G63" s="6"/>
      <c r="I63" s="6"/>
      <c r="J63" s="6"/>
      <c r="L63" s="6"/>
      <c r="S63" s="6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4"/>
      <c r="E64" s="5"/>
      <c r="F64" s="5"/>
      <c r="G64" s="6"/>
      <c r="I64" s="6"/>
      <c r="J64" s="6"/>
      <c r="L64" s="6"/>
      <c r="S64" s="6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4"/>
      <c r="E65" s="5"/>
      <c r="F65" s="5"/>
      <c r="G65" s="6"/>
      <c r="I65" s="6"/>
      <c r="J65" s="6"/>
      <c r="L65" s="6"/>
      <c r="S65" s="6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4"/>
      <c r="E66" s="5"/>
      <c r="F66" s="5"/>
      <c r="G66" s="6"/>
      <c r="I66" s="6"/>
      <c r="J66" s="6"/>
      <c r="L66" s="6"/>
      <c r="S66" s="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4"/>
      <c r="E67" s="5"/>
      <c r="F67" s="5"/>
      <c r="G67" s="6"/>
      <c r="I67" s="6"/>
      <c r="J67" s="6"/>
      <c r="L67" s="6"/>
      <c r="S67" s="6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4"/>
      <c r="E68" s="5"/>
      <c r="F68" s="5"/>
      <c r="G68" s="6"/>
      <c r="I68" s="6"/>
      <c r="J68" s="6"/>
      <c r="L68" s="6"/>
      <c r="S68" s="6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4"/>
      <c r="E69" s="5"/>
      <c r="F69" s="5"/>
      <c r="G69" s="6"/>
      <c r="I69" s="6"/>
      <c r="J69" s="6"/>
      <c r="L69" s="6"/>
      <c r="S69" s="6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4"/>
      <c r="E70" s="5"/>
      <c r="F70" s="5"/>
      <c r="G70" s="6"/>
      <c r="I70" s="6"/>
      <c r="J70" s="6"/>
      <c r="L70" s="6"/>
      <c r="S70" s="6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4"/>
      <c r="E71" s="5"/>
      <c r="F71" s="5"/>
      <c r="G71" s="6"/>
      <c r="I71" s="6"/>
      <c r="J71" s="6"/>
      <c r="L71" s="6"/>
      <c r="S71" s="6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="1" customFormat="1" spans="2:16384">
      <c r="B72" s="4"/>
      <c r="E72" s="5"/>
      <c r="F72" s="5"/>
      <c r="G72" s="6"/>
      <c r="I72" s="6"/>
      <c r="J72" s="6"/>
      <c r="L72" s="6"/>
      <c r="S72" s="6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"/>
  <sheetViews>
    <sheetView tabSelected="1" workbookViewId="0">
      <selection activeCell="K16" sqref="K16"/>
    </sheetView>
  </sheetViews>
  <sheetFormatPr defaultColWidth="9" defaultRowHeight="13.5"/>
  <cols>
    <col min="1" max="1" width="3.21666666666667" style="1" customWidth="1"/>
    <col min="2" max="2" width="10.8916666666667" style="4" customWidth="1"/>
    <col min="3" max="3" width="11.9583333333333" style="1" customWidth="1"/>
    <col min="4" max="4" width="8.525" style="1" customWidth="1"/>
    <col min="5" max="5" width="15.75" style="5" customWidth="1"/>
    <col min="6" max="6" width="22.7916666666667" style="5" customWidth="1"/>
    <col min="7" max="7" width="14.9916666666667" style="6" customWidth="1"/>
    <col min="8" max="8" width="4.89166666666667" style="1" customWidth="1"/>
    <col min="9" max="9" width="10.3333333333333" style="6" customWidth="1"/>
    <col min="10" max="10" width="9.28333333333333" style="6" customWidth="1"/>
    <col min="11" max="11" width="10.25" style="1" customWidth="1"/>
    <col min="12" max="12" width="11.25" style="6" customWidth="1"/>
    <col min="13" max="13" width="9.81666666666667" style="1" customWidth="1"/>
    <col min="14" max="14" width="10.1083333333333" style="1" customWidth="1"/>
    <col min="15" max="15" width="9.10833333333333" style="1" customWidth="1"/>
    <col min="16" max="16" width="25" style="1" customWidth="1"/>
    <col min="17" max="17" width="10.125" style="1" customWidth="1"/>
    <col min="18" max="18" width="11.25" style="1" customWidth="1"/>
    <col min="19" max="19" width="14.8166666666667" style="6" customWidth="1"/>
    <col min="20" max="20" width="13.2083333333333" style="1" customWidth="1"/>
    <col min="21" max="16361" width="9" style="1" customWidth="1"/>
  </cols>
  <sheetData>
    <row r="1" s="1" customFormat="1" ht="24.9" customHeight="1" spans="1:16384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7.9" customHeight="1" spans="1:16384">
      <c r="A2" s="9" t="s">
        <v>1</v>
      </c>
      <c r="B2" s="9"/>
      <c r="C2" s="10" t="s">
        <v>2</v>
      </c>
      <c r="D2" s="11"/>
      <c r="E2" s="10"/>
      <c r="F2" s="10"/>
      <c r="G2" s="11"/>
      <c r="H2" s="12" t="s">
        <v>3</v>
      </c>
      <c r="I2" s="67"/>
      <c r="J2" s="10" t="s">
        <v>4</v>
      </c>
      <c r="K2" s="10"/>
      <c r="L2" s="10"/>
      <c r="M2" s="10"/>
      <c r="N2" s="68" t="s">
        <v>5</v>
      </c>
      <c r="O2" s="68"/>
      <c r="P2" s="69">
        <v>12780</v>
      </c>
      <c r="Q2" s="75" t="s">
        <v>6</v>
      </c>
      <c r="R2" s="75"/>
      <c r="S2" s="102" t="s">
        <v>7</v>
      </c>
      <c r="T2" s="10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1" customFormat="1" ht="27.9" customHeight="1" spans="1:16384">
      <c r="A3" s="9" t="s">
        <v>8</v>
      </c>
      <c r="B3" s="9"/>
      <c r="C3" s="13">
        <v>7193109</v>
      </c>
      <c r="D3" s="13"/>
      <c r="E3" s="13"/>
      <c r="F3" s="14" t="s">
        <v>9</v>
      </c>
      <c r="G3" s="15" t="s">
        <v>10</v>
      </c>
      <c r="H3" s="9" t="s">
        <v>11</v>
      </c>
      <c r="I3" s="9"/>
      <c r="J3" s="70" t="s">
        <v>77</v>
      </c>
      <c r="K3" s="71"/>
      <c r="L3" s="71"/>
      <c r="M3" s="71"/>
      <c r="N3" s="9" t="s">
        <v>13</v>
      </c>
      <c r="O3" s="9"/>
      <c r="P3" s="9" t="s">
        <v>14</v>
      </c>
      <c r="Q3" s="103" t="s">
        <v>15</v>
      </c>
      <c r="R3" s="104"/>
      <c r="S3" s="104" t="s">
        <v>16</v>
      </c>
      <c r="T3" s="105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1" customFormat="1" ht="27.9" customHeight="1" spans="1:16384">
      <c r="A4" s="9" t="s">
        <v>17</v>
      </c>
      <c r="B4" s="9"/>
      <c r="C4" s="16"/>
      <c r="D4" s="16"/>
      <c r="E4" s="16"/>
      <c r="F4" s="14" t="s">
        <v>18</v>
      </c>
      <c r="G4" s="17"/>
      <c r="H4" s="9" t="s">
        <v>19</v>
      </c>
      <c r="I4" s="9"/>
      <c r="J4" s="9" t="s">
        <v>20</v>
      </c>
      <c r="K4" s="9"/>
      <c r="L4" s="9"/>
      <c r="M4" s="9"/>
      <c r="N4" s="9" t="s">
        <v>21</v>
      </c>
      <c r="O4" s="9"/>
      <c r="P4" s="72" t="s">
        <v>78</v>
      </c>
      <c r="Q4" s="14" t="s">
        <v>23</v>
      </c>
      <c r="R4" s="14" t="s">
        <v>24</v>
      </c>
      <c r="S4" s="106" t="s">
        <v>25</v>
      </c>
      <c r="T4" s="106" t="s">
        <v>26</v>
      </c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1" customFormat="1" ht="27.9" customHeight="1" spans="1:16384">
      <c r="A5" s="9" t="s">
        <v>27</v>
      </c>
      <c r="B5" s="18" t="s">
        <v>28</v>
      </c>
      <c r="C5" s="19"/>
      <c r="D5" s="19"/>
      <c r="E5" s="19"/>
      <c r="F5" s="20"/>
      <c r="G5" s="21" t="s">
        <v>29</v>
      </c>
      <c r="H5" s="18" t="s">
        <v>28</v>
      </c>
      <c r="I5" s="19"/>
      <c r="J5" s="20"/>
      <c r="K5" s="21" t="s">
        <v>30</v>
      </c>
      <c r="L5" s="18" t="s">
        <v>31</v>
      </c>
      <c r="M5" s="20"/>
      <c r="N5" s="18" t="s">
        <v>32</v>
      </c>
      <c r="O5" s="20"/>
      <c r="P5" s="73" t="s">
        <v>33</v>
      </c>
      <c r="Q5" s="107"/>
      <c r="R5" s="107"/>
      <c r="S5" s="106" t="s">
        <v>34</v>
      </c>
      <c r="T5" s="108" t="s">
        <v>35</v>
      </c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1" customFormat="1" ht="27.9" customHeight="1" spans="1:16384">
      <c r="A6" s="9"/>
      <c r="B6" s="22" t="s">
        <v>36</v>
      </c>
      <c r="C6" s="23"/>
      <c r="D6" s="23"/>
      <c r="E6" s="23"/>
      <c r="F6" s="24"/>
      <c r="G6" s="9"/>
      <c r="H6" s="22" t="s">
        <v>37</v>
      </c>
      <c r="I6" s="23"/>
      <c r="J6" s="24"/>
      <c r="K6" s="9" t="s">
        <v>38</v>
      </c>
      <c r="L6" s="22" t="s">
        <v>39</v>
      </c>
      <c r="M6" s="24"/>
      <c r="N6" s="22" t="s">
        <v>40</v>
      </c>
      <c r="O6" s="24"/>
      <c r="P6" s="74" t="s">
        <v>41</v>
      </c>
      <c r="Q6" s="109"/>
      <c r="R6" s="109"/>
      <c r="S6" s="106"/>
      <c r="T6" s="108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1" customFormat="1" ht="27.9" customHeight="1" spans="1:16384">
      <c r="A7" s="9"/>
      <c r="B7" s="25" t="s">
        <v>42</v>
      </c>
      <c r="C7" s="9" t="s">
        <v>43</v>
      </c>
      <c r="D7" s="9" t="s">
        <v>72</v>
      </c>
      <c r="E7" s="14" t="s">
        <v>45</v>
      </c>
      <c r="F7" s="14" t="s">
        <v>46</v>
      </c>
      <c r="G7" s="25" t="s">
        <v>47</v>
      </c>
      <c r="H7" s="9" t="s">
        <v>48</v>
      </c>
      <c r="I7" s="14" t="s">
        <v>49</v>
      </c>
      <c r="J7" s="14" t="s">
        <v>50</v>
      </c>
      <c r="K7" s="75" t="s">
        <v>49</v>
      </c>
      <c r="L7" s="14" t="s">
        <v>49</v>
      </c>
      <c r="M7" s="9" t="s">
        <v>50</v>
      </c>
      <c r="N7" s="9" t="s">
        <v>49</v>
      </c>
      <c r="O7" s="9" t="s">
        <v>50</v>
      </c>
      <c r="P7" s="14" t="s">
        <v>51</v>
      </c>
      <c r="Q7" s="14" t="s">
        <v>52</v>
      </c>
      <c r="R7" s="14" t="s">
        <v>53</v>
      </c>
      <c r="S7" s="106"/>
      <c r="T7" s="108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2" customFormat="1" ht="34" customHeight="1" spans="1:16384">
      <c r="A8" s="26">
        <v>1</v>
      </c>
      <c r="B8" s="27" t="s">
        <v>54</v>
      </c>
      <c r="C8" s="28">
        <v>2274684</v>
      </c>
      <c r="D8" s="29"/>
      <c r="E8" s="30" t="s">
        <v>55</v>
      </c>
      <c r="F8" s="31" t="s">
        <v>73</v>
      </c>
      <c r="G8" s="32"/>
      <c r="H8" s="33">
        <v>0.01</v>
      </c>
      <c r="I8" s="76">
        <f>C8*0.01</f>
        <v>22746.84</v>
      </c>
      <c r="J8" s="77"/>
      <c r="K8" s="78">
        <v>341300.08</v>
      </c>
      <c r="L8" s="76">
        <v>200</v>
      </c>
      <c r="M8" s="79" t="s">
        <v>58</v>
      </c>
      <c r="N8" s="80">
        <v>1500</v>
      </c>
      <c r="O8" s="79" t="s">
        <v>57</v>
      </c>
      <c r="P8" s="81" t="s">
        <v>59</v>
      </c>
      <c r="Q8" s="110"/>
      <c r="R8" s="110"/>
      <c r="S8" s="111">
        <v>1247392.38</v>
      </c>
      <c r="T8" s="112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9" customHeight="1" spans="1:16361">
      <c r="A9" s="34"/>
      <c r="B9" s="35"/>
      <c r="C9" s="36"/>
      <c r="D9" s="37"/>
      <c r="E9" s="30"/>
      <c r="F9" s="31"/>
      <c r="G9" s="38"/>
      <c r="H9" s="39"/>
      <c r="I9" s="82"/>
      <c r="J9" s="83"/>
      <c r="K9" s="84">
        <v>22746.84</v>
      </c>
      <c r="L9" s="85"/>
      <c r="M9" s="85"/>
      <c r="N9" s="85"/>
      <c r="O9" s="85"/>
      <c r="P9" s="85"/>
      <c r="Q9" s="85"/>
      <c r="R9" s="85"/>
      <c r="S9" s="85"/>
      <c r="T9" s="84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</row>
    <row r="10" s="3" customFormat="1" ht="30" customHeight="1" spans="1:16361">
      <c r="A10" s="34">
        <v>2</v>
      </c>
      <c r="B10" s="40">
        <v>44225</v>
      </c>
      <c r="C10" s="41"/>
      <c r="D10" s="42"/>
      <c r="E10" s="30"/>
      <c r="F10" s="31"/>
      <c r="G10" s="43"/>
      <c r="H10" s="44"/>
      <c r="I10" s="82"/>
      <c r="J10" s="82"/>
      <c r="K10" s="82">
        <v>1252.12</v>
      </c>
      <c r="L10" s="82">
        <v>100</v>
      </c>
      <c r="M10" s="86" t="s">
        <v>58</v>
      </c>
      <c r="N10" s="87"/>
      <c r="O10" s="88"/>
      <c r="P10" s="89" t="s">
        <v>62</v>
      </c>
      <c r="Q10" s="113"/>
      <c r="R10" s="113"/>
      <c r="S10" s="114">
        <v>529200</v>
      </c>
      <c r="T10" s="115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</row>
    <row r="11" s="3" customFormat="1" ht="30" customHeight="1" spans="1:16361">
      <c r="A11" s="34"/>
      <c r="B11" s="45"/>
      <c r="C11" s="41"/>
      <c r="D11" s="42"/>
      <c r="E11" s="46"/>
      <c r="F11" s="47"/>
      <c r="G11" s="43"/>
      <c r="H11" s="48"/>
      <c r="I11" s="82"/>
      <c r="J11" s="82"/>
      <c r="K11" s="82">
        <v>81031.63</v>
      </c>
      <c r="L11" s="82"/>
      <c r="M11" s="86"/>
      <c r="N11" s="82"/>
      <c r="O11" s="86"/>
      <c r="P11" s="89"/>
      <c r="Q11" s="113"/>
      <c r="R11" s="113"/>
      <c r="S11" s="114"/>
      <c r="T11" s="11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</row>
    <row r="12" s="3" customFormat="1" ht="30" customHeight="1" spans="1:16361">
      <c r="A12" s="34">
        <v>3</v>
      </c>
      <c r="B12" s="45">
        <v>44236</v>
      </c>
      <c r="C12" s="41">
        <v>1213710</v>
      </c>
      <c r="D12" s="42"/>
      <c r="E12" s="30" t="s">
        <v>55</v>
      </c>
      <c r="F12" s="31" t="s">
        <v>73</v>
      </c>
      <c r="G12" s="43"/>
      <c r="H12" s="44">
        <v>0.01</v>
      </c>
      <c r="I12" s="82">
        <v>12137.1</v>
      </c>
      <c r="J12" s="82"/>
      <c r="K12" s="82">
        <v>12805.2</v>
      </c>
      <c r="L12" s="82">
        <v>200</v>
      </c>
      <c r="M12" s="86" t="s">
        <v>58</v>
      </c>
      <c r="N12" s="82"/>
      <c r="O12" s="86"/>
      <c r="P12" s="89" t="s">
        <v>74</v>
      </c>
      <c r="Q12" s="86">
        <v>1365023</v>
      </c>
      <c r="R12" s="113"/>
      <c r="S12" s="114">
        <v>176400</v>
      </c>
      <c r="T12" s="116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</row>
    <row r="13" s="3" customFormat="1" ht="37" customHeight="1" spans="1:16361">
      <c r="A13" s="34"/>
      <c r="B13" s="45"/>
      <c r="C13" s="41">
        <v>-210000</v>
      </c>
      <c r="D13" s="42"/>
      <c r="E13" s="30" t="s">
        <v>75</v>
      </c>
      <c r="F13" s="31"/>
      <c r="G13" s="43"/>
      <c r="H13" s="44"/>
      <c r="I13" s="82"/>
      <c r="J13" s="82"/>
      <c r="K13" s="82"/>
      <c r="L13" s="82">
        <v>500</v>
      </c>
      <c r="M13" s="86" t="s">
        <v>76</v>
      </c>
      <c r="N13" s="82"/>
      <c r="O13" s="86"/>
      <c r="P13" s="89"/>
      <c r="Q13" s="113"/>
      <c r="R13" s="113"/>
      <c r="S13" s="114"/>
      <c r="T13" s="116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</row>
    <row r="14" s="3" customFormat="1" ht="37" customHeight="1" spans="1:16361">
      <c r="A14" s="34">
        <v>4</v>
      </c>
      <c r="B14" s="45">
        <v>44267</v>
      </c>
      <c r="C14" s="41"/>
      <c r="D14" s="42"/>
      <c r="E14" s="30"/>
      <c r="F14" s="31"/>
      <c r="G14" s="43"/>
      <c r="H14" s="44"/>
      <c r="I14" s="82"/>
      <c r="J14" s="82"/>
      <c r="K14" s="82"/>
      <c r="L14" s="82">
        <v>100</v>
      </c>
      <c r="M14" s="86" t="s">
        <v>58</v>
      </c>
      <c r="N14" s="82"/>
      <c r="O14" s="86"/>
      <c r="P14" s="89" t="s">
        <v>79</v>
      </c>
      <c r="Q14" s="86">
        <v>4767088.03</v>
      </c>
      <c r="R14" s="86">
        <v>2075574.03</v>
      </c>
      <c r="S14" s="111">
        <v>628181.65</v>
      </c>
      <c r="T14" s="116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</row>
    <row r="15" s="3" customFormat="1" ht="37" customHeight="1" spans="1:16361">
      <c r="A15" s="49">
        <v>5</v>
      </c>
      <c r="B15" s="50">
        <v>44344</v>
      </c>
      <c r="C15" s="51">
        <v>610109</v>
      </c>
      <c r="D15" s="52"/>
      <c r="E15" s="53" t="s">
        <v>55</v>
      </c>
      <c r="F15" s="54" t="s">
        <v>73</v>
      </c>
      <c r="G15" s="55"/>
      <c r="H15" s="56">
        <v>0.01</v>
      </c>
      <c r="I15" s="90">
        <f>C15*H15</f>
        <v>6101.09</v>
      </c>
      <c r="J15" s="90"/>
      <c r="K15" s="90">
        <v>6436.93</v>
      </c>
      <c r="L15" s="90">
        <v>100</v>
      </c>
      <c r="M15" s="91" t="s">
        <v>58</v>
      </c>
      <c r="N15" s="85"/>
      <c r="O15" s="85"/>
      <c r="P15" s="92" t="s">
        <v>79</v>
      </c>
      <c r="Q15" s="91">
        <v>4767088.03</v>
      </c>
      <c r="R15" s="85"/>
      <c r="S15" s="117">
        <v>200000</v>
      </c>
      <c r="T15" s="116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</row>
    <row r="16" s="3" customFormat="1" ht="37" customHeight="1" spans="1:16361">
      <c r="A16" s="34"/>
      <c r="B16" s="50"/>
      <c r="C16" s="51"/>
      <c r="D16" s="52"/>
      <c r="E16" s="53"/>
      <c r="F16" s="54"/>
      <c r="G16" s="55"/>
      <c r="H16" s="56"/>
      <c r="I16" s="90"/>
      <c r="J16" s="90"/>
      <c r="K16" s="90"/>
      <c r="L16" s="85"/>
      <c r="M16" s="85"/>
      <c r="N16" s="85"/>
      <c r="O16" s="85"/>
      <c r="P16" s="85"/>
      <c r="Q16" s="85"/>
      <c r="R16" s="85"/>
      <c r="S16" s="85"/>
      <c r="T16" s="116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</row>
    <row r="17" s="3" customFormat="1" ht="37" customHeight="1" spans="1:16361">
      <c r="A17" s="34"/>
      <c r="B17" s="50"/>
      <c r="C17" s="51"/>
      <c r="D17" s="52"/>
      <c r="E17" s="53"/>
      <c r="F17" s="54"/>
      <c r="G17" s="55"/>
      <c r="H17" s="56"/>
      <c r="I17" s="90"/>
      <c r="J17" s="90"/>
      <c r="K17" s="90"/>
      <c r="L17" s="90"/>
      <c r="M17" s="91"/>
      <c r="N17" s="90"/>
      <c r="O17" s="91"/>
      <c r="P17" s="92"/>
      <c r="Q17" s="118"/>
      <c r="R17" s="118"/>
      <c r="S17" s="117"/>
      <c r="T17" s="116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</row>
    <row r="18" s="1" customFormat="1" ht="30" customHeight="1" spans="1:16384">
      <c r="A18" s="9" t="s">
        <v>63</v>
      </c>
      <c r="B18" s="9"/>
      <c r="C18" s="57">
        <f>SUM(C8:C17)</f>
        <v>3888503</v>
      </c>
      <c r="D18" s="58">
        <f>SUM(D8:D17)</f>
        <v>0</v>
      </c>
      <c r="E18" s="59"/>
      <c r="F18" s="59"/>
      <c r="G18" s="60"/>
      <c r="H18" s="57" t="s">
        <v>64</v>
      </c>
      <c r="I18" s="93">
        <f t="shared" ref="I18:L18" si="0">SUM(I8:I17)</f>
        <v>40985.03</v>
      </c>
      <c r="J18" s="60"/>
      <c r="K18" s="93">
        <f t="shared" si="0"/>
        <v>465572.8</v>
      </c>
      <c r="L18" s="93">
        <f t="shared" si="0"/>
        <v>1200</v>
      </c>
      <c r="M18" s="57" t="s">
        <v>64</v>
      </c>
      <c r="N18" s="93">
        <f>SUM(N8:N17)</f>
        <v>1500</v>
      </c>
      <c r="O18" s="57" t="s">
        <v>64</v>
      </c>
      <c r="P18" s="57" t="s">
        <v>64</v>
      </c>
      <c r="Q18" s="57"/>
      <c r="R18" s="57"/>
      <c r="S18" s="114">
        <f>SUM(S8:S17)</f>
        <v>2781174.03</v>
      </c>
      <c r="T18" s="119">
        <f>C18+D18-I18-K18-L18-N18-S18</f>
        <v>598071.14</v>
      </c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1" customFormat="1" ht="30" customHeight="1" spans="1:16384">
      <c r="A19" s="61" t="s">
        <v>65</v>
      </c>
      <c r="B19" s="61"/>
      <c r="C19" s="61" t="s">
        <v>66</v>
      </c>
      <c r="D19" s="61"/>
      <c r="E19" s="61"/>
      <c r="F19" s="62">
        <f>N19</f>
        <v>200000</v>
      </c>
      <c r="G19" s="63"/>
      <c r="H19" s="64" t="s">
        <v>67</v>
      </c>
      <c r="I19" s="94"/>
      <c r="J19" s="94"/>
      <c r="K19" s="94"/>
      <c r="L19" s="95"/>
      <c r="M19" s="61" t="s">
        <v>68</v>
      </c>
      <c r="N19" s="96">
        <v>200000</v>
      </c>
      <c r="O19" s="97"/>
      <c r="P19" s="97"/>
      <c r="Q19" s="97"/>
      <c r="R19" s="97"/>
      <c r="S19" s="97"/>
      <c r="T19" s="120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1" customFormat="1" ht="30" customHeight="1" spans="1:16384">
      <c r="A20" s="61"/>
      <c r="B20" s="61"/>
      <c r="C20" s="61" t="s">
        <v>69</v>
      </c>
      <c r="D20" s="61"/>
      <c r="E20" s="61"/>
      <c r="F20" s="62">
        <v>0</v>
      </c>
      <c r="G20" s="63"/>
      <c r="H20" s="65"/>
      <c r="I20" s="98"/>
      <c r="J20" s="98"/>
      <c r="K20" s="98"/>
      <c r="L20" s="99"/>
      <c r="M20" s="61" t="s">
        <v>70</v>
      </c>
      <c r="N20" s="100">
        <f>N19</f>
        <v>200000</v>
      </c>
      <c r="O20" s="101"/>
      <c r="P20" s="101"/>
      <c r="Q20" s="101"/>
      <c r="R20" s="101"/>
      <c r="S20" s="101"/>
      <c r="T20" s="121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1" customFormat="1" spans="2:16384">
      <c r="B21" s="4"/>
      <c r="E21" s="5"/>
      <c r="F21" s="5"/>
      <c r="G21" s="6"/>
      <c r="I21" s="6"/>
      <c r="J21" s="6"/>
      <c r="L21" s="6"/>
      <c r="S21" s="6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1" customFormat="1" spans="2:16384">
      <c r="B22" s="4"/>
      <c r="E22" s="5"/>
      <c r="F22" s="5"/>
      <c r="G22" s="6"/>
      <c r="I22" s="6"/>
      <c r="J22" s="6"/>
      <c r="L22" s="6"/>
      <c r="S22" s="6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1" customFormat="1" spans="2:16384">
      <c r="B23" s="4"/>
      <c r="E23" s="5"/>
      <c r="F23" s="5"/>
      <c r="G23" s="6"/>
      <c r="I23" s="6"/>
      <c r="J23" s="6"/>
      <c r="L23" s="6"/>
      <c r="S23" s="6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1" customFormat="1" spans="2:16384">
      <c r="B24" s="4"/>
      <c r="E24" s="5"/>
      <c r="F24" s="5"/>
      <c r="G24" s="6"/>
      <c r="I24" s="6"/>
      <c r="J24" s="6"/>
      <c r="L24" s="6"/>
      <c r="S24" s="6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1" customFormat="1" spans="2:16384">
      <c r="B25" s="4"/>
      <c r="E25" s="5"/>
      <c r="F25" s="5"/>
      <c r="G25" s="6"/>
      <c r="I25" s="6"/>
      <c r="J25" s="6"/>
      <c r="L25" s="6"/>
      <c r="S25" s="6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1" customFormat="1" spans="2:16384">
      <c r="B26" s="66"/>
      <c r="E26" s="5"/>
      <c r="F26" s="5"/>
      <c r="G26" s="6"/>
      <c r="I26" s="6"/>
      <c r="J26" s="6"/>
      <c r="L26" s="6"/>
      <c r="S26" s="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1" customFormat="1" spans="2:16384">
      <c r="B27" s="4"/>
      <c r="E27" s="5"/>
      <c r="F27" s="5"/>
      <c r="G27" s="6"/>
      <c r="I27" s="6"/>
      <c r="J27" s="6"/>
      <c r="L27" s="6"/>
      <c r="S27" s="6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1" customFormat="1" spans="2:16384">
      <c r="B28" s="4"/>
      <c r="E28" s="5"/>
      <c r="F28" s="5"/>
      <c r="G28" s="6"/>
      <c r="I28" s="6"/>
      <c r="J28" s="6"/>
      <c r="L28" s="6"/>
      <c r="S28" s="6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1" customFormat="1" spans="2:16384">
      <c r="B29" s="4"/>
      <c r="E29" s="5"/>
      <c r="F29" s="5"/>
      <c r="G29" s="6"/>
      <c r="I29" s="6"/>
      <c r="J29" s="6"/>
      <c r="L29" s="6"/>
      <c r="S29" s="6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1" customFormat="1" spans="2:16384">
      <c r="B30" s="4"/>
      <c r="E30" s="5"/>
      <c r="F30" s="5"/>
      <c r="G30" s="6"/>
      <c r="I30" s="6"/>
      <c r="J30" s="6"/>
      <c r="L30" s="6"/>
      <c r="S30" s="6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1" customFormat="1" spans="2:16384">
      <c r="B31" s="4"/>
      <c r="E31" s="5"/>
      <c r="F31" s="5"/>
      <c r="G31" s="6"/>
      <c r="I31" s="6"/>
      <c r="J31" s="6"/>
      <c r="L31" s="6"/>
      <c r="S31" s="6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1" customFormat="1" spans="2:16384">
      <c r="B32" s="4"/>
      <c r="E32" s="5"/>
      <c r="F32" s="5"/>
      <c r="G32" s="6"/>
      <c r="I32" s="6"/>
      <c r="J32" s="6"/>
      <c r="L32" s="6"/>
      <c r="S32" s="6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spans="2:16384">
      <c r="B33" s="4"/>
      <c r="E33" s="5"/>
      <c r="F33" s="5"/>
      <c r="G33" s="6"/>
      <c r="I33" s="6"/>
      <c r="J33" s="6"/>
      <c r="L33" s="6"/>
      <c r="S33" s="6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1" customFormat="1" spans="2:16384">
      <c r="B34" s="4"/>
      <c r="E34" s="5"/>
      <c r="F34" s="5"/>
      <c r="G34" s="6"/>
      <c r="I34" s="6"/>
      <c r="J34" s="6"/>
      <c r="L34" s="6"/>
      <c r="S34" s="6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1" customFormat="1" spans="2:16384">
      <c r="B35" s="4"/>
      <c r="E35" s="5"/>
      <c r="F35" s="5"/>
      <c r="G35" s="6"/>
      <c r="I35" s="6"/>
      <c r="J35" s="6"/>
      <c r="L35" s="6"/>
      <c r="S35" s="6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1" customFormat="1" spans="2:16384">
      <c r="B36" s="4"/>
      <c r="E36" s="5"/>
      <c r="F36" s="5"/>
      <c r="G36" s="6"/>
      <c r="I36" s="6"/>
      <c r="J36" s="6"/>
      <c r="L36" s="6"/>
      <c r="S36" s="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spans="2:16384">
      <c r="B37" s="4"/>
      <c r="E37" s="5"/>
      <c r="F37" s="5"/>
      <c r="G37" s="6"/>
      <c r="I37" s="6"/>
      <c r="J37" s="6"/>
      <c r="L37" s="6"/>
      <c r="S37" s="6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spans="2:16384">
      <c r="B38" s="4"/>
      <c r="E38" s="5"/>
      <c r="F38" s="5"/>
      <c r="G38" s="6"/>
      <c r="I38" s="6"/>
      <c r="J38" s="6"/>
      <c r="L38" s="6"/>
      <c r="S38" s="6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spans="2:16384">
      <c r="B39" s="4"/>
      <c r="E39" s="5"/>
      <c r="F39" s="5"/>
      <c r="G39" s="6"/>
      <c r="I39" s="6"/>
      <c r="J39" s="6"/>
      <c r="L39" s="6"/>
      <c r="S39" s="6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1" customFormat="1" spans="2:16384">
      <c r="B40" s="4"/>
      <c r="E40" s="5"/>
      <c r="F40" s="5"/>
      <c r="G40" s="6"/>
      <c r="I40" s="6"/>
      <c r="J40" s="6"/>
      <c r="L40" s="6"/>
      <c r="S40" s="6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1" customFormat="1" spans="2:16384">
      <c r="B41" s="4"/>
      <c r="E41" s="5"/>
      <c r="F41" s="5"/>
      <c r="G41" s="6"/>
      <c r="I41" s="6"/>
      <c r="J41" s="6"/>
      <c r="L41" s="6"/>
      <c r="S41" s="6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1" customFormat="1" spans="2:16384">
      <c r="B42" s="4"/>
      <c r="E42" s="5"/>
      <c r="F42" s="5"/>
      <c r="G42" s="6"/>
      <c r="I42" s="6"/>
      <c r="J42" s="6"/>
      <c r="L42" s="6"/>
      <c r="S42" s="6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1" customFormat="1" spans="2:16384">
      <c r="B43" s="4"/>
      <c r="E43" s="5"/>
      <c r="F43" s="5"/>
      <c r="G43" s="6"/>
      <c r="I43" s="6"/>
      <c r="J43" s="6"/>
      <c r="L43" s="6"/>
      <c r="S43" s="6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1" customFormat="1" spans="2:16384">
      <c r="B44" s="4"/>
      <c r="E44" s="5"/>
      <c r="F44" s="5"/>
      <c r="G44" s="6"/>
      <c r="I44" s="6"/>
      <c r="J44" s="6"/>
      <c r="L44" s="6"/>
      <c r="S44" s="6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1" customFormat="1" spans="2:16384">
      <c r="B45" s="4"/>
      <c r="E45" s="5"/>
      <c r="F45" s="5"/>
      <c r="G45" s="6"/>
      <c r="I45" s="6"/>
      <c r="J45" s="6"/>
      <c r="L45" s="6"/>
      <c r="S45" s="6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1" customFormat="1" spans="2:16384">
      <c r="B46" s="4"/>
      <c r="E46" s="5"/>
      <c r="F46" s="5"/>
      <c r="G46" s="6"/>
      <c r="I46" s="6"/>
      <c r="J46" s="6"/>
      <c r="L46" s="6"/>
      <c r="S46" s="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1" customFormat="1" spans="2:16384">
      <c r="B47" s="4"/>
      <c r="E47" s="5"/>
      <c r="F47" s="5"/>
      <c r="G47" s="6"/>
      <c r="I47" s="6"/>
      <c r="J47" s="6"/>
      <c r="L47" s="6"/>
      <c r="S47" s="6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1" customFormat="1" spans="2:16384">
      <c r="B48" s="4"/>
      <c r="E48" s="5"/>
      <c r="F48" s="5"/>
      <c r="G48" s="6"/>
      <c r="I48" s="6"/>
      <c r="J48" s="6"/>
      <c r="L48" s="6"/>
      <c r="S48" s="6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1" customFormat="1" spans="2:16384">
      <c r="B49" s="4"/>
      <c r="E49" s="5"/>
      <c r="F49" s="5"/>
      <c r="G49" s="6"/>
      <c r="I49" s="6"/>
      <c r="J49" s="6"/>
      <c r="L49" s="6"/>
      <c r="S49" s="6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1" customFormat="1" spans="2:16384">
      <c r="B50" s="4"/>
      <c r="E50" s="5"/>
      <c r="F50" s="5"/>
      <c r="G50" s="6"/>
      <c r="I50" s="6"/>
      <c r="J50" s="6"/>
      <c r="L50" s="6"/>
      <c r="S50" s="6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1" customFormat="1" spans="2:16384">
      <c r="B51" s="4"/>
      <c r="E51" s="5"/>
      <c r="F51" s="5"/>
      <c r="G51" s="6"/>
      <c r="I51" s="6"/>
      <c r="J51" s="6"/>
      <c r="L51" s="6"/>
      <c r="S51" s="6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1" customFormat="1" spans="2:16384">
      <c r="B52" s="4"/>
      <c r="E52" s="5"/>
      <c r="F52" s="5"/>
      <c r="G52" s="6"/>
      <c r="I52" s="6"/>
      <c r="J52" s="6"/>
      <c r="L52" s="6"/>
      <c r="S52" s="6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1" customFormat="1" spans="2:16384">
      <c r="B53" s="4"/>
      <c r="E53" s="5"/>
      <c r="F53" s="5"/>
      <c r="G53" s="6"/>
      <c r="I53" s="6"/>
      <c r="J53" s="6"/>
      <c r="L53" s="6"/>
      <c r="S53" s="6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1" customFormat="1" spans="2:16384">
      <c r="B54" s="4"/>
      <c r="E54" s="5"/>
      <c r="F54" s="5"/>
      <c r="G54" s="6"/>
      <c r="I54" s="6"/>
      <c r="J54" s="6"/>
      <c r="L54" s="6"/>
      <c r="S54" s="6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  <row r="55" s="1" customFormat="1" spans="2:16384">
      <c r="B55" s="4"/>
      <c r="E55" s="5"/>
      <c r="F55" s="5"/>
      <c r="G55" s="6"/>
      <c r="I55" s="6"/>
      <c r="J55" s="6"/>
      <c r="L55" s="6"/>
      <c r="S55" s="6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  <c r="XFD55"/>
    </row>
    <row r="56" s="1" customFormat="1" spans="2:16384">
      <c r="B56" s="4"/>
      <c r="E56" s="5"/>
      <c r="F56" s="5"/>
      <c r="G56" s="6"/>
      <c r="I56" s="6"/>
      <c r="J56" s="6"/>
      <c r="L56" s="6"/>
      <c r="S56" s="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  <c r="XFA56"/>
      <c r="XFB56"/>
      <c r="XFC56"/>
      <c r="XFD56"/>
    </row>
    <row r="57" s="1" customFormat="1" spans="2:16384">
      <c r="B57" s="4"/>
      <c r="E57" s="5"/>
      <c r="F57" s="5"/>
      <c r="G57" s="6"/>
      <c r="I57" s="6"/>
      <c r="J57" s="6"/>
      <c r="L57" s="6"/>
      <c r="S57" s="6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="1" customFormat="1" spans="2:16384">
      <c r="B58" s="4"/>
      <c r="E58" s="5"/>
      <c r="F58" s="5"/>
      <c r="G58" s="6"/>
      <c r="I58" s="6"/>
      <c r="J58" s="6"/>
      <c r="L58" s="6"/>
      <c r="S58" s="6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  <c r="XFB58"/>
      <c r="XFC58"/>
      <c r="XFD58"/>
    </row>
    <row r="59" s="1" customFormat="1" spans="2:16384">
      <c r="B59" s="4"/>
      <c r="E59" s="5"/>
      <c r="F59" s="5"/>
      <c r="G59" s="6"/>
      <c r="I59" s="6"/>
      <c r="J59" s="6"/>
      <c r="L59" s="6"/>
      <c r="S59" s="6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  <c r="XFB59"/>
      <c r="XFC59"/>
      <c r="XFD59"/>
    </row>
    <row r="60" s="1" customFormat="1" spans="2:16384">
      <c r="B60" s="4"/>
      <c r="E60" s="5"/>
      <c r="F60" s="5"/>
      <c r="G60" s="6"/>
      <c r="I60" s="6"/>
      <c r="J60" s="6"/>
      <c r="L60" s="6"/>
      <c r="S60" s="6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  <c r="XFB60"/>
      <c r="XFC60"/>
      <c r="XFD60"/>
    </row>
    <row r="61" s="1" customFormat="1" spans="2:16384">
      <c r="B61" s="4"/>
      <c r="E61" s="5"/>
      <c r="F61" s="5"/>
      <c r="G61" s="6"/>
      <c r="I61" s="6"/>
      <c r="J61" s="6"/>
      <c r="L61" s="6"/>
      <c r="S61" s="6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  <c r="XFD61"/>
    </row>
    <row r="62" s="1" customFormat="1" spans="2:16384">
      <c r="B62" s="4"/>
      <c r="E62" s="5"/>
      <c r="F62" s="5"/>
      <c r="G62" s="6"/>
      <c r="I62" s="6"/>
      <c r="J62" s="6"/>
      <c r="L62" s="6"/>
      <c r="S62" s="6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  <c r="XFB62"/>
      <c r="XFC62"/>
      <c r="XFD62"/>
    </row>
    <row r="63" s="1" customFormat="1" spans="2:16384">
      <c r="B63" s="4"/>
      <c r="E63" s="5"/>
      <c r="F63" s="5"/>
      <c r="G63" s="6"/>
      <c r="I63" s="6"/>
      <c r="J63" s="6"/>
      <c r="L63" s="6"/>
      <c r="S63" s="6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  <c r="XFB63"/>
      <c r="XFC63"/>
      <c r="XFD63"/>
    </row>
    <row r="64" s="1" customFormat="1" spans="2:16384">
      <c r="B64" s="4"/>
      <c r="E64" s="5"/>
      <c r="F64" s="5"/>
      <c r="G64" s="6"/>
      <c r="I64" s="6"/>
      <c r="J64" s="6"/>
      <c r="L64" s="6"/>
      <c r="S64" s="6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="1" customFormat="1" spans="2:16384">
      <c r="B65" s="4"/>
      <c r="E65" s="5"/>
      <c r="F65" s="5"/>
      <c r="G65" s="6"/>
      <c r="I65" s="6"/>
      <c r="J65" s="6"/>
      <c r="L65" s="6"/>
      <c r="S65" s="6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  <c r="XFD65"/>
    </row>
    <row r="66" s="1" customFormat="1" spans="2:16384">
      <c r="B66" s="4"/>
      <c r="E66" s="5"/>
      <c r="F66" s="5"/>
      <c r="G66" s="6"/>
      <c r="I66" s="6"/>
      <c r="J66" s="6"/>
      <c r="L66" s="6"/>
      <c r="S66" s="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  <c r="XFD66"/>
    </row>
    <row r="67" s="1" customFormat="1" spans="2:16384">
      <c r="B67" s="4"/>
      <c r="E67" s="5"/>
      <c r="F67" s="5"/>
      <c r="G67" s="6"/>
      <c r="I67" s="6"/>
      <c r="J67" s="6"/>
      <c r="L67" s="6"/>
      <c r="S67" s="6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  <c r="XFD67"/>
    </row>
    <row r="68" s="1" customFormat="1" spans="2:16384">
      <c r="B68" s="4"/>
      <c r="E68" s="5"/>
      <c r="F68" s="5"/>
      <c r="G68" s="6"/>
      <c r="I68" s="6"/>
      <c r="J68" s="6"/>
      <c r="L68" s="6"/>
      <c r="S68" s="6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  <c r="XFD68"/>
    </row>
    <row r="69" s="1" customFormat="1" spans="2:16384">
      <c r="B69" s="4"/>
      <c r="E69" s="5"/>
      <c r="F69" s="5"/>
      <c r="G69" s="6"/>
      <c r="I69" s="6"/>
      <c r="J69" s="6"/>
      <c r="L69" s="6"/>
      <c r="S69" s="6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  <c r="XFD69"/>
    </row>
    <row r="70" s="1" customFormat="1" spans="2:16384">
      <c r="B70" s="4"/>
      <c r="E70" s="5"/>
      <c r="F70" s="5"/>
      <c r="G70" s="6"/>
      <c r="I70" s="6"/>
      <c r="J70" s="6"/>
      <c r="L70" s="6"/>
      <c r="S70" s="6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="1" customFormat="1" spans="2:16384">
      <c r="B71" s="4"/>
      <c r="E71" s="5"/>
      <c r="F71" s="5"/>
      <c r="G71" s="6"/>
      <c r="I71" s="6"/>
      <c r="J71" s="6"/>
      <c r="L71" s="6"/>
      <c r="S71" s="6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  <c r="XFD71"/>
    </row>
    <row r="72" s="1" customFormat="1" spans="2:16384">
      <c r="B72" s="4"/>
      <c r="E72" s="5"/>
      <c r="F72" s="5"/>
      <c r="G72" s="6"/>
      <c r="I72" s="6"/>
      <c r="J72" s="6"/>
      <c r="L72" s="6"/>
      <c r="S72" s="6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  <c r="XFD72"/>
    </row>
  </sheetData>
  <mergeCells count="41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A18:B18"/>
    <mergeCell ref="C19:E19"/>
    <mergeCell ref="F19:G19"/>
    <mergeCell ref="N19:T19"/>
    <mergeCell ref="C20:E20"/>
    <mergeCell ref="F20:G20"/>
    <mergeCell ref="N20:T20"/>
    <mergeCell ref="A5:A7"/>
    <mergeCell ref="S5:S7"/>
    <mergeCell ref="T5:T7"/>
    <mergeCell ref="A19:B20"/>
    <mergeCell ref="H19:L20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</vt:lpstr>
      <vt:lpstr>2</vt:lpstr>
      <vt:lpstr>2-2</vt:lpstr>
      <vt:lpstr>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2021-06-03T08:42:39Z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D665257F4F044514ABB6DB52CE3CFFE0</vt:lpwstr>
  </property>
</Properties>
</file>