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3"/>
  </bookViews>
  <sheets>
    <sheet name="1-1" sheetId="10" r:id="rId1"/>
    <sheet name="1-2" sheetId="11" r:id="rId2"/>
    <sheet name="1-3" sheetId="12" r:id="rId3"/>
    <sheet name="2-1" sheetId="13" r:id="rId4"/>
  </sheets>
  <calcPr calcId="144525"/>
</workbook>
</file>

<file path=xl/sharedStrings.xml><?xml version="1.0" encoding="utf-8"?>
<sst xmlns="http://schemas.openxmlformats.org/spreadsheetml/2006/main" count="337" uniqueCount="78">
  <si>
    <t xml:space="preserve">工程款支付证书 </t>
  </si>
  <si>
    <t>工程名称</t>
  </si>
  <si>
    <t>庐江县人民医院东区血透室水箱安装以及增压泵改造项目</t>
  </si>
  <si>
    <t>建设单位</t>
  </si>
  <si>
    <t>合肥市排水办</t>
  </si>
  <si>
    <t>ERP编号</t>
  </si>
  <si>
    <t>档案编号</t>
  </si>
  <si>
    <t>2020022</t>
  </si>
  <si>
    <t>合同金额</t>
  </si>
  <si>
    <t>中标时间</t>
  </si>
  <si>
    <t>2020.7.15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</si>
  <si>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</si>
  <si>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</si>
  <si>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</si>
  <si>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</si>
  <si>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</si>
  <si>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</si>
  <si>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</si>
  <si>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</si>
  <si>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</si>
  <si>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</si>
  <si>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</si>
  <si>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方 忠13485652001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</si>
  <si>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</si>
  <si>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</si>
  <si>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</si>
  <si>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</si>
  <si>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</si>
  <si>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</si>
  <si>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</si>
  <si>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</si>
  <si>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</si>
  <si>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</si>
  <si>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</si>
  <si>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</si>
  <si>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</si>
  <si>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</si>
  <si>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</si>
  <si>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</si>
  <si>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</si>
  <si>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</si>
  <si>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</si>
  <si>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</si>
  <si>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</si>
  <si>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</si>
  <si>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</si>
  <si>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</si>
  <si>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</si>
  <si>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</si>
  <si>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</si>
  <si>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</si>
  <si>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</si>
  <si>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</si>
  <si>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</si>
  <si>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</si>
  <si>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转账费工程款到账时扣除</t>
  </si>
  <si>
    <t>合肥鑫泉水箱容器有限公司-水箱采购
开户行：徽商银行长丰下塘支行
账号：2230 1761 4721 0000 02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</si>
  <si>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</si>
  <si>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</si>
  <si>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</si>
  <si>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</si>
  <si>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</si>
  <si>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</si>
  <si>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</si>
  <si>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</si>
  <si>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玖仟元整</t>
  </si>
  <si>
    <t>贰万零壹佰贰拾元整</t>
  </si>
  <si>
    <t>庐江县人民医院</t>
  </si>
  <si>
    <t>中标通知书、施工合同、投资协议、交工、审计</t>
  </si>
  <si>
    <t>中行蜀山支行</t>
  </si>
  <si>
    <t>1752 5719 0682</t>
  </si>
  <si>
    <t>1、2次转账手续费</t>
  </si>
  <si>
    <t>庐江县庐城镇锐丰机电经营部-离心泵
开户行：工行庐江支行
账号：6222 0213 1500 1383 455</t>
  </si>
  <si>
    <t>方忠-中行庐江支行</t>
  </si>
  <si>
    <t>6217 8663 0000 3533 933</t>
  </si>
  <si>
    <t>手续费</t>
  </si>
  <si>
    <t>高晓敏-劳务
开户行：建行晋中榆次支行
账号：6217 0003 4000 2683 823</t>
  </si>
  <si>
    <t>方忠-垫付混凝土
开户行：中行庐江支行
账号：6217 8663 0000 3533 933</t>
  </si>
</sst>
</file>

<file path=xl/styles.xml><?xml version="1.0" encoding="utf-8"?>
<styleSheet xmlns="http://schemas.openxmlformats.org/spreadsheetml/2006/main">
  <numFmts count="12">
    <numFmt numFmtId="176" formatCode="yy/m/d;@"/>
    <numFmt numFmtId="177" formatCode="[DBNum2][$RMB]General;[Red][DBNum2][$RMB]General"/>
    <numFmt numFmtId="43" formatCode="_ * #,##0.00_ ;_ * \-#,##0.00_ ;_ * &quot;-&quot;??_ ;_ @_ "/>
    <numFmt numFmtId="41" formatCode="_ * #,##0_ ;_ * \-#,##0_ ;_ * &quot;-&quot;_ ;_ @_ "/>
    <numFmt numFmtId="178" formatCode="0.00_);[Red]\(0.00\)"/>
    <numFmt numFmtId="179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80" formatCode="yyyy&quot;年&quot;m&quot;月&quot;d&quot;日&quot;;@"/>
    <numFmt numFmtId="181" formatCode="0.00_ "/>
    <numFmt numFmtId="182" formatCode="0.0%"/>
    <numFmt numFmtId="183" formatCode="#,##0_ 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12" applyNumberFormat="0" applyAlignment="0" applyProtection="0">
      <alignment vertical="center"/>
    </xf>
    <xf numFmtId="44" fontId="5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3" borderId="13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0" fillId="23" borderId="17" applyNumberFormat="0" applyAlignment="0" applyProtection="0">
      <alignment vertical="center"/>
    </xf>
    <xf numFmtId="0" fontId="31" fillId="23" borderId="12" applyNumberFormat="0" applyAlignment="0" applyProtection="0">
      <alignment vertical="center"/>
    </xf>
    <xf numFmtId="0" fontId="32" fillId="26" borderId="18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0" borderId="0">
      <protection locked="0"/>
    </xf>
  </cellStyleXfs>
  <cellXfs count="12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0" fontId="5" fillId="0" borderId="2" xfId="0" applyNumberFormat="1" applyFont="1" applyFill="1" applyBorder="1" applyAlignment="1">
      <alignment horizontal="center" vertical="center"/>
    </xf>
    <xf numFmtId="179" fontId="6" fillId="2" borderId="4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right" vertical="center" shrinkToFit="1"/>
    </xf>
    <xf numFmtId="181" fontId="5" fillId="0" borderId="2" xfId="0" applyNumberFormat="1" applyFont="1" applyFill="1" applyBorder="1" applyAlignment="1">
      <alignment horizontal="center" vertical="center"/>
    </xf>
    <xf numFmtId="181" fontId="5" fillId="0" borderId="2" xfId="0" applyNumberFormat="1" applyFont="1" applyFill="1" applyBorder="1" applyAlignment="1">
      <alignment horizontal="center" vertical="center" wrapTex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/>
    </xf>
    <xf numFmtId="179" fontId="1" fillId="2" borderId="4" xfId="50" applyNumberFormat="1" applyFont="1" applyFill="1" applyBorder="1" applyAlignment="1" applyProtection="1">
      <alignment horizontal="right" vertical="center" shrinkToFit="1"/>
    </xf>
    <xf numFmtId="181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 wrapText="1"/>
    </xf>
    <xf numFmtId="179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/>
    </xf>
    <xf numFmtId="179" fontId="9" fillId="2" borderId="4" xfId="50" applyNumberFormat="1" applyFont="1" applyFill="1" applyBorder="1" applyAlignment="1" applyProtection="1">
      <alignment horizontal="right" vertical="center" shrinkToFit="1"/>
    </xf>
    <xf numFmtId="181" fontId="8" fillId="0" borderId="2" xfId="0" applyNumberFormat="1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center" vertical="center"/>
    </xf>
    <xf numFmtId="179" fontId="7" fillId="2" borderId="2" xfId="50" applyNumberFormat="1" applyFont="1" applyFill="1" applyBorder="1" applyAlignment="1" applyProtection="1">
      <alignment horizontal="left" vertical="center" wrapText="1" shrinkToFit="1"/>
    </xf>
    <xf numFmtId="182" fontId="7" fillId="2" borderId="2" xfId="19" applyNumberFormat="1" applyFont="1" applyFill="1" applyBorder="1" applyAlignment="1" applyProtection="1">
      <alignment horizontal="center" vertical="center" wrapText="1"/>
    </xf>
    <xf numFmtId="180" fontId="0" fillId="0" borderId="6" xfId="0" applyNumberFormat="1" applyFont="1" applyFill="1" applyBorder="1" applyAlignment="1">
      <alignment horizontal="center" vertical="center"/>
    </xf>
    <xf numFmtId="180" fontId="8" fillId="2" borderId="2" xfId="50" applyNumberFormat="1" applyFont="1" applyFill="1" applyBorder="1" applyAlignment="1" applyProtection="1">
      <alignment horizontal="center" vertical="center" shrinkToFit="1"/>
    </xf>
    <xf numFmtId="179" fontId="10" fillId="2" borderId="2" xfId="50" applyNumberFormat="1" applyFont="1" applyFill="1" applyBorder="1" applyAlignment="1" applyProtection="1">
      <alignment horizontal="right" vertical="center" shrinkToFit="1"/>
    </xf>
    <xf numFmtId="180" fontId="8" fillId="0" borderId="6" xfId="0" applyNumberFormat="1" applyFont="1" applyFill="1" applyBorder="1" applyAlignment="1">
      <alignment horizontal="center" vertical="center"/>
    </xf>
    <xf numFmtId="181" fontId="7" fillId="2" borderId="2" xfId="4" applyNumberFormat="1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vertical="center" shrinkToFit="1"/>
    </xf>
    <xf numFmtId="180" fontId="6" fillId="2" borderId="2" xfId="50" applyNumberFormat="1" applyFont="1" applyFill="1" applyBorder="1" applyAlignment="1" applyProtection="1">
      <alignment horizontal="center" vertical="center" shrinkToFit="1"/>
    </xf>
    <xf numFmtId="181" fontId="1" fillId="2" borderId="2" xfId="4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9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9" fillId="2" borderId="2" xfId="50" applyNumberFormat="1" applyFont="1" applyFill="1" applyBorder="1" applyAlignment="1" applyProtection="1">
      <alignment horizontal="center" vertical="center" shrinkToFit="1"/>
    </xf>
    <xf numFmtId="179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3" fillId="2" borderId="2" xfId="50" applyNumberFormat="1" applyFont="1" applyFill="1" applyBorder="1" applyAlignment="1" applyProtection="1">
      <alignment horizontal="center" vertical="center" shrinkToFit="1"/>
    </xf>
    <xf numFmtId="179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78" fontId="13" fillId="2" borderId="3" xfId="50" applyNumberFormat="1" applyFont="1" applyFill="1" applyBorder="1" applyAlignment="1" applyProtection="1">
      <alignment horizontal="center" vertical="center" shrinkToFit="1"/>
    </xf>
    <xf numFmtId="178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7" xfId="50" applyFont="1" applyFill="1" applyBorder="1" applyAlignment="1" applyProtection="1">
      <alignment horizontal="center" vertical="center" wrapText="1"/>
    </xf>
    <xf numFmtId="0" fontId="13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79" fontId="3" fillId="3" borderId="3" xfId="50" applyNumberFormat="1" applyFont="1" applyFill="1" applyBorder="1" applyAlignment="1" applyProtection="1">
      <alignment horizontal="center" vertical="center" wrapText="1"/>
    </xf>
    <xf numFmtId="179" fontId="3" fillId="2" borderId="3" xfId="50" applyNumberFormat="1" applyFont="1" applyFill="1" applyBorder="1" applyAlignment="1" applyProtection="1">
      <alignment vertical="center" wrapTex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right" vertical="center" shrinkToFit="1"/>
    </xf>
    <xf numFmtId="179" fontId="0" fillId="2" borderId="2" xfId="50" applyNumberFormat="1" applyFont="1" applyFill="1" applyBorder="1" applyAlignment="1" applyProtection="1">
      <alignment horizontal="left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83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vertical="center" wrapText="1"/>
    </xf>
    <xf numFmtId="179" fontId="7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79" fontId="7" fillId="2" borderId="2" xfId="50" applyNumberFormat="1" applyFont="1" applyFill="1" applyBorder="1" applyAlignment="1" applyProtection="1">
      <alignment horizontal="center" vertical="center" wrapText="1"/>
    </xf>
    <xf numFmtId="183" fontId="7" fillId="2" borderId="2" xfId="50" applyNumberFormat="1" applyFont="1" applyFill="1" applyBorder="1" applyAlignment="1" applyProtection="1">
      <alignment horizontal="center" vertical="center" shrinkToFit="1"/>
    </xf>
    <xf numFmtId="179" fontId="7" fillId="2" borderId="2" xfId="50" applyNumberFormat="1" applyFont="1" applyFill="1" applyBorder="1" applyAlignment="1" applyProtection="1">
      <alignment vertical="center" wrapText="1"/>
    </xf>
    <xf numFmtId="179" fontId="8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Fill="1" applyBorder="1" applyAlignment="1">
      <alignment vertical="center"/>
    </xf>
    <xf numFmtId="179" fontId="14" fillId="2" borderId="2" xfId="50" applyNumberFormat="1" applyFont="1" applyFill="1" applyBorder="1" applyAlignment="1" applyProtection="1">
      <alignment horizontal="right" vertical="center" shrinkToFit="1"/>
    </xf>
    <xf numFmtId="179" fontId="14" fillId="2" borderId="2" xfId="50" applyNumberFormat="1" applyFont="1" applyFill="1" applyBorder="1" applyAlignment="1" applyProtection="1">
      <alignment horizontal="center" vertical="center" wrapText="1"/>
    </xf>
    <xf numFmtId="10" fontId="8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179" fontId="13" fillId="2" borderId="3" xfId="50" applyNumberFormat="1" applyFont="1" applyFill="1" applyBorder="1" applyAlignment="1" applyProtection="1">
      <alignment horizontal="center" vertical="center" shrinkToFit="1"/>
    </xf>
    <xf numFmtId="179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wrapText="1"/>
    </xf>
    <xf numFmtId="179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9" fontId="3" fillId="2" borderId="5" xfId="50" applyNumberFormat="1" applyFont="1" applyFill="1" applyBorder="1" applyAlignment="1" applyProtection="1">
      <alignment vertical="center" wrapText="1"/>
    </xf>
    <xf numFmtId="179" fontId="0" fillId="2" borderId="2" xfId="50" applyNumberFormat="1" applyFont="1" applyFill="1" applyBorder="1" applyAlignment="1" applyProtection="1">
      <alignment horizontal="right" vertical="center" shrinkToFit="1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5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>
      <alignment vertical="center"/>
    </xf>
    <xf numFmtId="181" fontId="0" fillId="2" borderId="2" xfId="0" applyNumberFormat="1" applyFont="1" applyFill="1" applyBorder="1" applyAlignment="1">
      <alignment vertical="center"/>
    </xf>
    <xf numFmtId="181" fontId="7" fillId="2" borderId="2" xfId="50" applyNumberFormat="1" applyFont="1" applyFill="1" applyBorder="1" applyAlignment="1" applyProtection="1">
      <alignment horizontal="center" vertical="center"/>
    </xf>
    <xf numFmtId="181" fontId="3" fillId="2" borderId="2" xfId="50" applyNumberFormat="1" applyFont="1" applyFill="1" applyBorder="1" applyAlignment="1" applyProtection="1">
      <alignment horizontal="right" vertical="center"/>
    </xf>
    <xf numFmtId="179" fontId="13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79" fontId="7" fillId="2" borderId="4" xfId="50" applyNumberFormat="1" applyFont="1" applyFill="1" applyBorder="1" applyAlignment="1" applyProtection="1">
      <alignment horizontal="right" vertical="center" shrinkToFit="1"/>
    </xf>
    <xf numFmtId="181" fontId="8" fillId="0" borderId="2" xfId="0" applyNumberFormat="1" applyFont="1" applyFill="1" applyBorder="1" applyAlignment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wrapText="1" shrinkToFit="1"/>
    </xf>
    <xf numFmtId="183" fontId="7" fillId="2" borderId="2" xfId="50" applyNumberFormat="1" applyFont="1" applyFill="1" applyBorder="1" applyAlignment="1" applyProtection="1">
      <alignment vertical="center" shrinkToFit="1"/>
    </xf>
    <xf numFmtId="183" fontId="1" fillId="2" borderId="2" xfId="50" applyNumberFormat="1" applyFont="1" applyFill="1" applyBorder="1" applyAlignment="1" applyProtection="1">
      <alignment horizontal="center" vertical="center" shrinkToFi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right" vertical="center" wrapText="1"/>
    </xf>
    <xf numFmtId="181" fontId="5" fillId="0" borderId="2" xfId="0" applyNumberFormat="1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5</xdr:col>
      <xdr:colOff>1141730</xdr:colOff>
      <xdr:row>85</xdr:row>
      <xdr:rowOff>152400</xdr:rowOff>
    </xdr:to>
    <xdr:pic>
      <xdr:nvPicPr>
        <xdr:cNvPr id="3" name="图片 2" descr="UED9GNERW7~`Y4XGEB98T{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649210"/>
          <a:ext cx="6433820" cy="10058400"/>
        </a:xfrm>
        <a:prstGeom prst="rect">
          <a:avLst/>
        </a:prstGeom>
      </xdr:spPr>
    </xdr:pic>
    <xdr:clientData/>
  </xdr:twoCellAnchor>
  <xdr:twoCellAnchor editAs="oneCell">
    <xdr:from>
      <xdr:col>5</xdr:col>
      <xdr:colOff>1125220</xdr:colOff>
      <xdr:row>27</xdr:row>
      <xdr:rowOff>85725</xdr:rowOff>
    </xdr:from>
    <xdr:to>
      <xdr:col>12</xdr:col>
      <xdr:colOff>877570</xdr:colOff>
      <xdr:row>57</xdr:row>
      <xdr:rowOff>104775</xdr:rowOff>
    </xdr:to>
    <xdr:pic>
      <xdr:nvPicPr>
        <xdr:cNvPr id="4" name="图片 3" descr="GDKA75YYNOYGBMWJZ9S[46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17945" y="7696835"/>
          <a:ext cx="5907405" cy="5162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1270</xdr:colOff>
      <xdr:row>27</xdr:row>
      <xdr:rowOff>66675</xdr:rowOff>
    </xdr:from>
    <xdr:to>
      <xdr:col>5</xdr:col>
      <xdr:colOff>1143635</xdr:colOff>
      <xdr:row>86</xdr:row>
      <xdr:rowOff>9525</xdr:rowOff>
    </xdr:to>
    <xdr:pic>
      <xdr:nvPicPr>
        <xdr:cNvPr id="4" name="图片 3" descr="}}`7NQDKB7Z$B(VB5)21@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0" y="7855585"/>
          <a:ext cx="6435090" cy="10058400"/>
        </a:xfrm>
        <a:prstGeom prst="rect">
          <a:avLst/>
        </a:prstGeom>
      </xdr:spPr>
    </xdr:pic>
    <xdr:clientData/>
  </xdr:twoCellAnchor>
  <xdr:twoCellAnchor editAs="oneCell">
    <xdr:from>
      <xdr:col>5</xdr:col>
      <xdr:colOff>1347470</xdr:colOff>
      <xdr:row>27</xdr:row>
      <xdr:rowOff>76200</xdr:rowOff>
    </xdr:from>
    <xdr:to>
      <xdr:col>12</xdr:col>
      <xdr:colOff>1069975</xdr:colOff>
      <xdr:row>57</xdr:row>
      <xdr:rowOff>104775</xdr:rowOff>
    </xdr:to>
    <xdr:pic>
      <xdr:nvPicPr>
        <xdr:cNvPr id="5" name="图片 4" descr="6}_S]NM)WFB{VE{@`%]34U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40195" y="7865110"/>
          <a:ext cx="5877560" cy="5172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95250</xdr:rowOff>
    </xdr:from>
    <xdr:to>
      <xdr:col>6</xdr:col>
      <xdr:colOff>1238250</xdr:colOff>
      <xdr:row>55</xdr:row>
      <xdr:rowOff>85725</xdr:rowOff>
    </xdr:to>
    <xdr:pic>
      <xdr:nvPicPr>
        <xdr:cNvPr id="4" name="图片 3" descr="DPS~N(7Q~@RAC)L]1D)LT)U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8265160"/>
          <a:ext cx="7920355" cy="4791075"/>
        </a:xfrm>
        <a:prstGeom prst="rect">
          <a:avLst/>
        </a:prstGeom>
      </xdr:spPr>
    </xdr:pic>
    <xdr:clientData/>
  </xdr:twoCellAnchor>
  <xdr:twoCellAnchor editAs="oneCell">
    <xdr:from>
      <xdr:col>6</xdr:col>
      <xdr:colOff>812800</xdr:colOff>
      <xdr:row>9</xdr:row>
      <xdr:rowOff>533400</xdr:rowOff>
    </xdr:from>
    <xdr:to>
      <xdr:col>10</xdr:col>
      <xdr:colOff>694055</xdr:colOff>
      <xdr:row>11</xdr:row>
      <xdr:rowOff>44450</xdr:rowOff>
    </xdr:to>
    <xdr:pic>
      <xdr:nvPicPr>
        <xdr:cNvPr id="5" name="图片 4" descr="2KLRG33ZQ8J~T9NC)L6VDGK"/>
        <xdr:cNvPicPr>
          <a:picLocks noChangeAspect="1"/>
        </xdr:cNvPicPr>
      </xdr:nvPicPr>
      <xdr:blipFill>
        <a:blip r:embed="rId2"/>
        <a:srcRect r="32794" b="-2162"/>
        <a:stretch>
          <a:fillRect/>
        </a:stretch>
      </xdr:blipFill>
      <xdr:spPr>
        <a:xfrm>
          <a:off x="7561580" y="4093210"/>
          <a:ext cx="3132455" cy="6032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812800</xdr:colOff>
      <xdr:row>9</xdr:row>
      <xdr:rowOff>533400</xdr:rowOff>
    </xdr:from>
    <xdr:to>
      <xdr:col>10</xdr:col>
      <xdr:colOff>694055</xdr:colOff>
      <xdr:row>11</xdr:row>
      <xdr:rowOff>44450</xdr:rowOff>
    </xdr:to>
    <xdr:pic>
      <xdr:nvPicPr>
        <xdr:cNvPr id="3" name="图片 2" descr="2KLRG33ZQ8J~T9NC)L6VDGK"/>
        <xdr:cNvPicPr>
          <a:picLocks noChangeAspect="1"/>
        </xdr:cNvPicPr>
      </xdr:nvPicPr>
      <xdr:blipFill>
        <a:blip r:embed="rId1"/>
        <a:srcRect r="32794" b="-2162"/>
        <a:stretch>
          <a:fillRect/>
        </a:stretch>
      </xdr:blipFill>
      <xdr:spPr>
        <a:xfrm>
          <a:off x="7561580" y="4093210"/>
          <a:ext cx="3132455" cy="603250"/>
        </a:xfrm>
        <a:prstGeom prst="rect">
          <a:avLst/>
        </a:prstGeom>
      </xdr:spPr>
    </xdr:pic>
    <xdr:clientData/>
  </xdr:twoCellAnchor>
  <xdr:twoCellAnchor editAs="oneCell">
    <xdr:from>
      <xdr:col>0</xdr:col>
      <xdr:colOff>48895</xdr:colOff>
      <xdr:row>27</xdr:row>
      <xdr:rowOff>19050</xdr:rowOff>
    </xdr:from>
    <xdr:to>
      <xdr:col>8</xdr:col>
      <xdr:colOff>674370</xdr:colOff>
      <xdr:row>52</xdr:row>
      <xdr:rowOff>142875</xdr:rowOff>
    </xdr:to>
    <xdr:pic>
      <xdr:nvPicPr>
        <xdr:cNvPr id="4" name="图片 3" descr="{$NW]S@$F664[%5U_IBH%S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8895" y="8188960"/>
          <a:ext cx="9076055" cy="4410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12703</v>
      </c>
      <c r="Q2" s="73" t="s">
        <v>6</v>
      </c>
      <c r="R2" s="73"/>
      <c r="S2" s="99" t="s">
        <v>7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200000</v>
      </c>
      <c r="D3" s="9"/>
      <c r="E3" s="9"/>
      <c r="F3" s="9" t="s">
        <v>9</v>
      </c>
      <c r="G3" s="10" t="s">
        <v>10</v>
      </c>
      <c r="H3" s="6" t="s">
        <v>11</v>
      </c>
      <c r="I3" s="6"/>
      <c r="J3" s="20" t="s">
        <v>12</v>
      </c>
      <c r="K3" s="20"/>
      <c r="L3" s="20"/>
      <c r="M3" s="20"/>
      <c r="N3" s="6" t="s">
        <v>13</v>
      </c>
      <c r="O3" s="6"/>
      <c r="P3" s="20" t="s">
        <v>14</v>
      </c>
      <c r="Q3" s="100" t="s">
        <v>15</v>
      </c>
      <c r="R3" s="101"/>
      <c r="S3" s="102" t="s">
        <v>16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17</v>
      </c>
      <c r="B4" s="6"/>
      <c r="C4" s="125"/>
      <c r="D4" s="125"/>
      <c r="E4" s="125"/>
      <c r="F4" s="9" t="s">
        <v>18</v>
      </c>
      <c r="G4" s="11"/>
      <c r="H4" s="6" t="s">
        <v>19</v>
      </c>
      <c r="I4" s="6"/>
      <c r="J4" s="20" t="s">
        <v>20</v>
      </c>
      <c r="K4" s="20"/>
      <c r="L4" s="20"/>
      <c r="M4" s="20"/>
      <c r="N4" s="6" t="s">
        <v>21</v>
      </c>
      <c r="O4" s="6"/>
      <c r="P4" s="70" t="s">
        <v>22</v>
      </c>
      <c r="Q4" s="9" t="s">
        <v>23</v>
      </c>
      <c r="R4" s="70" t="s">
        <v>24</v>
      </c>
      <c r="S4" s="103" t="s">
        <v>25</v>
      </c>
      <c r="T4" s="104" t="s">
        <v>24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26</v>
      </c>
      <c r="B5" s="12" t="s">
        <v>27</v>
      </c>
      <c r="C5" s="13"/>
      <c r="D5" s="13"/>
      <c r="E5" s="13"/>
      <c r="F5" s="14"/>
      <c r="G5" s="15" t="s">
        <v>28</v>
      </c>
      <c r="H5" s="12" t="s">
        <v>27</v>
      </c>
      <c r="I5" s="13"/>
      <c r="J5" s="14"/>
      <c r="K5" s="15" t="s">
        <v>29</v>
      </c>
      <c r="L5" s="12" t="s">
        <v>30</v>
      </c>
      <c r="M5" s="14"/>
      <c r="N5" s="12" t="s">
        <v>31</v>
      </c>
      <c r="O5" s="14"/>
      <c r="P5" s="71" t="s">
        <v>32</v>
      </c>
      <c r="Q5" s="105"/>
      <c r="R5" s="105"/>
      <c r="S5" s="103" t="s">
        <v>33</v>
      </c>
      <c r="T5" s="106" t="s">
        <v>34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35</v>
      </c>
      <c r="C6" s="17"/>
      <c r="D6" s="17"/>
      <c r="E6" s="17"/>
      <c r="F6" s="18"/>
      <c r="G6" s="6"/>
      <c r="H6" s="16" t="s">
        <v>36</v>
      </c>
      <c r="I6" s="17"/>
      <c r="J6" s="18"/>
      <c r="K6" s="6" t="s">
        <v>37</v>
      </c>
      <c r="L6" s="16" t="s">
        <v>38</v>
      </c>
      <c r="M6" s="18"/>
      <c r="N6" s="16" t="s">
        <v>39</v>
      </c>
      <c r="O6" s="18"/>
      <c r="P6" s="72" t="s">
        <v>40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41</v>
      </c>
      <c r="C7" s="6" t="s">
        <v>42</v>
      </c>
      <c r="D7" s="6" t="s">
        <v>43</v>
      </c>
      <c r="E7" s="9" t="s">
        <v>44</v>
      </c>
      <c r="F7" s="9" t="s">
        <v>45</v>
      </c>
      <c r="G7" s="19" t="s">
        <v>46</v>
      </c>
      <c r="H7" s="6" t="s">
        <v>47</v>
      </c>
      <c r="I7" s="9" t="s">
        <v>48</v>
      </c>
      <c r="J7" s="9" t="s">
        <v>49</v>
      </c>
      <c r="K7" s="73" t="s">
        <v>48</v>
      </c>
      <c r="L7" s="9" t="s">
        <v>48</v>
      </c>
      <c r="M7" s="6" t="s">
        <v>49</v>
      </c>
      <c r="N7" s="6" t="s">
        <v>48</v>
      </c>
      <c r="O7" s="6" t="s">
        <v>49</v>
      </c>
      <c r="P7" s="9" t="s">
        <v>50</v>
      </c>
      <c r="Q7" s="9" t="s">
        <v>51</v>
      </c>
      <c r="R7" s="9" t="s">
        <v>52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44068</v>
      </c>
      <c r="C8" s="22"/>
      <c r="D8" s="23">
        <v>9000</v>
      </c>
      <c r="E8" s="24" t="s">
        <v>53</v>
      </c>
      <c r="F8" s="25" t="s">
        <v>54</v>
      </c>
      <c r="G8" s="23"/>
      <c r="H8" s="26"/>
      <c r="I8" s="23"/>
      <c r="J8" s="49"/>
      <c r="K8" s="20"/>
      <c r="L8" s="23"/>
      <c r="M8" s="70" t="s">
        <v>55</v>
      </c>
      <c r="N8" s="74"/>
      <c r="O8" s="9"/>
      <c r="P8" s="75" t="s">
        <v>56</v>
      </c>
      <c r="Q8" s="9">
        <v>29120</v>
      </c>
      <c r="R8" s="9"/>
      <c r="S8" s="108">
        <v>9000</v>
      </c>
      <c r="T8" s="76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0"/>
      <c r="B9" s="21"/>
      <c r="C9" s="28"/>
      <c r="D9" s="126"/>
      <c r="E9" s="24"/>
      <c r="F9" s="24"/>
      <c r="G9" s="32"/>
      <c r="H9" s="26"/>
      <c r="I9" s="23"/>
      <c r="J9" s="49"/>
      <c r="K9" s="76"/>
      <c r="L9" s="23"/>
      <c r="M9" s="70"/>
      <c r="N9" s="74"/>
      <c r="O9" s="9"/>
      <c r="P9" s="75"/>
      <c r="Q9" s="9"/>
      <c r="R9" s="9"/>
      <c r="S9" s="108"/>
      <c r="T9" s="76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0"/>
      <c r="B10" s="21"/>
      <c r="C10" s="22"/>
      <c r="D10" s="126"/>
      <c r="E10" s="24"/>
      <c r="F10" s="24"/>
      <c r="G10" s="32"/>
      <c r="H10" s="26"/>
      <c r="I10" s="23"/>
      <c r="J10" s="33"/>
      <c r="K10" s="20"/>
      <c r="L10" s="23"/>
      <c r="M10" s="70"/>
      <c r="N10" s="74"/>
      <c r="O10" s="9"/>
      <c r="P10" s="75"/>
      <c r="Q10" s="9"/>
      <c r="R10" s="9"/>
      <c r="S10" s="108"/>
      <c r="T10" s="76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0"/>
      <c r="B11" s="27"/>
      <c r="C11" s="28"/>
      <c r="D11" s="29"/>
      <c r="E11" s="30"/>
      <c r="F11" s="30"/>
      <c r="G11" s="33"/>
      <c r="H11" s="26"/>
      <c r="I11" s="23"/>
      <c r="J11" s="49"/>
      <c r="K11" s="76"/>
      <c r="L11" s="23"/>
      <c r="M11" s="70"/>
      <c r="N11" s="77"/>
      <c r="O11" s="78"/>
      <c r="P11" s="75"/>
      <c r="Q11" s="9"/>
      <c r="R11" s="9"/>
      <c r="S11" s="108"/>
      <c r="T11" s="76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0"/>
      <c r="B12" s="27"/>
      <c r="C12" s="22"/>
      <c r="D12" s="29"/>
      <c r="E12" s="30"/>
      <c r="F12" s="30"/>
      <c r="G12" s="33"/>
      <c r="H12" s="26"/>
      <c r="I12" s="23"/>
      <c r="J12" s="33"/>
      <c r="K12" s="20"/>
      <c r="L12" s="23"/>
      <c r="M12" s="70"/>
      <c r="N12" s="74"/>
      <c r="O12" s="9"/>
      <c r="P12" s="75"/>
      <c r="Q12" s="9"/>
      <c r="R12" s="9"/>
      <c r="S12" s="108"/>
      <c r="T12" s="76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7"/>
      <c r="C13" s="22"/>
      <c r="D13" s="29"/>
      <c r="E13" s="30"/>
      <c r="F13" s="30"/>
      <c r="G13" s="33"/>
      <c r="H13" s="26"/>
      <c r="I13" s="23"/>
      <c r="J13" s="33"/>
      <c r="K13" s="76"/>
      <c r="L13" s="23"/>
      <c r="M13" s="70"/>
      <c r="N13" s="121"/>
      <c r="O13" s="78"/>
      <c r="P13" s="75"/>
      <c r="Q13" s="9"/>
      <c r="R13" s="9"/>
      <c r="S13" s="108"/>
      <c r="T13" s="76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41"/>
      <c r="C14" s="22"/>
      <c r="D14" s="29"/>
      <c r="E14" s="30"/>
      <c r="F14" s="30"/>
      <c r="G14" s="33"/>
      <c r="H14" s="26"/>
      <c r="I14" s="23"/>
      <c r="J14" s="33"/>
      <c r="K14" s="20"/>
      <c r="L14" s="23"/>
      <c r="M14" s="70"/>
      <c r="N14" s="74"/>
      <c r="O14" s="9"/>
      <c r="P14" s="85"/>
      <c r="Q14" s="9"/>
      <c r="R14" s="9"/>
      <c r="S14" s="108"/>
      <c r="T14" s="11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42"/>
      <c r="C15" s="36"/>
      <c r="D15" s="43"/>
      <c r="E15" s="38"/>
      <c r="F15" s="38"/>
      <c r="G15" s="39"/>
      <c r="H15" s="40"/>
      <c r="I15" s="79"/>
      <c r="J15" s="39"/>
      <c r="K15" s="80"/>
      <c r="L15" s="79"/>
      <c r="M15" s="81"/>
      <c r="N15" s="86"/>
      <c r="O15" s="87"/>
      <c r="P15" s="84"/>
      <c r="Q15" s="87"/>
      <c r="R15" s="87"/>
      <c r="S15" s="109"/>
      <c r="T15" s="11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4"/>
      <c r="B16" s="44"/>
      <c r="C16" s="36"/>
      <c r="D16" s="45"/>
      <c r="E16" s="38"/>
      <c r="F16" s="38"/>
      <c r="G16" s="46"/>
      <c r="H16" s="40"/>
      <c r="I16" s="79"/>
      <c r="J16" s="79"/>
      <c r="K16" s="34"/>
      <c r="L16" s="79"/>
      <c r="M16" s="81"/>
      <c r="N16" s="79"/>
      <c r="O16" s="81"/>
      <c r="P16" s="88"/>
      <c r="Q16" s="87"/>
      <c r="R16" s="87"/>
      <c r="S16" s="111"/>
      <c r="T16" s="11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7"/>
      <c r="C17" s="22"/>
      <c r="D17" s="48"/>
      <c r="E17" s="49"/>
      <c r="F17" s="50"/>
      <c r="G17" s="51"/>
      <c r="H17" s="52"/>
      <c r="I17" s="23"/>
      <c r="J17" s="23"/>
      <c r="K17" s="23"/>
      <c r="L17" s="23"/>
      <c r="M17" s="70"/>
      <c r="N17" s="23"/>
      <c r="O17" s="70"/>
      <c r="P17" s="85"/>
      <c r="Q17" s="9"/>
      <c r="R17" s="9"/>
      <c r="S17" s="112"/>
      <c r="T17" s="11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7"/>
      <c r="C18" s="22"/>
      <c r="D18" s="48"/>
      <c r="E18" s="30"/>
      <c r="F18" s="30"/>
      <c r="G18" s="51"/>
      <c r="H18" s="53"/>
      <c r="I18" s="23"/>
      <c r="J18" s="23"/>
      <c r="K18" s="49"/>
      <c r="L18" s="23"/>
      <c r="M18" s="70"/>
      <c r="N18" s="23"/>
      <c r="O18" s="70"/>
      <c r="P18" s="85"/>
      <c r="Q18" s="9"/>
      <c r="R18" s="9"/>
      <c r="S18" s="112"/>
      <c r="T18" s="11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7"/>
      <c r="C19" s="54"/>
      <c r="D19" s="48"/>
      <c r="E19" s="49"/>
      <c r="F19" s="50"/>
      <c r="G19" s="51"/>
      <c r="H19" s="52"/>
      <c r="I19" s="23"/>
      <c r="J19" s="23"/>
      <c r="K19" s="23"/>
      <c r="L19" s="23"/>
      <c r="M19" s="70"/>
      <c r="N19" s="23"/>
      <c r="O19" s="70"/>
      <c r="P19" s="89"/>
      <c r="Q19" s="9"/>
      <c r="R19" s="9"/>
      <c r="S19" s="112"/>
      <c r="T19" s="11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7"/>
      <c r="C20" s="22"/>
      <c r="D20" s="48"/>
      <c r="E20" s="30"/>
      <c r="F20" s="30"/>
      <c r="G20" s="51"/>
      <c r="H20" s="53"/>
      <c r="I20" s="23"/>
      <c r="J20" s="23"/>
      <c r="K20" s="23"/>
      <c r="L20" s="23"/>
      <c r="M20" s="70"/>
      <c r="N20" s="23"/>
      <c r="O20" s="70"/>
      <c r="P20" s="89"/>
      <c r="Q20" s="9"/>
      <c r="R20" s="9"/>
      <c r="S20" s="112"/>
      <c r="T20" s="113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7"/>
      <c r="C21" s="22"/>
      <c r="D21" s="48"/>
      <c r="E21" s="30"/>
      <c r="F21" s="30"/>
      <c r="G21" s="51"/>
      <c r="H21" s="53"/>
      <c r="I21" s="23"/>
      <c r="J21" s="23"/>
      <c r="K21" s="23"/>
      <c r="L21" s="23"/>
      <c r="M21" s="70"/>
      <c r="N21" s="23"/>
      <c r="O21" s="70"/>
      <c r="P21" s="89"/>
      <c r="Q21" s="9"/>
      <c r="R21" s="9"/>
      <c r="S21" s="112"/>
      <c r="T21" s="113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4"/>
      <c r="B22" s="55"/>
      <c r="C22" s="36"/>
      <c r="D22" s="45"/>
      <c r="E22" s="38"/>
      <c r="F22" s="38"/>
      <c r="G22" s="56"/>
      <c r="H22" s="57"/>
      <c r="I22" s="79"/>
      <c r="J22" s="79"/>
      <c r="K22" s="79"/>
      <c r="L22" s="79"/>
      <c r="M22" s="81"/>
      <c r="N22" s="79"/>
      <c r="O22" s="81"/>
      <c r="P22" s="90"/>
      <c r="Q22" s="87"/>
      <c r="R22" s="87"/>
      <c r="S22" s="111"/>
      <c r="T22" s="113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4"/>
      <c r="B23" s="55"/>
      <c r="C23" s="36"/>
      <c r="D23" s="45"/>
      <c r="E23" s="38"/>
      <c r="F23" s="38"/>
      <c r="G23" s="56"/>
      <c r="H23" s="57"/>
      <c r="I23" s="79"/>
      <c r="J23" s="79"/>
      <c r="K23" s="79"/>
      <c r="L23" s="79"/>
      <c r="M23" s="81"/>
      <c r="N23" s="79"/>
      <c r="O23" s="81"/>
      <c r="P23" s="90"/>
      <c r="Q23" s="87"/>
      <c r="R23" s="87"/>
      <c r="S23" s="111"/>
      <c r="T23" s="11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4"/>
      <c r="B24" s="55"/>
      <c r="C24" s="36"/>
      <c r="D24" s="45"/>
      <c r="E24" s="38"/>
      <c r="F24" s="38"/>
      <c r="G24" s="56"/>
      <c r="H24" s="57"/>
      <c r="I24" s="79"/>
      <c r="J24" s="79"/>
      <c r="K24" s="79"/>
      <c r="L24" s="79"/>
      <c r="M24" s="81"/>
      <c r="N24" s="79"/>
      <c r="O24" s="81"/>
      <c r="P24" s="90"/>
      <c r="Q24" s="87"/>
      <c r="R24" s="87"/>
      <c r="S24" s="111"/>
      <c r="T24" s="11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57</v>
      </c>
      <c r="B25" s="6"/>
      <c r="C25" s="58">
        <f>SUM(C8:C24)</f>
        <v>0</v>
      </c>
      <c r="D25" s="59">
        <f>SUM(D8:D24)</f>
        <v>9000</v>
      </c>
      <c r="E25" s="60"/>
      <c r="F25" s="60"/>
      <c r="G25" s="60"/>
      <c r="H25" s="58" t="s">
        <v>58</v>
      </c>
      <c r="I25" s="74">
        <f t="shared" ref="I25:N25" si="0">SUM(I8:I24)</f>
        <v>0</v>
      </c>
      <c r="J25" s="60"/>
      <c r="K25" s="74">
        <f>SUM(K8:K17)</f>
        <v>0</v>
      </c>
      <c r="L25" s="74">
        <f t="shared" si="0"/>
        <v>0</v>
      </c>
      <c r="M25" s="58" t="s">
        <v>58</v>
      </c>
      <c r="N25" s="74">
        <f t="shared" si="0"/>
        <v>0</v>
      </c>
      <c r="O25" s="58" t="s">
        <v>58</v>
      </c>
      <c r="P25" s="58" t="s">
        <v>58</v>
      </c>
      <c r="Q25" s="58"/>
      <c r="R25" s="58"/>
      <c r="S25" s="74">
        <f>SUM(S8:S24)</f>
        <v>9000</v>
      </c>
      <c r="T25" s="114">
        <f>D25+C25-S25-I25-K25-L25-N25</f>
        <v>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59</v>
      </c>
      <c r="B26" s="61"/>
      <c r="C26" s="61" t="s">
        <v>60</v>
      </c>
      <c r="D26" s="61"/>
      <c r="E26" s="61"/>
      <c r="F26" s="62">
        <v>9000</v>
      </c>
      <c r="G26" s="63"/>
      <c r="H26" s="64" t="s">
        <v>61</v>
      </c>
      <c r="I26" s="91"/>
      <c r="J26" s="91"/>
      <c r="K26" s="91"/>
      <c r="L26" s="92"/>
      <c r="M26" s="61" t="s">
        <v>62</v>
      </c>
      <c r="N26" s="93">
        <v>9000</v>
      </c>
      <c r="O26" s="94"/>
      <c r="P26" s="94"/>
      <c r="Q26" s="94"/>
      <c r="R26" s="94"/>
      <c r="S26" s="94"/>
      <c r="T26" s="115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63</v>
      </c>
      <c r="D27" s="61"/>
      <c r="E27" s="61"/>
      <c r="F27" s="62">
        <v>0</v>
      </c>
      <c r="G27" s="63"/>
      <c r="H27" s="65"/>
      <c r="I27" s="95"/>
      <c r="J27" s="95"/>
      <c r="K27" s="95"/>
      <c r="L27" s="96"/>
      <c r="M27" s="61" t="s">
        <v>64</v>
      </c>
      <c r="N27" s="122" t="s">
        <v>65</v>
      </c>
      <c r="O27" s="123"/>
      <c r="P27" s="123"/>
      <c r="Q27" s="123"/>
      <c r="R27" s="123"/>
      <c r="S27" s="123"/>
      <c r="T27" s="12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12703</v>
      </c>
      <c r="Q2" s="73" t="s">
        <v>6</v>
      </c>
      <c r="R2" s="73"/>
      <c r="S2" s="99" t="s">
        <v>7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200000</v>
      </c>
      <c r="D3" s="9"/>
      <c r="E3" s="9"/>
      <c r="F3" s="9" t="s">
        <v>9</v>
      </c>
      <c r="G3" s="10" t="s">
        <v>10</v>
      </c>
      <c r="H3" s="6" t="s">
        <v>11</v>
      </c>
      <c r="I3" s="6"/>
      <c r="J3" s="20" t="s">
        <v>12</v>
      </c>
      <c r="K3" s="20"/>
      <c r="L3" s="20"/>
      <c r="M3" s="20"/>
      <c r="N3" s="6" t="s">
        <v>13</v>
      </c>
      <c r="O3" s="6"/>
      <c r="P3" s="20" t="s">
        <v>14</v>
      </c>
      <c r="Q3" s="100" t="s">
        <v>15</v>
      </c>
      <c r="R3" s="101"/>
      <c r="S3" s="102" t="s">
        <v>16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17</v>
      </c>
      <c r="B4" s="6"/>
      <c r="C4" s="125"/>
      <c r="D4" s="125"/>
      <c r="E4" s="125"/>
      <c r="F4" s="9" t="s">
        <v>18</v>
      </c>
      <c r="G4" s="11"/>
      <c r="H4" s="6" t="s">
        <v>19</v>
      </c>
      <c r="I4" s="6"/>
      <c r="J4" s="20" t="s">
        <v>20</v>
      </c>
      <c r="K4" s="20"/>
      <c r="L4" s="20"/>
      <c r="M4" s="20"/>
      <c r="N4" s="6" t="s">
        <v>21</v>
      </c>
      <c r="O4" s="6"/>
      <c r="P4" s="70" t="s">
        <v>22</v>
      </c>
      <c r="Q4" s="9" t="s">
        <v>23</v>
      </c>
      <c r="R4" s="70" t="s">
        <v>24</v>
      </c>
      <c r="S4" s="103" t="s">
        <v>25</v>
      </c>
      <c r="T4" s="104" t="s">
        <v>24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26</v>
      </c>
      <c r="B5" s="12" t="s">
        <v>27</v>
      </c>
      <c r="C5" s="13"/>
      <c r="D5" s="13"/>
      <c r="E5" s="13"/>
      <c r="F5" s="14"/>
      <c r="G5" s="15" t="s">
        <v>28</v>
      </c>
      <c r="H5" s="12" t="s">
        <v>27</v>
      </c>
      <c r="I5" s="13"/>
      <c r="J5" s="14"/>
      <c r="K5" s="15" t="s">
        <v>29</v>
      </c>
      <c r="L5" s="12" t="s">
        <v>30</v>
      </c>
      <c r="M5" s="14"/>
      <c r="N5" s="12" t="s">
        <v>31</v>
      </c>
      <c r="O5" s="14"/>
      <c r="P5" s="71" t="s">
        <v>32</v>
      </c>
      <c r="Q5" s="105"/>
      <c r="R5" s="105"/>
      <c r="S5" s="103" t="s">
        <v>33</v>
      </c>
      <c r="T5" s="106" t="s">
        <v>34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35</v>
      </c>
      <c r="C6" s="17"/>
      <c r="D6" s="17"/>
      <c r="E6" s="17"/>
      <c r="F6" s="18"/>
      <c r="G6" s="6"/>
      <c r="H6" s="16" t="s">
        <v>36</v>
      </c>
      <c r="I6" s="17"/>
      <c r="J6" s="18"/>
      <c r="K6" s="6" t="s">
        <v>37</v>
      </c>
      <c r="L6" s="16" t="s">
        <v>38</v>
      </c>
      <c r="M6" s="18"/>
      <c r="N6" s="16" t="s">
        <v>39</v>
      </c>
      <c r="O6" s="18"/>
      <c r="P6" s="72" t="s">
        <v>40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41</v>
      </c>
      <c r="C7" s="6" t="s">
        <v>42</v>
      </c>
      <c r="D7" s="6" t="s">
        <v>43</v>
      </c>
      <c r="E7" s="9" t="s">
        <v>44</v>
      </c>
      <c r="F7" s="9" t="s">
        <v>45</v>
      </c>
      <c r="G7" s="19" t="s">
        <v>46</v>
      </c>
      <c r="H7" s="6" t="s">
        <v>47</v>
      </c>
      <c r="I7" s="9" t="s">
        <v>48</v>
      </c>
      <c r="J7" s="9" t="s">
        <v>49</v>
      </c>
      <c r="K7" s="73" t="s">
        <v>48</v>
      </c>
      <c r="L7" s="9" t="s">
        <v>48</v>
      </c>
      <c r="M7" s="6" t="s">
        <v>49</v>
      </c>
      <c r="N7" s="6" t="s">
        <v>48</v>
      </c>
      <c r="O7" s="6" t="s">
        <v>49</v>
      </c>
      <c r="P7" s="9" t="s">
        <v>50</v>
      </c>
      <c r="Q7" s="9" t="s">
        <v>51</v>
      </c>
      <c r="R7" s="9" t="s">
        <v>52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44068</v>
      </c>
      <c r="C8" s="22"/>
      <c r="D8" s="23">
        <v>9000</v>
      </c>
      <c r="E8" s="24" t="s">
        <v>53</v>
      </c>
      <c r="F8" s="25" t="s">
        <v>54</v>
      </c>
      <c r="G8" s="23"/>
      <c r="H8" s="26"/>
      <c r="I8" s="23"/>
      <c r="J8" s="49"/>
      <c r="K8" s="20"/>
      <c r="L8" s="23"/>
      <c r="M8" s="70" t="s">
        <v>55</v>
      </c>
      <c r="N8" s="74"/>
      <c r="O8" s="9"/>
      <c r="P8" s="75" t="s">
        <v>56</v>
      </c>
      <c r="Q8" s="9">
        <v>29120</v>
      </c>
      <c r="R8" s="9">
        <v>29120</v>
      </c>
      <c r="S8" s="108">
        <v>9000</v>
      </c>
      <c r="T8" s="76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3" customHeight="1" spans="1:16384">
      <c r="A9" s="34">
        <v>2</v>
      </c>
      <c r="B9" s="35">
        <v>44083</v>
      </c>
      <c r="C9" s="117"/>
      <c r="D9" s="37">
        <v>20120</v>
      </c>
      <c r="E9" s="38" t="s">
        <v>53</v>
      </c>
      <c r="F9" s="118" t="s">
        <v>54</v>
      </c>
      <c r="G9" s="46"/>
      <c r="H9" s="40"/>
      <c r="I9" s="79"/>
      <c r="J9" s="119"/>
      <c r="K9" s="80"/>
      <c r="L9" s="79"/>
      <c r="M9" s="81" t="s">
        <v>55</v>
      </c>
      <c r="N9" s="86"/>
      <c r="O9" s="87"/>
      <c r="P9" s="84" t="s">
        <v>56</v>
      </c>
      <c r="Q9" s="87">
        <v>29120</v>
      </c>
      <c r="R9" s="87">
        <v>29120</v>
      </c>
      <c r="S9" s="109">
        <v>20120</v>
      </c>
      <c r="T9" s="76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0"/>
      <c r="B10" s="21"/>
      <c r="C10" s="22"/>
      <c r="D10" s="126"/>
      <c r="E10" s="24"/>
      <c r="F10" s="24"/>
      <c r="G10" s="32"/>
      <c r="H10" s="26"/>
      <c r="I10" s="23"/>
      <c r="J10" s="33"/>
      <c r="K10" s="20"/>
      <c r="L10" s="23"/>
      <c r="M10" s="70"/>
      <c r="N10" s="74"/>
      <c r="O10" s="9"/>
      <c r="P10" s="75"/>
      <c r="Q10" s="9"/>
      <c r="R10" s="9"/>
      <c r="S10" s="108"/>
      <c r="T10" s="76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0"/>
      <c r="B11" s="27"/>
      <c r="C11" s="28"/>
      <c r="D11" s="29"/>
      <c r="E11" s="30"/>
      <c r="F11" s="30"/>
      <c r="G11" s="33"/>
      <c r="H11" s="26"/>
      <c r="I11" s="23"/>
      <c r="J11" s="49"/>
      <c r="K11" s="76"/>
      <c r="L11" s="23"/>
      <c r="M11" s="70"/>
      <c r="N11" s="77"/>
      <c r="O11" s="78"/>
      <c r="P11" s="75"/>
      <c r="Q11" s="9"/>
      <c r="R11" s="9"/>
      <c r="S11" s="108"/>
      <c r="T11" s="76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0"/>
      <c r="B12" s="27"/>
      <c r="C12" s="22"/>
      <c r="D12" s="29"/>
      <c r="E12" s="30"/>
      <c r="F12" s="30"/>
      <c r="G12" s="33"/>
      <c r="H12" s="26"/>
      <c r="I12" s="23"/>
      <c r="J12" s="33"/>
      <c r="K12" s="20"/>
      <c r="L12" s="23"/>
      <c r="M12" s="70"/>
      <c r="N12" s="74"/>
      <c r="O12" s="9"/>
      <c r="P12" s="75"/>
      <c r="Q12" s="9"/>
      <c r="R12" s="9"/>
      <c r="S12" s="108"/>
      <c r="T12" s="76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7"/>
      <c r="C13" s="22"/>
      <c r="D13" s="29"/>
      <c r="E13" s="30"/>
      <c r="F13" s="30"/>
      <c r="G13" s="33"/>
      <c r="H13" s="26"/>
      <c r="I13" s="23"/>
      <c r="J13" s="33"/>
      <c r="K13" s="76"/>
      <c r="L13" s="23"/>
      <c r="M13" s="70"/>
      <c r="N13" s="121"/>
      <c r="O13" s="78"/>
      <c r="P13" s="75"/>
      <c r="Q13" s="9"/>
      <c r="R13" s="9"/>
      <c r="S13" s="108"/>
      <c r="T13" s="76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41"/>
      <c r="C14" s="22"/>
      <c r="D14" s="29"/>
      <c r="E14" s="30"/>
      <c r="F14" s="30"/>
      <c r="G14" s="33"/>
      <c r="H14" s="26"/>
      <c r="I14" s="23"/>
      <c r="J14" s="33"/>
      <c r="K14" s="20"/>
      <c r="L14" s="23"/>
      <c r="M14" s="70"/>
      <c r="N14" s="74"/>
      <c r="O14" s="9"/>
      <c r="P14" s="85"/>
      <c r="Q14" s="9"/>
      <c r="R14" s="9"/>
      <c r="S14" s="108"/>
      <c r="T14" s="11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42"/>
      <c r="C15" s="36"/>
      <c r="D15" s="43"/>
      <c r="E15" s="38"/>
      <c r="F15" s="38"/>
      <c r="G15" s="39"/>
      <c r="H15" s="40"/>
      <c r="I15" s="79"/>
      <c r="J15" s="39"/>
      <c r="K15" s="80"/>
      <c r="L15" s="79"/>
      <c r="M15" s="81"/>
      <c r="N15" s="86"/>
      <c r="O15" s="87"/>
      <c r="P15" s="84"/>
      <c r="Q15" s="87"/>
      <c r="R15" s="87"/>
      <c r="S15" s="109"/>
      <c r="T15" s="11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4"/>
      <c r="B16" s="44"/>
      <c r="C16" s="36"/>
      <c r="D16" s="45"/>
      <c r="E16" s="38"/>
      <c r="F16" s="38"/>
      <c r="G16" s="46"/>
      <c r="H16" s="40"/>
      <c r="I16" s="79"/>
      <c r="J16" s="79"/>
      <c r="K16" s="34"/>
      <c r="L16" s="79"/>
      <c r="M16" s="81"/>
      <c r="N16" s="79"/>
      <c r="O16" s="81"/>
      <c r="P16" s="88"/>
      <c r="Q16" s="87"/>
      <c r="R16" s="87"/>
      <c r="S16" s="111"/>
      <c r="T16" s="11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7"/>
      <c r="C17" s="22"/>
      <c r="D17" s="48"/>
      <c r="E17" s="49"/>
      <c r="F17" s="50"/>
      <c r="G17" s="51"/>
      <c r="H17" s="52"/>
      <c r="I17" s="23"/>
      <c r="J17" s="23"/>
      <c r="K17" s="23"/>
      <c r="L17" s="23"/>
      <c r="M17" s="70"/>
      <c r="N17" s="23"/>
      <c r="O17" s="70"/>
      <c r="P17" s="85"/>
      <c r="Q17" s="9"/>
      <c r="R17" s="9"/>
      <c r="S17" s="112"/>
      <c r="T17" s="11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7"/>
      <c r="C18" s="22"/>
      <c r="D18" s="48"/>
      <c r="E18" s="30"/>
      <c r="F18" s="30"/>
      <c r="G18" s="51"/>
      <c r="H18" s="53"/>
      <c r="I18" s="23"/>
      <c r="J18" s="23"/>
      <c r="K18" s="49"/>
      <c r="L18" s="23"/>
      <c r="M18" s="70"/>
      <c r="N18" s="23"/>
      <c r="O18" s="70"/>
      <c r="P18" s="85"/>
      <c r="Q18" s="9"/>
      <c r="R18" s="9"/>
      <c r="S18" s="112"/>
      <c r="T18" s="11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7"/>
      <c r="C19" s="54"/>
      <c r="D19" s="48"/>
      <c r="E19" s="49"/>
      <c r="F19" s="50"/>
      <c r="G19" s="51"/>
      <c r="H19" s="52"/>
      <c r="I19" s="23"/>
      <c r="J19" s="23"/>
      <c r="K19" s="23"/>
      <c r="L19" s="23"/>
      <c r="M19" s="70"/>
      <c r="N19" s="23"/>
      <c r="O19" s="70"/>
      <c r="P19" s="89"/>
      <c r="Q19" s="9"/>
      <c r="R19" s="9"/>
      <c r="S19" s="112"/>
      <c r="T19" s="11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7"/>
      <c r="C20" s="22"/>
      <c r="D20" s="48"/>
      <c r="E20" s="30"/>
      <c r="F20" s="30"/>
      <c r="G20" s="51"/>
      <c r="H20" s="53"/>
      <c r="I20" s="23"/>
      <c r="J20" s="23"/>
      <c r="K20" s="23"/>
      <c r="L20" s="23"/>
      <c r="M20" s="70"/>
      <c r="N20" s="23"/>
      <c r="O20" s="70"/>
      <c r="P20" s="89"/>
      <c r="Q20" s="9"/>
      <c r="R20" s="9"/>
      <c r="S20" s="112"/>
      <c r="T20" s="113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7"/>
      <c r="C21" s="22"/>
      <c r="D21" s="48"/>
      <c r="E21" s="30"/>
      <c r="F21" s="30"/>
      <c r="G21" s="51"/>
      <c r="H21" s="53"/>
      <c r="I21" s="23"/>
      <c r="J21" s="23"/>
      <c r="K21" s="23"/>
      <c r="L21" s="23"/>
      <c r="M21" s="70"/>
      <c r="N21" s="23"/>
      <c r="O21" s="70"/>
      <c r="P21" s="89"/>
      <c r="Q21" s="9"/>
      <c r="R21" s="9"/>
      <c r="S21" s="112"/>
      <c r="T21" s="113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4"/>
      <c r="B22" s="55"/>
      <c r="C22" s="36"/>
      <c r="D22" s="45"/>
      <c r="E22" s="38"/>
      <c r="F22" s="38"/>
      <c r="G22" s="56"/>
      <c r="H22" s="57"/>
      <c r="I22" s="79"/>
      <c r="J22" s="79"/>
      <c r="K22" s="79"/>
      <c r="L22" s="79"/>
      <c r="M22" s="81"/>
      <c r="N22" s="79"/>
      <c r="O22" s="81"/>
      <c r="P22" s="90"/>
      <c r="Q22" s="87"/>
      <c r="R22" s="87"/>
      <c r="S22" s="111"/>
      <c r="T22" s="113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4"/>
      <c r="B23" s="55"/>
      <c r="C23" s="36"/>
      <c r="D23" s="45"/>
      <c r="E23" s="38"/>
      <c r="F23" s="38"/>
      <c r="G23" s="56"/>
      <c r="H23" s="57"/>
      <c r="I23" s="79"/>
      <c r="J23" s="79"/>
      <c r="K23" s="79"/>
      <c r="L23" s="79"/>
      <c r="M23" s="81"/>
      <c r="N23" s="79"/>
      <c r="O23" s="81"/>
      <c r="P23" s="90"/>
      <c r="Q23" s="87"/>
      <c r="R23" s="87"/>
      <c r="S23" s="111"/>
      <c r="T23" s="11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4"/>
      <c r="B24" s="55"/>
      <c r="C24" s="36"/>
      <c r="D24" s="45"/>
      <c r="E24" s="38"/>
      <c r="F24" s="38"/>
      <c r="G24" s="56"/>
      <c r="H24" s="57"/>
      <c r="I24" s="79"/>
      <c r="J24" s="79"/>
      <c r="K24" s="79"/>
      <c r="L24" s="79"/>
      <c r="M24" s="81"/>
      <c r="N24" s="79"/>
      <c r="O24" s="81"/>
      <c r="P24" s="90"/>
      <c r="Q24" s="87"/>
      <c r="R24" s="87"/>
      <c r="S24" s="111"/>
      <c r="T24" s="11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57</v>
      </c>
      <c r="B25" s="6"/>
      <c r="C25" s="58">
        <f>SUM(C8:C24)</f>
        <v>0</v>
      </c>
      <c r="D25" s="59">
        <f>SUM(D8:D24)</f>
        <v>29120</v>
      </c>
      <c r="E25" s="60"/>
      <c r="F25" s="60"/>
      <c r="G25" s="60"/>
      <c r="H25" s="58" t="s">
        <v>58</v>
      </c>
      <c r="I25" s="74">
        <f t="shared" ref="I25:N25" si="0">SUM(I8:I24)</f>
        <v>0</v>
      </c>
      <c r="J25" s="60"/>
      <c r="K25" s="74">
        <f>SUM(K8:K17)</f>
        <v>0</v>
      </c>
      <c r="L25" s="74">
        <f t="shared" si="0"/>
        <v>0</v>
      </c>
      <c r="M25" s="58" t="s">
        <v>58</v>
      </c>
      <c r="N25" s="74">
        <f t="shared" si="0"/>
        <v>0</v>
      </c>
      <c r="O25" s="58" t="s">
        <v>58</v>
      </c>
      <c r="P25" s="58" t="s">
        <v>58</v>
      </c>
      <c r="Q25" s="58"/>
      <c r="R25" s="58"/>
      <c r="S25" s="74">
        <f>SUM(S8:S24)</f>
        <v>29120</v>
      </c>
      <c r="T25" s="114">
        <f>D25+C25-S25-I25-K25-L25-N25</f>
        <v>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59</v>
      </c>
      <c r="B26" s="61"/>
      <c r="C26" s="61" t="s">
        <v>60</v>
      </c>
      <c r="D26" s="61"/>
      <c r="E26" s="61"/>
      <c r="F26" s="62">
        <f>N26</f>
        <v>20120</v>
      </c>
      <c r="G26" s="63"/>
      <c r="H26" s="64" t="s">
        <v>61</v>
      </c>
      <c r="I26" s="91"/>
      <c r="J26" s="91"/>
      <c r="K26" s="91"/>
      <c r="L26" s="92"/>
      <c r="M26" s="61" t="s">
        <v>62</v>
      </c>
      <c r="N26" s="93">
        <v>20120</v>
      </c>
      <c r="O26" s="94"/>
      <c r="P26" s="94"/>
      <c r="Q26" s="94"/>
      <c r="R26" s="94"/>
      <c r="S26" s="94"/>
      <c r="T26" s="115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63</v>
      </c>
      <c r="D27" s="61"/>
      <c r="E27" s="61"/>
      <c r="F27" s="62">
        <v>0</v>
      </c>
      <c r="G27" s="63"/>
      <c r="H27" s="65"/>
      <c r="I27" s="95"/>
      <c r="J27" s="95"/>
      <c r="K27" s="95"/>
      <c r="L27" s="96"/>
      <c r="M27" s="61" t="s">
        <v>64</v>
      </c>
      <c r="N27" s="122" t="s">
        <v>66</v>
      </c>
      <c r="O27" s="123"/>
      <c r="P27" s="123"/>
      <c r="Q27" s="123"/>
      <c r="R27" s="123"/>
      <c r="S27" s="123"/>
      <c r="T27" s="12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67</v>
      </c>
      <c r="K2" s="7"/>
      <c r="L2" s="7"/>
      <c r="M2" s="7"/>
      <c r="N2" s="68" t="s">
        <v>5</v>
      </c>
      <c r="O2" s="68"/>
      <c r="P2" s="69">
        <v>12703</v>
      </c>
      <c r="Q2" s="73" t="s">
        <v>6</v>
      </c>
      <c r="R2" s="73"/>
      <c r="S2" s="99" t="s">
        <v>7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200000</v>
      </c>
      <c r="D3" s="9"/>
      <c r="E3" s="9"/>
      <c r="F3" s="9" t="s">
        <v>9</v>
      </c>
      <c r="G3" s="10" t="s">
        <v>10</v>
      </c>
      <c r="H3" s="6" t="s">
        <v>11</v>
      </c>
      <c r="I3" s="6"/>
      <c r="J3" s="20" t="s">
        <v>68</v>
      </c>
      <c r="K3" s="20"/>
      <c r="L3" s="20"/>
      <c r="M3" s="20"/>
      <c r="N3" s="6" t="s">
        <v>13</v>
      </c>
      <c r="O3" s="6"/>
      <c r="P3" s="20" t="s">
        <v>14</v>
      </c>
      <c r="Q3" s="100" t="s">
        <v>15</v>
      </c>
      <c r="R3" s="101"/>
      <c r="S3" s="102" t="s">
        <v>16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17</v>
      </c>
      <c r="B4" s="6"/>
      <c r="C4" s="9">
        <v>186282.94</v>
      </c>
      <c r="D4" s="9"/>
      <c r="E4" s="9"/>
      <c r="F4" s="9" t="s">
        <v>18</v>
      </c>
      <c r="G4" s="11"/>
      <c r="H4" s="6" t="s">
        <v>19</v>
      </c>
      <c r="I4" s="6"/>
      <c r="J4" s="20" t="s">
        <v>20</v>
      </c>
      <c r="K4" s="20"/>
      <c r="L4" s="20"/>
      <c r="M4" s="20"/>
      <c r="N4" s="6" t="s">
        <v>21</v>
      </c>
      <c r="O4" s="6"/>
      <c r="P4" s="70" t="s">
        <v>22</v>
      </c>
      <c r="Q4" s="9" t="s">
        <v>23</v>
      </c>
      <c r="R4" s="70" t="s">
        <v>24</v>
      </c>
      <c r="S4" s="103" t="s">
        <v>25</v>
      </c>
      <c r="T4" s="104" t="s">
        <v>24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26</v>
      </c>
      <c r="B5" s="12" t="s">
        <v>27</v>
      </c>
      <c r="C5" s="13"/>
      <c r="D5" s="13"/>
      <c r="E5" s="13"/>
      <c r="F5" s="14"/>
      <c r="G5" s="15" t="s">
        <v>28</v>
      </c>
      <c r="H5" s="12" t="s">
        <v>27</v>
      </c>
      <c r="I5" s="13"/>
      <c r="J5" s="14"/>
      <c r="K5" s="15" t="s">
        <v>29</v>
      </c>
      <c r="L5" s="12" t="s">
        <v>30</v>
      </c>
      <c r="M5" s="14"/>
      <c r="N5" s="12" t="s">
        <v>31</v>
      </c>
      <c r="O5" s="14"/>
      <c r="P5" s="71" t="s">
        <v>32</v>
      </c>
      <c r="Q5" s="105"/>
      <c r="R5" s="105"/>
      <c r="S5" s="103" t="s">
        <v>33</v>
      </c>
      <c r="T5" s="106" t="s">
        <v>34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35</v>
      </c>
      <c r="C6" s="17"/>
      <c r="D6" s="17"/>
      <c r="E6" s="17"/>
      <c r="F6" s="18"/>
      <c r="G6" s="6"/>
      <c r="H6" s="16" t="s">
        <v>36</v>
      </c>
      <c r="I6" s="17"/>
      <c r="J6" s="18"/>
      <c r="K6" s="6" t="s">
        <v>37</v>
      </c>
      <c r="L6" s="16" t="s">
        <v>38</v>
      </c>
      <c r="M6" s="18"/>
      <c r="N6" s="16" t="s">
        <v>39</v>
      </c>
      <c r="O6" s="18"/>
      <c r="P6" s="72" t="s">
        <v>40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41</v>
      </c>
      <c r="C7" s="6" t="s">
        <v>42</v>
      </c>
      <c r="D7" s="6" t="s">
        <v>43</v>
      </c>
      <c r="E7" s="9" t="s">
        <v>44</v>
      </c>
      <c r="F7" s="9" t="s">
        <v>45</v>
      </c>
      <c r="G7" s="19" t="s">
        <v>46</v>
      </c>
      <c r="H7" s="6" t="s">
        <v>47</v>
      </c>
      <c r="I7" s="9" t="s">
        <v>48</v>
      </c>
      <c r="J7" s="9" t="s">
        <v>49</v>
      </c>
      <c r="K7" s="73" t="s">
        <v>48</v>
      </c>
      <c r="L7" s="9" t="s">
        <v>48</v>
      </c>
      <c r="M7" s="6" t="s">
        <v>49</v>
      </c>
      <c r="N7" s="6" t="s">
        <v>48</v>
      </c>
      <c r="O7" s="6" t="s">
        <v>49</v>
      </c>
      <c r="P7" s="9" t="s">
        <v>50</v>
      </c>
      <c r="Q7" s="9" t="s">
        <v>51</v>
      </c>
      <c r="R7" s="9" t="s">
        <v>52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44068</v>
      </c>
      <c r="C8" s="22"/>
      <c r="D8" s="23">
        <v>9000</v>
      </c>
      <c r="E8" s="24" t="s">
        <v>53</v>
      </c>
      <c r="F8" s="25" t="s">
        <v>54</v>
      </c>
      <c r="G8" s="23"/>
      <c r="H8" s="26"/>
      <c r="I8" s="23"/>
      <c r="J8" s="49"/>
      <c r="K8" s="20"/>
      <c r="L8" s="23"/>
      <c r="M8" s="70" t="s">
        <v>55</v>
      </c>
      <c r="N8" s="74"/>
      <c r="O8" s="9"/>
      <c r="P8" s="75" t="s">
        <v>56</v>
      </c>
      <c r="Q8" s="9">
        <v>29120</v>
      </c>
      <c r="R8" s="9">
        <v>29120</v>
      </c>
      <c r="S8" s="108">
        <v>9000</v>
      </c>
      <c r="T8" s="76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3" customHeight="1" spans="1:16384">
      <c r="A9" s="20">
        <v>2</v>
      </c>
      <c r="B9" s="27">
        <v>44083</v>
      </c>
      <c r="C9" s="28"/>
      <c r="D9" s="29">
        <v>20120</v>
      </c>
      <c r="E9" s="30" t="s">
        <v>53</v>
      </c>
      <c r="F9" s="31" t="s">
        <v>54</v>
      </c>
      <c r="G9" s="32"/>
      <c r="H9" s="26"/>
      <c r="I9" s="23"/>
      <c r="J9" s="49"/>
      <c r="K9" s="76"/>
      <c r="L9" s="23"/>
      <c r="M9" s="70" t="s">
        <v>55</v>
      </c>
      <c r="N9" s="74"/>
      <c r="O9" s="9"/>
      <c r="P9" s="75" t="s">
        <v>56</v>
      </c>
      <c r="Q9" s="9">
        <v>29120</v>
      </c>
      <c r="R9" s="9">
        <v>29120</v>
      </c>
      <c r="S9" s="108">
        <v>20120</v>
      </c>
      <c r="T9" s="76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34">
        <v>3</v>
      </c>
      <c r="B10" s="35">
        <v>44193</v>
      </c>
      <c r="C10" s="36">
        <v>180694.45</v>
      </c>
      <c r="D10" s="37"/>
      <c r="E10" s="38" t="s">
        <v>69</v>
      </c>
      <c r="F10" s="38" t="s">
        <v>70</v>
      </c>
      <c r="G10" s="46"/>
      <c r="H10" s="40">
        <v>0.1</v>
      </c>
      <c r="I10" s="79">
        <v>18628.29</v>
      </c>
      <c r="J10" s="39"/>
      <c r="K10" s="34">
        <f>6241.2+1862.83</f>
        <v>8104.03</v>
      </c>
      <c r="L10" s="79">
        <v>100</v>
      </c>
      <c r="M10" s="81" t="s">
        <v>71</v>
      </c>
      <c r="N10" s="86"/>
      <c r="O10" s="87"/>
      <c r="P10" s="84" t="s">
        <v>72</v>
      </c>
      <c r="Q10" s="87">
        <v>70000</v>
      </c>
      <c r="R10" s="87">
        <v>70000</v>
      </c>
      <c r="S10" s="109">
        <v>70000</v>
      </c>
      <c r="T10" s="76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34"/>
      <c r="B11" s="35"/>
      <c r="C11" s="117"/>
      <c r="D11" s="37">
        <v>-29120</v>
      </c>
      <c r="E11" s="38" t="s">
        <v>73</v>
      </c>
      <c r="F11" s="118" t="s">
        <v>74</v>
      </c>
      <c r="G11" s="39"/>
      <c r="H11" s="40"/>
      <c r="I11" s="79"/>
      <c r="J11" s="119"/>
      <c r="K11" s="80"/>
      <c r="L11" s="79">
        <v>150</v>
      </c>
      <c r="M11" s="81" t="s">
        <v>75</v>
      </c>
      <c r="N11" s="120"/>
      <c r="O11" s="83"/>
      <c r="P11" s="84" t="s">
        <v>76</v>
      </c>
      <c r="Q11" s="87">
        <v>48364</v>
      </c>
      <c r="R11" s="87">
        <v>48364</v>
      </c>
      <c r="S11" s="109">
        <v>48364</v>
      </c>
      <c r="T11" s="76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34"/>
      <c r="B12" s="35"/>
      <c r="C12" s="36"/>
      <c r="D12" s="37"/>
      <c r="E12" s="38"/>
      <c r="F12" s="38"/>
      <c r="G12" s="39"/>
      <c r="H12" s="40"/>
      <c r="I12" s="79"/>
      <c r="J12" s="39"/>
      <c r="K12" s="34"/>
      <c r="L12" s="79"/>
      <c r="M12" s="81"/>
      <c r="N12" s="86"/>
      <c r="O12" s="87"/>
      <c r="P12" s="84" t="s">
        <v>77</v>
      </c>
      <c r="Q12" s="87"/>
      <c r="R12" s="87"/>
      <c r="S12" s="109">
        <v>6228.13</v>
      </c>
      <c r="T12" s="76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7"/>
      <c r="C13" s="22"/>
      <c r="D13" s="29"/>
      <c r="E13" s="30"/>
      <c r="F13" s="30"/>
      <c r="G13" s="33"/>
      <c r="H13" s="26"/>
      <c r="I13" s="23"/>
      <c r="J13" s="33"/>
      <c r="K13" s="76"/>
      <c r="L13" s="23"/>
      <c r="M13" s="70"/>
      <c r="N13" s="121"/>
      <c r="O13" s="78"/>
      <c r="P13" s="75"/>
      <c r="Q13" s="9"/>
      <c r="R13" s="9"/>
      <c r="S13" s="108"/>
      <c r="T13" s="76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41"/>
      <c r="C14" s="22"/>
      <c r="D14" s="29"/>
      <c r="E14" s="30"/>
      <c r="F14" s="30"/>
      <c r="G14" s="33"/>
      <c r="H14" s="26"/>
      <c r="I14" s="23"/>
      <c r="J14" s="33"/>
      <c r="K14" s="20"/>
      <c r="L14" s="23"/>
      <c r="M14" s="70"/>
      <c r="N14" s="74"/>
      <c r="O14" s="9"/>
      <c r="P14" s="85"/>
      <c r="Q14" s="9"/>
      <c r="R14" s="9"/>
      <c r="S14" s="108"/>
      <c r="T14" s="11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42"/>
      <c r="C15" s="36"/>
      <c r="D15" s="43"/>
      <c r="E15" s="38"/>
      <c r="F15" s="38"/>
      <c r="G15" s="39"/>
      <c r="H15" s="40"/>
      <c r="I15" s="79"/>
      <c r="J15" s="39"/>
      <c r="K15" s="80"/>
      <c r="L15" s="79"/>
      <c r="M15" s="81"/>
      <c r="N15" s="86"/>
      <c r="O15" s="87"/>
      <c r="P15" s="84"/>
      <c r="Q15" s="87"/>
      <c r="R15" s="87"/>
      <c r="S15" s="109"/>
      <c r="T15" s="11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4"/>
      <c r="B16" s="44"/>
      <c r="C16" s="36"/>
      <c r="D16" s="45"/>
      <c r="E16" s="38"/>
      <c r="F16" s="38"/>
      <c r="G16" s="46"/>
      <c r="H16" s="40"/>
      <c r="I16" s="79"/>
      <c r="J16" s="79"/>
      <c r="K16" s="34"/>
      <c r="L16" s="79"/>
      <c r="M16" s="81"/>
      <c r="N16" s="79"/>
      <c r="O16" s="81"/>
      <c r="P16" s="88"/>
      <c r="Q16" s="87"/>
      <c r="R16" s="87"/>
      <c r="S16" s="111"/>
      <c r="T16" s="11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7"/>
      <c r="C17" s="22"/>
      <c r="D17" s="48"/>
      <c r="E17" s="49"/>
      <c r="F17" s="50"/>
      <c r="G17" s="51"/>
      <c r="H17" s="52"/>
      <c r="I17" s="23"/>
      <c r="J17" s="23"/>
      <c r="K17" s="23"/>
      <c r="L17" s="23"/>
      <c r="M17" s="70"/>
      <c r="N17" s="23"/>
      <c r="O17" s="70"/>
      <c r="P17" s="85"/>
      <c r="Q17" s="9"/>
      <c r="R17" s="9"/>
      <c r="S17" s="112"/>
      <c r="T17" s="11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7"/>
      <c r="C18" s="22"/>
      <c r="D18" s="48"/>
      <c r="E18" s="30"/>
      <c r="F18" s="30"/>
      <c r="G18" s="51"/>
      <c r="H18" s="53"/>
      <c r="I18" s="23"/>
      <c r="J18" s="23"/>
      <c r="K18" s="49"/>
      <c r="L18" s="23"/>
      <c r="M18" s="70"/>
      <c r="N18" s="23"/>
      <c r="O18" s="70"/>
      <c r="P18" s="85"/>
      <c r="Q18" s="9"/>
      <c r="R18" s="9"/>
      <c r="S18" s="112"/>
      <c r="T18" s="11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7"/>
      <c r="C19" s="54"/>
      <c r="D19" s="48"/>
      <c r="E19" s="49"/>
      <c r="F19" s="50"/>
      <c r="G19" s="51"/>
      <c r="H19" s="52"/>
      <c r="I19" s="23"/>
      <c r="J19" s="23"/>
      <c r="K19" s="23"/>
      <c r="L19" s="23"/>
      <c r="M19" s="70"/>
      <c r="N19" s="23"/>
      <c r="O19" s="70"/>
      <c r="P19" s="89"/>
      <c r="Q19" s="9"/>
      <c r="R19" s="9"/>
      <c r="S19" s="112"/>
      <c r="T19" s="11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7"/>
      <c r="C20" s="22"/>
      <c r="D20" s="48"/>
      <c r="E20" s="30"/>
      <c r="F20" s="30"/>
      <c r="G20" s="51"/>
      <c r="H20" s="53"/>
      <c r="I20" s="23"/>
      <c r="J20" s="23"/>
      <c r="K20" s="23"/>
      <c r="L20" s="23"/>
      <c r="M20" s="70"/>
      <c r="N20" s="23"/>
      <c r="O20" s="70"/>
      <c r="P20" s="89"/>
      <c r="Q20" s="9"/>
      <c r="R20" s="9"/>
      <c r="S20" s="112"/>
      <c r="T20" s="113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7"/>
      <c r="C21" s="22"/>
      <c r="D21" s="48"/>
      <c r="E21" s="30"/>
      <c r="F21" s="30"/>
      <c r="G21" s="51"/>
      <c r="H21" s="53"/>
      <c r="I21" s="23"/>
      <c r="J21" s="23"/>
      <c r="K21" s="23"/>
      <c r="L21" s="23"/>
      <c r="M21" s="70"/>
      <c r="N21" s="23"/>
      <c r="O21" s="70"/>
      <c r="P21" s="89"/>
      <c r="Q21" s="9"/>
      <c r="R21" s="9"/>
      <c r="S21" s="112"/>
      <c r="T21" s="113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4"/>
      <c r="B22" s="55"/>
      <c r="C22" s="36"/>
      <c r="D22" s="45"/>
      <c r="E22" s="38"/>
      <c r="F22" s="38"/>
      <c r="G22" s="56"/>
      <c r="H22" s="57"/>
      <c r="I22" s="79"/>
      <c r="J22" s="79"/>
      <c r="K22" s="79"/>
      <c r="L22" s="79"/>
      <c r="M22" s="81"/>
      <c r="N22" s="79"/>
      <c r="O22" s="81"/>
      <c r="P22" s="90"/>
      <c r="Q22" s="87"/>
      <c r="R22" s="87"/>
      <c r="S22" s="111"/>
      <c r="T22" s="113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4"/>
      <c r="B23" s="55"/>
      <c r="C23" s="36"/>
      <c r="D23" s="45"/>
      <c r="E23" s="38"/>
      <c r="F23" s="38"/>
      <c r="G23" s="56"/>
      <c r="H23" s="57"/>
      <c r="I23" s="79"/>
      <c r="J23" s="79"/>
      <c r="K23" s="79"/>
      <c r="L23" s="79"/>
      <c r="M23" s="81"/>
      <c r="N23" s="79"/>
      <c r="O23" s="81"/>
      <c r="P23" s="90"/>
      <c r="Q23" s="87"/>
      <c r="R23" s="87"/>
      <c r="S23" s="111"/>
      <c r="T23" s="11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4"/>
      <c r="B24" s="55"/>
      <c r="C24" s="36"/>
      <c r="D24" s="45"/>
      <c r="E24" s="38"/>
      <c r="F24" s="38"/>
      <c r="G24" s="56"/>
      <c r="H24" s="57"/>
      <c r="I24" s="79"/>
      <c r="J24" s="79"/>
      <c r="K24" s="79"/>
      <c r="L24" s="79"/>
      <c r="M24" s="81"/>
      <c r="N24" s="79"/>
      <c r="O24" s="81"/>
      <c r="P24" s="90"/>
      <c r="Q24" s="87"/>
      <c r="R24" s="87"/>
      <c r="S24" s="111"/>
      <c r="T24" s="11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57</v>
      </c>
      <c r="B25" s="6"/>
      <c r="C25" s="58">
        <f>SUM(C8:C24)</f>
        <v>180694.45</v>
      </c>
      <c r="D25" s="59">
        <f>SUM(D8:D24)</f>
        <v>0</v>
      </c>
      <c r="E25" s="60"/>
      <c r="F25" s="60"/>
      <c r="G25" s="60"/>
      <c r="H25" s="58" t="s">
        <v>58</v>
      </c>
      <c r="I25" s="74">
        <f t="shared" ref="I25:N25" si="0">SUM(I8:I24)</f>
        <v>18628.29</v>
      </c>
      <c r="J25" s="60"/>
      <c r="K25" s="74">
        <f>SUM(K8:K17)</f>
        <v>8104.03</v>
      </c>
      <c r="L25" s="74">
        <f t="shared" si="0"/>
        <v>250</v>
      </c>
      <c r="M25" s="58" t="s">
        <v>58</v>
      </c>
      <c r="N25" s="74">
        <f t="shared" si="0"/>
        <v>0</v>
      </c>
      <c r="O25" s="58" t="s">
        <v>58</v>
      </c>
      <c r="P25" s="58" t="s">
        <v>58</v>
      </c>
      <c r="Q25" s="58"/>
      <c r="R25" s="58"/>
      <c r="S25" s="74">
        <f>SUM(S8:S24)</f>
        <v>153712.13</v>
      </c>
      <c r="T25" s="114">
        <f>D25+C25-S25-I25-K25-L25-N25</f>
        <v>6.3664629124105e-12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59</v>
      </c>
      <c r="B26" s="61"/>
      <c r="C26" s="61" t="s">
        <v>60</v>
      </c>
      <c r="D26" s="61"/>
      <c r="E26" s="61"/>
      <c r="F26" s="62">
        <f>N26</f>
        <v>153712.13</v>
      </c>
      <c r="G26" s="63"/>
      <c r="H26" s="64" t="s">
        <v>61</v>
      </c>
      <c r="I26" s="91"/>
      <c r="J26" s="91"/>
      <c r="K26" s="91"/>
      <c r="L26" s="92"/>
      <c r="M26" s="61" t="s">
        <v>62</v>
      </c>
      <c r="N26" s="93">
        <f>S10+S11+S12-D11</f>
        <v>153712.13</v>
      </c>
      <c r="O26" s="94"/>
      <c r="P26" s="94"/>
      <c r="Q26" s="94"/>
      <c r="R26" s="94"/>
      <c r="S26" s="94"/>
      <c r="T26" s="115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63</v>
      </c>
      <c r="D27" s="61"/>
      <c r="E27" s="61"/>
      <c r="F27" s="62">
        <v>0</v>
      </c>
      <c r="G27" s="63"/>
      <c r="H27" s="65"/>
      <c r="I27" s="95"/>
      <c r="J27" s="95"/>
      <c r="K27" s="95"/>
      <c r="L27" s="96"/>
      <c r="M27" s="61" t="s">
        <v>64</v>
      </c>
      <c r="N27" s="122" t="s">
        <v>66</v>
      </c>
      <c r="O27" s="123"/>
      <c r="P27" s="123"/>
      <c r="Q27" s="123"/>
      <c r="R27" s="123"/>
      <c r="S27" s="123"/>
      <c r="T27" s="12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selection activeCell="N27" sqref="N27:T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67</v>
      </c>
      <c r="K2" s="7"/>
      <c r="L2" s="7"/>
      <c r="M2" s="7"/>
      <c r="N2" s="68" t="s">
        <v>5</v>
      </c>
      <c r="O2" s="68"/>
      <c r="P2" s="69">
        <v>12703</v>
      </c>
      <c r="Q2" s="73" t="s">
        <v>6</v>
      </c>
      <c r="R2" s="73"/>
      <c r="S2" s="99" t="s">
        <v>7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200000</v>
      </c>
      <c r="D3" s="9"/>
      <c r="E3" s="9"/>
      <c r="F3" s="9" t="s">
        <v>9</v>
      </c>
      <c r="G3" s="10" t="s">
        <v>10</v>
      </c>
      <c r="H3" s="6" t="s">
        <v>11</v>
      </c>
      <c r="I3" s="6"/>
      <c r="J3" s="20" t="s">
        <v>68</v>
      </c>
      <c r="K3" s="20"/>
      <c r="L3" s="20"/>
      <c r="M3" s="20"/>
      <c r="N3" s="6" t="s">
        <v>13</v>
      </c>
      <c r="O3" s="6"/>
      <c r="P3" s="20" t="s">
        <v>14</v>
      </c>
      <c r="Q3" s="100" t="s">
        <v>15</v>
      </c>
      <c r="R3" s="101"/>
      <c r="S3" s="102" t="s">
        <v>16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17</v>
      </c>
      <c r="B4" s="6"/>
      <c r="C4" s="9">
        <v>186282.94</v>
      </c>
      <c r="D4" s="9"/>
      <c r="E4" s="9"/>
      <c r="F4" s="9" t="s">
        <v>18</v>
      </c>
      <c r="G4" s="11"/>
      <c r="H4" s="6" t="s">
        <v>19</v>
      </c>
      <c r="I4" s="6"/>
      <c r="J4" s="20" t="s">
        <v>20</v>
      </c>
      <c r="K4" s="20"/>
      <c r="L4" s="20"/>
      <c r="M4" s="20"/>
      <c r="N4" s="6" t="s">
        <v>21</v>
      </c>
      <c r="O4" s="6"/>
      <c r="P4" s="70" t="s">
        <v>22</v>
      </c>
      <c r="Q4" s="9" t="s">
        <v>23</v>
      </c>
      <c r="R4" s="70" t="s">
        <v>24</v>
      </c>
      <c r="S4" s="103" t="s">
        <v>25</v>
      </c>
      <c r="T4" s="104" t="s">
        <v>24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26</v>
      </c>
      <c r="B5" s="12" t="s">
        <v>27</v>
      </c>
      <c r="C5" s="13"/>
      <c r="D5" s="13"/>
      <c r="E5" s="13"/>
      <c r="F5" s="14"/>
      <c r="G5" s="15" t="s">
        <v>28</v>
      </c>
      <c r="H5" s="12" t="s">
        <v>27</v>
      </c>
      <c r="I5" s="13"/>
      <c r="J5" s="14"/>
      <c r="K5" s="15" t="s">
        <v>29</v>
      </c>
      <c r="L5" s="12" t="s">
        <v>30</v>
      </c>
      <c r="M5" s="14"/>
      <c r="N5" s="12" t="s">
        <v>31</v>
      </c>
      <c r="O5" s="14"/>
      <c r="P5" s="71" t="s">
        <v>32</v>
      </c>
      <c r="Q5" s="105"/>
      <c r="R5" s="105"/>
      <c r="S5" s="103" t="s">
        <v>33</v>
      </c>
      <c r="T5" s="106" t="s">
        <v>34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35</v>
      </c>
      <c r="C6" s="17"/>
      <c r="D6" s="17"/>
      <c r="E6" s="17"/>
      <c r="F6" s="18"/>
      <c r="G6" s="6"/>
      <c r="H6" s="16" t="s">
        <v>36</v>
      </c>
      <c r="I6" s="17"/>
      <c r="J6" s="18"/>
      <c r="K6" s="6" t="s">
        <v>37</v>
      </c>
      <c r="L6" s="16" t="s">
        <v>38</v>
      </c>
      <c r="M6" s="18"/>
      <c r="N6" s="16" t="s">
        <v>39</v>
      </c>
      <c r="O6" s="18"/>
      <c r="P6" s="72" t="s">
        <v>40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41</v>
      </c>
      <c r="C7" s="6" t="s">
        <v>42</v>
      </c>
      <c r="D7" s="6" t="s">
        <v>43</v>
      </c>
      <c r="E7" s="9" t="s">
        <v>44</v>
      </c>
      <c r="F7" s="9" t="s">
        <v>45</v>
      </c>
      <c r="G7" s="19" t="s">
        <v>46</v>
      </c>
      <c r="H7" s="6" t="s">
        <v>47</v>
      </c>
      <c r="I7" s="9" t="s">
        <v>48</v>
      </c>
      <c r="J7" s="9" t="s">
        <v>49</v>
      </c>
      <c r="K7" s="73" t="s">
        <v>48</v>
      </c>
      <c r="L7" s="9" t="s">
        <v>48</v>
      </c>
      <c r="M7" s="6" t="s">
        <v>49</v>
      </c>
      <c r="N7" s="6" t="s">
        <v>48</v>
      </c>
      <c r="O7" s="6" t="s">
        <v>49</v>
      </c>
      <c r="P7" s="9" t="s">
        <v>50</v>
      </c>
      <c r="Q7" s="9" t="s">
        <v>51</v>
      </c>
      <c r="R7" s="9" t="s">
        <v>52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44068</v>
      </c>
      <c r="C8" s="22"/>
      <c r="D8" s="23">
        <v>9000</v>
      </c>
      <c r="E8" s="24" t="s">
        <v>53</v>
      </c>
      <c r="F8" s="25" t="s">
        <v>54</v>
      </c>
      <c r="G8" s="23"/>
      <c r="H8" s="26"/>
      <c r="I8" s="23"/>
      <c r="J8" s="49"/>
      <c r="K8" s="20"/>
      <c r="L8" s="23"/>
      <c r="M8" s="70" t="s">
        <v>55</v>
      </c>
      <c r="N8" s="74"/>
      <c r="O8" s="9"/>
      <c r="P8" s="75" t="s">
        <v>56</v>
      </c>
      <c r="Q8" s="9">
        <v>29120</v>
      </c>
      <c r="R8" s="9">
        <v>29120</v>
      </c>
      <c r="S8" s="108">
        <v>9000</v>
      </c>
      <c r="T8" s="76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3" customHeight="1" spans="1:16384">
      <c r="A9" s="20">
        <v>2</v>
      </c>
      <c r="B9" s="27">
        <v>44083</v>
      </c>
      <c r="C9" s="28"/>
      <c r="D9" s="29">
        <v>20120</v>
      </c>
      <c r="E9" s="30" t="s">
        <v>53</v>
      </c>
      <c r="F9" s="31" t="s">
        <v>54</v>
      </c>
      <c r="G9" s="32"/>
      <c r="H9" s="26"/>
      <c r="I9" s="23"/>
      <c r="J9" s="49"/>
      <c r="K9" s="76"/>
      <c r="L9" s="23"/>
      <c r="M9" s="70" t="s">
        <v>55</v>
      </c>
      <c r="N9" s="74"/>
      <c r="O9" s="9"/>
      <c r="P9" s="75" t="s">
        <v>56</v>
      </c>
      <c r="Q9" s="9">
        <v>29120</v>
      </c>
      <c r="R9" s="9">
        <v>29120</v>
      </c>
      <c r="S9" s="108">
        <v>20120</v>
      </c>
      <c r="T9" s="76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0">
        <v>3</v>
      </c>
      <c r="B10" s="27">
        <v>44193</v>
      </c>
      <c r="C10" s="22">
        <v>180694.45</v>
      </c>
      <c r="D10" s="29"/>
      <c r="E10" s="30" t="s">
        <v>69</v>
      </c>
      <c r="F10" s="30" t="s">
        <v>70</v>
      </c>
      <c r="G10" s="32"/>
      <c r="H10" s="26">
        <v>0.1</v>
      </c>
      <c r="I10" s="23">
        <v>18628.29</v>
      </c>
      <c r="J10" s="33"/>
      <c r="K10" s="20">
        <f>6241.2+1862.83</f>
        <v>8104.03</v>
      </c>
      <c r="L10" s="23">
        <v>100</v>
      </c>
      <c r="M10" s="70" t="s">
        <v>71</v>
      </c>
      <c r="N10" s="74"/>
      <c r="O10" s="9"/>
      <c r="P10" s="75" t="s">
        <v>72</v>
      </c>
      <c r="Q10" s="9">
        <v>70000</v>
      </c>
      <c r="R10" s="9">
        <v>70000</v>
      </c>
      <c r="S10" s="108">
        <v>70000</v>
      </c>
      <c r="T10" s="76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0"/>
      <c r="B11" s="27"/>
      <c r="C11" s="28"/>
      <c r="D11" s="29">
        <v>-29120</v>
      </c>
      <c r="E11" s="30" t="s">
        <v>73</v>
      </c>
      <c r="F11" s="31" t="s">
        <v>74</v>
      </c>
      <c r="G11" s="33"/>
      <c r="H11" s="26"/>
      <c r="I11" s="23"/>
      <c r="J11" s="49"/>
      <c r="K11" s="76"/>
      <c r="L11" s="23">
        <v>150</v>
      </c>
      <c r="M11" s="70" t="s">
        <v>75</v>
      </c>
      <c r="N11" s="77"/>
      <c r="O11" s="78"/>
      <c r="P11" s="75" t="s">
        <v>76</v>
      </c>
      <c r="Q11" s="9">
        <v>48364</v>
      </c>
      <c r="R11" s="9">
        <v>48364</v>
      </c>
      <c r="S11" s="108">
        <v>48364</v>
      </c>
      <c r="T11" s="76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7"/>
      <c r="C12" s="22"/>
      <c r="D12" s="29"/>
      <c r="E12" s="30"/>
      <c r="F12" s="30"/>
      <c r="G12" s="33"/>
      <c r="H12" s="26"/>
      <c r="I12" s="23"/>
      <c r="J12" s="33"/>
      <c r="K12" s="20"/>
      <c r="L12" s="23"/>
      <c r="M12" s="70"/>
      <c r="N12" s="74"/>
      <c r="O12" s="9"/>
      <c r="P12" s="75" t="s">
        <v>77</v>
      </c>
      <c r="Q12" s="9"/>
      <c r="R12" s="9"/>
      <c r="S12" s="108">
        <v>6228.13</v>
      </c>
      <c r="T12" s="76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4">
        <v>4</v>
      </c>
      <c r="B13" s="35">
        <v>44206</v>
      </c>
      <c r="C13" s="36">
        <v>5588.49</v>
      </c>
      <c r="D13" s="37"/>
      <c r="E13" s="38" t="s">
        <v>69</v>
      </c>
      <c r="F13" s="38" t="s">
        <v>70</v>
      </c>
      <c r="G13" s="39"/>
      <c r="H13" s="40"/>
      <c r="I13" s="79">
        <v>0</v>
      </c>
      <c r="J13" s="39"/>
      <c r="K13" s="80">
        <v>0</v>
      </c>
      <c r="L13" s="79">
        <v>50</v>
      </c>
      <c r="M13" s="81" t="s">
        <v>75</v>
      </c>
      <c r="N13" s="82"/>
      <c r="O13" s="83"/>
      <c r="P13" s="84" t="s">
        <v>77</v>
      </c>
      <c r="Q13" s="87"/>
      <c r="R13" s="87"/>
      <c r="S13" s="109">
        <v>5538.49</v>
      </c>
      <c r="T13" s="76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41"/>
      <c r="C14" s="22"/>
      <c r="D14" s="29"/>
      <c r="E14" s="30"/>
      <c r="F14" s="30"/>
      <c r="G14" s="33"/>
      <c r="H14" s="26"/>
      <c r="I14" s="23"/>
      <c r="J14" s="33"/>
      <c r="K14" s="20"/>
      <c r="L14" s="23"/>
      <c r="M14" s="70"/>
      <c r="N14" s="74"/>
      <c r="O14" s="9"/>
      <c r="P14" s="85"/>
      <c r="Q14" s="9"/>
      <c r="R14" s="9"/>
      <c r="S14" s="108"/>
      <c r="T14" s="11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42"/>
      <c r="C15" s="36"/>
      <c r="D15" s="43"/>
      <c r="E15" s="38"/>
      <c r="F15" s="38"/>
      <c r="G15" s="39"/>
      <c r="H15" s="40"/>
      <c r="I15" s="79"/>
      <c r="J15" s="39"/>
      <c r="K15" s="80"/>
      <c r="L15" s="79"/>
      <c r="M15" s="81"/>
      <c r="N15" s="86"/>
      <c r="O15" s="87"/>
      <c r="P15" s="84"/>
      <c r="Q15" s="87"/>
      <c r="R15" s="87"/>
      <c r="S15" s="109"/>
      <c r="T15" s="11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4"/>
      <c r="B16" s="44"/>
      <c r="C16" s="36"/>
      <c r="D16" s="45"/>
      <c r="E16" s="38"/>
      <c r="F16" s="38"/>
      <c r="G16" s="46"/>
      <c r="H16" s="40"/>
      <c r="I16" s="79"/>
      <c r="J16" s="79"/>
      <c r="K16" s="34"/>
      <c r="L16" s="79"/>
      <c r="M16" s="81"/>
      <c r="N16" s="79"/>
      <c r="O16" s="81"/>
      <c r="P16" s="88"/>
      <c r="Q16" s="87"/>
      <c r="R16" s="87"/>
      <c r="S16" s="111"/>
      <c r="T16" s="11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7"/>
      <c r="C17" s="22"/>
      <c r="D17" s="48"/>
      <c r="E17" s="49"/>
      <c r="F17" s="50"/>
      <c r="G17" s="51"/>
      <c r="H17" s="52"/>
      <c r="I17" s="23"/>
      <c r="J17" s="23"/>
      <c r="K17" s="23"/>
      <c r="L17" s="23"/>
      <c r="M17" s="70"/>
      <c r="N17" s="23"/>
      <c r="O17" s="70"/>
      <c r="P17" s="85"/>
      <c r="Q17" s="9"/>
      <c r="R17" s="9"/>
      <c r="S17" s="112"/>
      <c r="T17" s="11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7"/>
      <c r="C18" s="22"/>
      <c r="D18" s="48"/>
      <c r="E18" s="30"/>
      <c r="F18" s="30"/>
      <c r="G18" s="51"/>
      <c r="H18" s="53"/>
      <c r="I18" s="23"/>
      <c r="J18" s="23"/>
      <c r="K18" s="49"/>
      <c r="L18" s="23"/>
      <c r="M18" s="70"/>
      <c r="N18" s="23"/>
      <c r="O18" s="70"/>
      <c r="P18" s="85"/>
      <c r="Q18" s="9"/>
      <c r="R18" s="9"/>
      <c r="S18" s="112"/>
      <c r="T18" s="11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7"/>
      <c r="C19" s="54"/>
      <c r="D19" s="48"/>
      <c r="E19" s="49"/>
      <c r="F19" s="50"/>
      <c r="G19" s="51"/>
      <c r="H19" s="52"/>
      <c r="I19" s="23"/>
      <c r="J19" s="23"/>
      <c r="K19" s="23"/>
      <c r="L19" s="23"/>
      <c r="M19" s="70"/>
      <c r="N19" s="23"/>
      <c r="O19" s="70"/>
      <c r="P19" s="89"/>
      <c r="Q19" s="9"/>
      <c r="R19" s="9"/>
      <c r="S19" s="112"/>
      <c r="T19" s="11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7"/>
      <c r="C20" s="22"/>
      <c r="D20" s="48"/>
      <c r="E20" s="30"/>
      <c r="F20" s="30"/>
      <c r="G20" s="51"/>
      <c r="H20" s="53"/>
      <c r="I20" s="23"/>
      <c r="J20" s="23"/>
      <c r="K20" s="23"/>
      <c r="L20" s="23"/>
      <c r="M20" s="70"/>
      <c r="N20" s="23"/>
      <c r="O20" s="70"/>
      <c r="P20" s="89"/>
      <c r="Q20" s="9"/>
      <c r="R20" s="9"/>
      <c r="S20" s="112"/>
      <c r="T20" s="113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7"/>
      <c r="C21" s="22"/>
      <c r="D21" s="48"/>
      <c r="E21" s="30"/>
      <c r="F21" s="30"/>
      <c r="G21" s="51"/>
      <c r="H21" s="53"/>
      <c r="I21" s="23"/>
      <c r="J21" s="23"/>
      <c r="K21" s="23"/>
      <c r="L21" s="23"/>
      <c r="M21" s="70"/>
      <c r="N21" s="23"/>
      <c r="O21" s="70"/>
      <c r="P21" s="89"/>
      <c r="Q21" s="9"/>
      <c r="R21" s="9"/>
      <c r="S21" s="112"/>
      <c r="T21" s="113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4"/>
      <c r="B22" s="55"/>
      <c r="C22" s="36"/>
      <c r="D22" s="45"/>
      <c r="E22" s="38"/>
      <c r="F22" s="38"/>
      <c r="G22" s="56"/>
      <c r="H22" s="57"/>
      <c r="I22" s="79"/>
      <c r="J22" s="79"/>
      <c r="K22" s="79"/>
      <c r="L22" s="79"/>
      <c r="M22" s="81"/>
      <c r="N22" s="79"/>
      <c r="O22" s="81"/>
      <c r="P22" s="90"/>
      <c r="Q22" s="87"/>
      <c r="R22" s="87"/>
      <c r="S22" s="111"/>
      <c r="T22" s="113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4"/>
      <c r="B23" s="55"/>
      <c r="C23" s="36"/>
      <c r="D23" s="45"/>
      <c r="E23" s="38"/>
      <c r="F23" s="38"/>
      <c r="G23" s="56"/>
      <c r="H23" s="57"/>
      <c r="I23" s="79"/>
      <c r="J23" s="79"/>
      <c r="K23" s="79"/>
      <c r="L23" s="79"/>
      <c r="M23" s="81"/>
      <c r="N23" s="79"/>
      <c r="O23" s="81"/>
      <c r="P23" s="90"/>
      <c r="Q23" s="87"/>
      <c r="R23" s="87"/>
      <c r="S23" s="111"/>
      <c r="T23" s="11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4"/>
      <c r="B24" s="55"/>
      <c r="C24" s="36"/>
      <c r="D24" s="45"/>
      <c r="E24" s="38"/>
      <c r="F24" s="38"/>
      <c r="G24" s="56"/>
      <c r="H24" s="57"/>
      <c r="I24" s="79"/>
      <c r="J24" s="79"/>
      <c r="K24" s="79"/>
      <c r="L24" s="79"/>
      <c r="M24" s="81"/>
      <c r="N24" s="79"/>
      <c r="O24" s="81"/>
      <c r="P24" s="90"/>
      <c r="Q24" s="87"/>
      <c r="R24" s="87"/>
      <c r="S24" s="111"/>
      <c r="T24" s="11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57</v>
      </c>
      <c r="B25" s="6"/>
      <c r="C25" s="58">
        <f>SUM(C8:C24)</f>
        <v>186282.94</v>
      </c>
      <c r="D25" s="59">
        <f>SUM(D8:D24)</f>
        <v>0</v>
      </c>
      <c r="E25" s="60"/>
      <c r="F25" s="60"/>
      <c r="G25" s="60"/>
      <c r="H25" s="58" t="s">
        <v>58</v>
      </c>
      <c r="I25" s="74">
        <f t="shared" ref="I25:N25" si="0">SUM(I8:I24)</f>
        <v>18628.29</v>
      </c>
      <c r="J25" s="60"/>
      <c r="K25" s="74">
        <f>SUM(K8:K17)</f>
        <v>8104.03</v>
      </c>
      <c r="L25" s="74">
        <f t="shared" si="0"/>
        <v>300</v>
      </c>
      <c r="M25" s="58" t="s">
        <v>58</v>
      </c>
      <c r="N25" s="74">
        <f t="shared" si="0"/>
        <v>0</v>
      </c>
      <c r="O25" s="58" t="s">
        <v>58</v>
      </c>
      <c r="P25" s="58" t="s">
        <v>58</v>
      </c>
      <c r="Q25" s="58"/>
      <c r="R25" s="58"/>
      <c r="S25" s="74">
        <f>SUM(S8:S24)</f>
        <v>159250.62</v>
      </c>
      <c r="T25" s="114">
        <f>D25+C25-S25-I25-K25-L25-N25</f>
        <v>6.3664629124105e-12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59</v>
      </c>
      <c r="B26" s="61"/>
      <c r="C26" s="61" t="s">
        <v>60</v>
      </c>
      <c r="D26" s="61"/>
      <c r="E26" s="61"/>
      <c r="F26" s="62">
        <f>N26</f>
        <v>5538.49</v>
      </c>
      <c r="G26" s="63"/>
      <c r="H26" s="64" t="s">
        <v>61</v>
      </c>
      <c r="I26" s="91"/>
      <c r="J26" s="91"/>
      <c r="K26" s="91"/>
      <c r="L26" s="92"/>
      <c r="M26" s="61" t="s">
        <v>62</v>
      </c>
      <c r="N26" s="93">
        <v>5538.49</v>
      </c>
      <c r="O26" s="94"/>
      <c r="P26" s="94"/>
      <c r="Q26" s="94"/>
      <c r="R26" s="94"/>
      <c r="S26" s="94"/>
      <c r="T26" s="115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63</v>
      </c>
      <c r="D27" s="61"/>
      <c r="E27" s="61"/>
      <c r="F27" s="62">
        <v>0</v>
      </c>
      <c r="G27" s="63"/>
      <c r="H27" s="65"/>
      <c r="I27" s="95"/>
      <c r="J27" s="95"/>
      <c r="K27" s="95"/>
      <c r="L27" s="96"/>
      <c r="M27" s="61" t="s">
        <v>64</v>
      </c>
      <c r="N27" s="97">
        <f>N26</f>
        <v>5538.49</v>
      </c>
      <c r="O27" s="98"/>
      <c r="P27" s="98"/>
      <c r="Q27" s="98"/>
      <c r="R27" s="98"/>
      <c r="S27" s="98"/>
      <c r="T27" s="116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</vt:lpstr>
      <vt:lpstr>1-2</vt:lpstr>
      <vt:lpstr>1-3</vt:lpstr>
      <vt:lpstr>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2022-01-10T06:25:05Z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D1F2C320D5284CF8B81D50F8F1D2C024</vt:lpwstr>
  </property>
</Properties>
</file>