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3"/>
  </bookViews>
  <sheets>
    <sheet name="第1次" sheetId="1" r:id="rId1"/>
    <sheet name="第2次 " sheetId="2" r:id="rId2"/>
    <sheet name="第三次" sheetId="3" r:id="rId3"/>
    <sheet name="Sheet1" sheetId="4" r:id="rId4"/>
  </sheets>
  <calcPr calcId="144525"/>
</workbook>
</file>

<file path=xl/sharedStrings.xml><?xml version="1.0" encoding="utf-8"?>
<sst xmlns="http://schemas.openxmlformats.org/spreadsheetml/2006/main" count="501" uniqueCount="110">
  <si>
    <t xml:space="preserve">工程款支付证书 </t>
  </si>
  <si>
    <t>工程名称</t>
  </si>
  <si>
    <t>天嘉湖大道南延线工程</t>
  </si>
  <si>
    <t>建设单位</t>
  </si>
  <si>
    <t>天津市公路有限公司</t>
  </si>
  <si>
    <t>ERP编号</t>
  </si>
  <si>
    <t>档案编号</t>
  </si>
  <si>
    <t>合同金额</t>
  </si>
  <si>
    <t>中标时间</t>
  </si>
  <si>
    <t>2020.7.3</t>
  </si>
  <si>
    <t>已提供工程资料</t>
  </si>
  <si>
    <t>中标通知书、施工合同</t>
  </si>
  <si>
    <t>保存地址</t>
  </si>
  <si>
    <t>合肥</t>
  </si>
  <si>
    <t>责任单位</t>
  </si>
  <si>
    <t>北部大区-天津</t>
  </si>
  <si>
    <t>决算金额</t>
  </si>
  <si>
    <t>决算时间</t>
  </si>
  <si>
    <t>项目部印章</t>
  </si>
  <si>
    <t>有</t>
  </si>
  <si>
    <t>施工人</t>
  </si>
  <si>
    <t>杜民  13512401063</t>
  </si>
  <si>
    <t>区域责任人</t>
  </si>
  <si>
    <t>孙健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</si>
  <si>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</si>
  <si>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</si>
  <si>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</si>
  <si>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</si>
  <si>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</si>
  <si>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</si>
  <si>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</si>
  <si>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</si>
  <si>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</si>
  <si>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</si>
  <si>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</si>
  <si>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</si>
  <si>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</si>
  <si>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</si>
  <si>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</si>
  <si>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</si>
  <si>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</si>
  <si>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</si>
  <si>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</si>
  <si>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</si>
  <si>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</si>
  <si>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</si>
  <si>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</si>
  <si>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</si>
  <si>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</si>
  <si>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</si>
  <si>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</si>
  <si>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</si>
  <si>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</si>
  <si>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5206 8432 3131 0000 002</t>
  </si>
  <si>
    <t>手续费，对方转王光如卡</t>
  </si>
  <si>
    <t>农行冠县崇文（东风）分理处</t>
  </si>
  <si>
    <t>15822 10104 0004238</t>
  </si>
  <si>
    <t>山东冠县北方管业有限公司（护栏预付款）</t>
  </si>
  <si>
    <t>中行</t>
  </si>
  <si>
    <t>合同价1%</t>
  </si>
  <si>
    <t>外经证费用</t>
  </si>
  <si>
    <t>暂扣企税</t>
  </si>
  <si>
    <t>民工工资专户</t>
  </si>
  <si>
    <t>12050 110483 00000307</t>
  </si>
  <si>
    <t>天津农村商业银行股份有限公司津南小站支行</t>
  </si>
  <si>
    <t>9020 1010 0001 0000 721400</t>
  </si>
  <si>
    <t>手续费</t>
  </si>
  <si>
    <t>天津市增特集团有限公司（沥青混凝土）</t>
  </si>
  <si>
    <t>具体见工资表</t>
  </si>
  <si>
    <t>派驻马兰辉去项目部费用40000+手续费150</t>
  </si>
  <si>
    <t>天津永达保信土木建筑工程有限公司（劳务）</t>
  </si>
  <si>
    <t>民工工资专户付款</t>
  </si>
  <si>
    <t>天津农村商业银行股份有限公司蓟州中心支行</t>
  </si>
  <si>
    <t>9062 7010 1001 0000 810061</t>
  </si>
  <si>
    <t>天津市蓟州区崔立伟机械设备租赁公司（机械租赁费）</t>
  </si>
  <si>
    <t>农行天津西青支行王稳庄分理处</t>
  </si>
  <si>
    <t>0212 01040 007725</t>
  </si>
  <si>
    <t>天津恒宇建筑材料有限公司（水稳材料费）</t>
  </si>
  <si>
    <t>农行天津市津南区八里台开发区支行</t>
  </si>
  <si>
    <t>6228 4600 2800 5756 775</t>
  </si>
  <si>
    <t>刘宝刚（退投资款）</t>
  </si>
  <si>
    <t xml:space="preserve"> </t>
  </si>
  <si>
    <t>山东冠县北方管业有限公司（护栏款）</t>
  </si>
  <si>
    <t>农行天津津沽路支行</t>
  </si>
  <si>
    <t>0203 0401 0400 13983</t>
  </si>
  <si>
    <t>天津市三玉电力工程有限公司（专业分包费）</t>
  </si>
  <si>
    <t>退暂扣企税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</si>
  <si>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</si>
  <si>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</si>
  <si>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</si>
  <si>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</si>
  <si>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</si>
  <si>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</si>
  <si>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</si>
  <si>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张家口银行股份有限公司邯郸丛台支行</t>
  </si>
  <si>
    <t>5343 3586 0700 015</t>
  </si>
  <si>
    <t>天津农村商业银行股份有限公司蓟州新城分理处</t>
  </si>
  <si>
    <t>9062 2040 0001 0000 0171 05</t>
  </si>
  <si>
    <t>天津市蓟州区史素清建材销售中心（材料费）</t>
  </si>
  <si>
    <t>农行天津中塘支行</t>
  </si>
  <si>
    <t>0214 060 0400 15550</t>
  </si>
  <si>
    <t>天津昌盛鸿达交通设施工程有限公司（标牌费）</t>
  </si>
  <si>
    <t>农行天津八里台支行</t>
  </si>
  <si>
    <t>0203 0201 0400 18697</t>
  </si>
  <si>
    <t>退部分企税</t>
  </si>
  <si>
    <t>天津市津南区远春建材经营部（生石灰）</t>
  </si>
  <si>
    <t>叁拾贰万肆仟壹佰伍拾伍元捌角陆分</t>
  </si>
  <si>
    <t>天津市津南区公路建设养护中心</t>
  </si>
  <si>
    <t>2021.7.23</t>
  </si>
  <si>
    <t>5月12日王童专户销户出场费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</si>
</sst>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_ "/>
    <numFmt numFmtId="180" formatCode="0.00_);[Red]\(0.00\)"/>
  </numFmts>
  <fonts count="34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16" borderId="19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1" borderId="18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6" fillId="0" borderId="0">
      <protection locked="0"/>
    </xf>
    <xf numFmtId="0" fontId="17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7" borderId="15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30" fillId="28" borderId="21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33" fillId="0" borderId="0">
      <protection locked="0"/>
    </xf>
  </cellStyleXfs>
  <cellXfs count="12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NumberFormat="1" applyFont="1" applyFill="1" applyBorder="1" applyAlignment="1" applyProtection="1">
      <alignment horizontal="center" vertical="center" shrinkToFit="1"/>
    </xf>
    <xf numFmtId="0" fontId="2" fillId="3" borderId="6" xfId="50" applyFont="1" applyFill="1" applyBorder="1" applyAlignment="1" applyProtection="1">
      <alignment horizontal="center" vertical="center" wrapTex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9" fontId="2" fillId="3" borderId="6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vertical="center" shrinkToFit="1"/>
    </xf>
    <xf numFmtId="9" fontId="1" fillId="3" borderId="9" xfId="50" applyNumberFormat="1" applyFont="1" applyFill="1" applyBorder="1" applyAlignment="1" applyProtection="1">
      <alignment horizontal="center" vertical="center" shrinkToFit="1"/>
    </xf>
    <xf numFmtId="9" fontId="1" fillId="3" borderId="8" xfId="50" applyNumberFormat="1" applyFont="1" applyFill="1" applyBorder="1" applyAlignment="1" applyProtection="1">
      <alignment horizontal="center" vertical="center" shrinkToFi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6" xfId="50" applyFont="1" applyFill="1" applyBorder="1" applyAlignment="1" applyProtection="1">
      <alignment horizontal="center" vertical="center"/>
    </xf>
    <xf numFmtId="0" fontId="1" fillId="3" borderId="9" xfId="50" applyFont="1" applyFill="1" applyBorder="1" applyAlignment="1" applyProtection="1">
      <alignment horizontal="center" vertical="center"/>
    </xf>
    <xf numFmtId="0" fontId="1" fillId="3" borderId="8" xfId="50" applyFont="1" applyFill="1" applyBorder="1" applyAlignment="1" applyProtection="1">
      <alignment horizontal="center" vertical="center"/>
    </xf>
    <xf numFmtId="177" fontId="3" fillId="3" borderId="4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vertical="center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177" fontId="1" fillId="3" borderId="11" xfId="50" applyNumberFormat="1" applyFont="1" applyFill="1" applyBorder="1" applyAlignment="1" applyProtection="1">
      <alignment horizontal="center" vertical="center" shrinkToFit="1"/>
    </xf>
    <xf numFmtId="0" fontId="3" fillId="3" borderId="8" xfId="50" applyFont="1" applyFill="1" applyBorder="1" applyAlignment="1" applyProtection="1">
      <alignment horizontal="center" vertical="center"/>
    </xf>
    <xf numFmtId="0" fontId="2" fillId="3" borderId="8" xfId="50" applyFont="1" applyFill="1" applyBorder="1" applyAlignment="1" applyProtection="1">
      <alignment horizontal="center" vertical="center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177" fontId="2" fillId="3" borderId="4" xfId="50" applyNumberFormat="1" applyFont="1" applyFill="1" applyBorder="1" applyAlignment="1" applyProtection="1">
      <alignment vertical="center" shrinkToFit="1"/>
    </xf>
    <xf numFmtId="0" fontId="2" fillId="3" borderId="2" xfId="50" applyNumberFormat="1" applyFont="1" applyFill="1" applyBorder="1" applyAlignment="1" applyProtection="1">
      <alignment vertical="center" shrinkToFit="1"/>
    </xf>
    <xf numFmtId="0" fontId="5" fillId="3" borderId="2" xfId="50" applyFont="1" applyFill="1" applyBorder="1" applyAlignment="1" applyProtection="1">
      <alignment horizontal="center" vertical="center" wrapText="1"/>
    </xf>
    <xf numFmtId="0" fontId="3" fillId="4" borderId="2" xfId="50" applyFont="1" applyFill="1" applyBorder="1" applyAlignment="1" applyProtection="1">
      <alignment horizontal="center" vertical="center" wrapText="1"/>
    </xf>
    <xf numFmtId="180" fontId="1" fillId="4" borderId="2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horizontal="right" vertical="center" shrinkToFit="1"/>
    </xf>
    <xf numFmtId="176" fontId="9" fillId="3" borderId="3" xfId="50" applyNumberFormat="1" applyFont="1" applyFill="1" applyBorder="1" applyAlignment="1" applyProtection="1">
      <alignment horizontal="center" vertical="center" shrinkToFit="1"/>
    </xf>
    <xf numFmtId="176" fontId="9" fillId="3" borderId="5" xfId="50" applyNumberFormat="1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0" fontId="6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2" borderId="3" xfId="50" applyNumberFormat="1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wrapText="1"/>
    </xf>
    <xf numFmtId="176" fontId="1" fillId="3" borderId="8" xfId="50" applyNumberFormat="1" applyFont="1" applyFill="1" applyBorder="1" applyAlignment="1" applyProtection="1">
      <alignment horizontal="center" vertical="center" shrinkToFi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176" fontId="10" fillId="3" borderId="2" xfId="50" applyNumberFormat="1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176" fontId="1" fillId="3" borderId="6" xfId="50" applyNumberFormat="1" applyFont="1" applyFill="1" applyBorder="1" applyAlignment="1" applyProtection="1">
      <alignment horizontal="center" vertical="center" wrapText="1" shrinkToFit="1"/>
    </xf>
    <xf numFmtId="176" fontId="1" fillId="3" borderId="8" xfId="50" applyNumberFormat="1" applyFont="1" applyFill="1" applyBorder="1" applyAlignment="1" applyProtection="1">
      <alignment horizontal="center" vertical="center" wrapText="1" shrinkToFit="1"/>
    </xf>
    <xf numFmtId="176" fontId="3" fillId="3" borderId="8" xfId="50" applyNumberFormat="1" applyFont="1" applyFill="1" applyBorder="1" applyAlignment="1" applyProtection="1">
      <alignment horizontal="center" vertical="center" wrapText="1" shrinkToFit="1"/>
    </xf>
    <xf numFmtId="176" fontId="11" fillId="3" borderId="2" xfId="50" applyNumberFormat="1" applyFont="1" applyFill="1" applyBorder="1" applyAlignment="1" applyProtection="1">
      <alignment horizontal="center" vertical="center" wrapText="1"/>
    </xf>
    <xf numFmtId="176" fontId="1" fillId="3" borderId="9" xfId="50" applyNumberFormat="1" applyFont="1" applyFill="1" applyBorder="1" applyAlignment="1" applyProtection="1">
      <alignment horizontal="center" vertical="center" wrapText="1" shrinkToFit="1"/>
    </xf>
    <xf numFmtId="176" fontId="2" fillId="3" borderId="8" xfId="50" applyNumberFormat="1" applyFont="1" applyFill="1" applyBorder="1" applyAlignment="1" applyProtection="1">
      <alignment horizontal="center" vertical="center" wrapText="1" shrinkToFit="1"/>
    </xf>
    <xf numFmtId="176" fontId="1" fillId="3" borderId="2" xfId="50" applyNumberFormat="1" applyFont="1" applyFill="1" applyBorder="1" applyAlignment="1" applyProtection="1">
      <alignment horizontal="center" vertical="center"/>
    </xf>
    <xf numFmtId="176" fontId="8" fillId="4" borderId="2" xfId="50" applyNumberFormat="1" applyFont="1" applyFill="1" applyBorder="1" applyAlignment="1" applyProtection="1">
      <alignment horizontal="center" vertical="center" shrinkToFit="1"/>
    </xf>
    <xf numFmtId="176" fontId="8" fillId="3" borderId="2" xfId="50" applyNumberFormat="1" applyFont="1" applyFill="1" applyBorder="1" applyAlignment="1" applyProtection="1">
      <alignment horizontal="center" vertical="center" shrinkToFit="1"/>
    </xf>
    <xf numFmtId="176" fontId="5" fillId="4" borderId="2" xfId="50" applyNumberFormat="1" applyFont="1" applyFill="1" applyBorder="1" applyAlignment="1" applyProtection="1">
      <alignment horizontal="center" vertical="center" wrapText="1"/>
    </xf>
    <xf numFmtId="176" fontId="5" fillId="3" borderId="6" xfId="50" applyNumberFormat="1" applyFont="1" applyFill="1" applyBorder="1" applyAlignment="1" applyProtection="1">
      <alignment horizontal="center" vertical="center" wrapText="1"/>
    </xf>
    <xf numFmtId="176" fontId="9" fillId="3" borderId="4" xfId="50" applyNumberFormat="1" applyFont="1" applyFill="1" applyBorder="1" applyAlignment="1" applyProtection="1">
      <alignment horizontal="center" vertical="center" shrinkToFi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13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6" fontId="9" fillId="3" borderId="2" xfId="50" applyNumberFormat="1" applyFont="1" applyFill="1" applyBorder="1" applyAlignment="1" applyProtection="1">
      <alignment horizontal="center" vertical="center" shrinkToFit="1"/>
    </xf>
    <xf numFmtId="0" fontId="5" fillId="3" borderId="14" xfId="50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9" fillId="3" borderId="2" xfId="50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7" fillId="2" borderId="5" xfId="50" applyFont="1" applyFill="1" applyBorder="1" applyAlignment="1" applyProtection="1">
      <alignment horizontal="center" vertical="center" wrapText="1"/>
    </xf>
    <xf numFmtId="0" fontId="7" fillId="2" borderId="4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2" fillId="3" borderId="2" xfId="19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9" fontId="3" fillId="3" borderId="2" xfId="19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right" vertical="center" shrinkToFi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8" fillId="4" borderId="6" xfId="50" applyNumberFormat="1" applyFont="1" applyFill="1" applyBorder="1" applyAlignment="1" applyProtection="1">
      <alignment horizontal="center" vertical="center" shrinkToFit="1"/>
    </xf>
    <xf numFmtId="176" fontId="8" fillId="3" borderId="6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19</xdr:col>
      <xdr:colOff>1205865</xdr:colOff>
      <xdr:row>7</xdr:row>
      <xdr:rowOff>91440</xdr:rowOff>
    </xdr:from>
    <xdr:to>
      <xdr:col>29</xdr:col>
      <xdr:colOff>0</xdr:colOff>
      <xdr:row>19</xdr:row>
      <xdr:rowOff>106045</xdr:rowOff>
    </xdr:to>
    <xdr:pic>
      <xdr:nvPicPr>
        <xdr:cNvPr id="2" name="图片 1" descr="841ba1255c6c866d4910e98b710dbc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63855" y="2533650"/>
          <a:ext cx="6172200" cy="3488055"/>
        </a:xfrm>
        <a:prstGeom prst="rect">
          <a:avLst/>
        </a:prstGeom>
      </xdr:spPr>
    </xdr:pic>
    <xdr:clientData/>
  </xdr:twoCellAnchor>
  <xdr:twoCellAnchor editAs="oneCell">
    <xdr:from>
      <xdr:col>20</xdr:col>
      <xdr:colOff>302260</xdr:colOff>
      <xdr:row>15</xdr:row>
      <xdr:rowOff>40005</xdr:rowOff>
    </xdr:from>
    <xdr:to>
      <xdr:col>29</xdr:col>
      <xdr:colOff>100330</xdr:colOff>
      <xdr:row>26</xdr:row>
      <xdr:rowOff>342265</xdr:rowOff>
    </xdr:to>
    <xdr:pic>
      <xdr:nvPicPr>
        <xdr:cNvPr id="3" name="图片 2" descr="XMB94@Q6_%M$N}WMAKE)P4N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066115" y="4934585"/>
          <a:ext cx="5970270" cy="3373120"/>
        </a:xfrm>
        <a:prstGeom prst="rect">
          <a:avLst/>
        </a:prstGeom>
      </xdr:spPr>
    </xdr:pic>
    <xdr:clientData/>
  </xdr:twoCellAnchor>
  <xdr:twoCellAnchor editAs="oneCell">
    <xdr:from>
      <xdr:col>8</xdr:col>
      <xdr:colOff>772795</xdr:colOff>
      <xdr:row>11</xdr:row>
      <xdr:rowOff>14605</xdr:rowOff>
    </xdr:from>
    <xdr:to>
      <xdr:col>10</xdr:col>
      <xdr:colOff>315595</xdr:colOff>
      <xdr:row>12</xdr:row>
      <xdr:rowOff>314325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58145" y="3676015"/>
          <a:ext cx="1852295" cy="6172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772795</xdr:colOff>
      <xdr:row>11</xdr:row>
      <xdr:rowOff>14605</xdr:rowOff>
    </xdr:from>
    <xdr:to>
      <xdr:col>10</xdr:col>
      <xdr:colOff>315595</xdr:colOff>
      <xdr:row>12</xdr:row>
      <xdr:rowOff>314325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58145" y="3676015"/>
          <a:ext cx="185229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178435</xdr:colOff>
      <xdr:row>19</xdr:row>
      <xdr:rowOff>43815</xdr:rowOff>
    </xdr:from>
    <xdr:to>
      <xdr:col>27</xdr:col>
      <xdr:colOff>395605</xdr:colOff>
      <xdr:row>29</xdr:row>
      <xdr:rowOff>130175</xdr:rowOff>
    </xdr:to>
    <xdr:pic>
      <xdr:nvPicPr>
        <xdr:cNvPr id="5" name="图片 4" descr="6%K~YM29J9$O677WS}6EV]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42290" y="5959475"/>
          <a:ext cx="5017770" cy="2799080"/>
        </a:xfrm>
        <a:prstGeom prst="rect">
          <a:avLst/>
        </a:prstGeom>
      </xdr:spPr>
    </xdr:pic>
    <xdr:clientData/>
  </xdr:twoCellAnchor>
  <xdr:twoCellAnchor editAs="oneCell">
    <xdr:from>
      <xdr:col>8</xdr:col>
      <xdr:colOff>179070</xdr:colOff>
      <xdr:row>19</xdr:row>
      <xdr:rowOff>10160</xdr:rowOff>
    </xdr:from>
    <xdr:to>
      <xdr:col>9</xdr:col>
      <xdr:colOff>1104900</xdr:colOff>
      <xdr:row>21</xdr:row>
      <xdr:rowOff>83820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9964420" y="5925820"/>
          <a:ext cx="1851660" cy="584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772795</xdr:colOff>
      <xdr:row>11</xdr:row>
      <xdr:rowOff>14605</xdr:rowOff>
    </xdr:from>
    <xdr:to>
      <xdr:col>10</xdr:col>
      <xdr:colOff>315595</xdr:colOff>
      <xdr:row>12</xdr:row>
      <xdr:rowOff>314325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58145" y="3676015"/>
          <a:ext cx="185229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178435</xdr:colOff>
      <xdr:row>19</xdr:row>
      <xdr:rowOff>43815</xdr:rowOff>
    </xdr:from>
    <xdr:to>
      <xdr:col>27</xdr:col>
      <xdr:colOff>395605</xdr:colOff>
      <xdr:row>29</xdr:row>
      <xdr:rowOff>130175</xdr:rowOff>
    </xdr:to>
    <xdr:pic>
      <xdr:nvPicPr>
        <xdr:cNvPr id="3" name="图片 2" descr="6%K~YM29J9$O677WS}6EV]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42290" y="5959475"/>
          <a:ext cx="5017770" cy="2799080"/>
        </a:xfrm>
        <a:prstGeom prst="rect">
          <a:avLst/>
        </a:prstGeom>
      </xdr:spPr>
    </xdr:pic>
    <xdr:clientData/>
  </xdr:twoCellAnchor>
  <xdr:twoCellAnchor editAs="oneCell">
    <xdr:from>
      <xdr:col>8</xdr:col>
      <xdr:colOff>179070</xdr:colOff>
      <xdr:row>19</xdr:row>
      <xdr:rowOff>10160</xdr:rowOff>
    </xdr:from>
    <xdr:to>
      <xdr:col>9</xdr:col>
      <xdr:colOff>1104900</xdr:colOff>
      <xdr:row>21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9964420" y="5925820"/>
          <a:ext cx="1851660" cy="584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772795</xdr:colOff>
      <xdr:row>11</xdr:row>
      <xdr:rowOff>14605</xdr:rowOff>
    </xdr:from>
    <xdr:to>
      <xdr:col>10</xdr:col>
      <xdr:colOff>315595</xdr:colOff>
      <xdr:row>12</xdr:row>
      <xdr:rowOff>314325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558145" y="3676015"/>
          <a:ext cx="1852295" cy="61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178435</xdr:colOff>
      <xdr:row>19</xdr:row>
      <xdr:rowOff>43815</xdr:rowOff>
    </xdr:from>
    <xdr:to>
      <xdr:col>27</xdr:col>
      <xdr:colOff>395605</xdr:colOff>
      <xdr:row>29</xdr:row>
      <xdr:rowOff>130175</xdr:rowOff>
    </xdr:to>
    <xdr:pic>
      <xdr:nvPicPr>
        <xdr:cNvPr id="3" name="图片 2" descr="6%K~YM29J9$O677WS}6EV]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942290" y="5959475"/>
          <a:ext cx="5017770" cy="2799080"/>
        </a:xfrm>
        <a:prstGeom prst="rect">
          <a:avLst/>
        </a:prstGeom>
      </xdr:spPr>
    </xdr:pic>
    <xdr:clientData/>
  </xdr:twoCellAnchor>
  <xdr:twoCellAnchor editAs="oneCell">
    <xdr:from>
      <xdr:col>8</xdr:col>
      <xdr:colOff>179070</xdr:colOff>
      <xdr:row>19</xdr:row>
      <xdr:rowOff>10160</xdr:rowOff>
    </xdr:from>
    <xdr:to>
      <xdr:col>9</xdr:col>
      <xdr:colOff>1104900</xdr:colOff>
      <xdr:row>21</xdr:row>
      <xdr:rowOff>83820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V="1">
          <a:off x="9964420" y="5925820"/>
          <a:ext cx="1851660" cy="584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2"/>
  <sheetViews>
    <sheetView zoomScale="90" zoomScaleNormal="90" workbookViewId="0">
      <pane ySplit="7" topLeftCell="A8" activePane="bottomLeft" state="frozen"/>
      <selection/>
      <selection pane="bottomLeft" activeCell="C3" sqref="C3:E3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9.55" style="2" customWidth="1"/>
    <col min="5" max="5" width="29.8583333333333" style="8" customWidth="1"/>
    <col min="6" max="6" width="29.4" style="8" customWidth="1"/>
    <col min="7" max="7" width="28.75" style="8" customWidth="1"/>
    <col min="8" max="8" width="7.18333333333333" style="8" customWidth="1"/>
    <col min="9" max="9" width="12.15" style="8" customWidth="1"/>
    <col min="10" max="10" width="18.1583333333333" style="8" customWidth="1"/>
    <col min="11" max="11" width="12.8083333333333" style="8" customWidth="1"/>
    <col min="12" max="12" width="9.5" style="8" customWidth="1"/>
    <col min="13" max="13" width="26.8" style="8" customWidth="1"/>
    <col min="14" max="14" width="15.8166666666667" style="8" customWidth="1"/>
    <col min="15" max="15" width="15.025" style="7" customWidth="1"/>
    <col min="16" max="16" width="41.525" style="8" customWidth="1"/>
    <col min="17" max="17" width="15.025" style="2" customWidth="1"/>
    <col min="18" max="18" width="11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69"/>
      <c r="J2" s="70" t="s">
        <v>4</v>
      </c>
      <c r="K2" s="70"/>
      <c r="L2" s="70"/>
      <c r="M2" s="70"/>
      <c r="N2" s="71" t="s">
        <v>5</v>
      </c>
      <c r="O2" s="71"/>
      <c r="P2" s="72">
        <v>12603</v>
      </c>
      <c r="Q2" s="76" t="s">
        <v>6</v>
      </c>
      <c r="R2" s="76"/>
      <c r="S2" s="105"/>
      <c r="T2" s="105"/>
    </row>
    <row r="3" s="1" customFormat="1" ht="27.9" customHeight="1" spans="1:20">
      <c r="A3" s="10" t="s">
        <v>7</v>
      </c>
      <c r="B3" s="10"/>
      <c r="C3" s="13">
        <v>5720358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0" t="s">
        <v>11</v>
      </c>
      <c r="K3" s="70"/>
      <c r="L3" s="70"/>
      <c r="M3" s="70"/>
      <c r="N3" s="10" t="s">
        <v>12</v>
      </c>
      <c r="O3" s="10"/>
      <c r="P3" s="70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10" t="s">
        <v>16</v>
      </c>
      <c r="B4" s="10"/>
      <c r="C4" s="124"/>
      <c r="D4" s="124"/>
      <c r="E4" s="124"/>
      <c r="F4" s="13" t="s">
        <v>17</v>
      </c>
      <c r="G4" s="125"/>
      <c r="H4" s="10" t="s">
        <v>18</v>
      </c>
      <c r="I4" s="10"/>
      <c r="J4" s="70" t="s">
        <v>19</v>
      </c>
      <c r="K4" s="70"/>
      <c r="L4" s="70"/>
      <c r="M4" s="70"/>
      <c r="N4" s="10" t="s">
        <v>20</v>
      </c>
      <c r="O4" s="10"/>
      <c r="P4" s="73" t="s">
        <v>21</v>
      </c>
      <c r="Q4" s="13" t="s">
        <v>22</v>
      </c>
      <c r="R4" s="73" t="s">
        <v>23</v>
      </c>
      <c r="S4" s="110" t="s">
        <v>24</v>
      </c>
      <c r="T4" s="111"/>
    </row>
    <row r="5" s="1" customFormat="1" ht="27.9" customHeight="1" spans="1:20">
      <c r="A5" s="10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74" t="s">
        <v>31</v>
      </c>
      <c r="Q5" s="112"/>
      <c r="R5" s="112"/>
      <c r="S5" s="110" t="s">
        <v>32</v>
      </c>
      <c r="T5" s="113" t="s">
        <v>33</v>
      </c>
    </row>
    <row r="6" s="1" customFormat="1" ht="27.9" customHeight="1" spans="1:20">
      <c r="A6" s="10"/>
      <c r="B6" s="19" t="s">
        <v>34</v>
      </c>
      <c r="C6" s="20"/>
      <c r="D6" s="20"/>
      <c r="E6" s="20"/>
      <c r="F6" s="21"/>
      <c r="G6" s="10"/>
      <c r="H6" s="19" t="s">
        <v>35</v>
      </c>
      <c r="I6" s="20"/>
      <c r="J6" s="21"/>
      <c r="K6" s="10" t="s">
        <v>36</v>
      </c>
      <c r="L6" s="19" t="s">
        <v>37</v>
      </c>
      <c r="M6" s="21"/>
      <c r="N6" s="19" t="s">
        <v>38</v>
      </c>
      <c r="O6" s="21"/>
      <c r="P6" s="75" t="s">
        <v>39</v>
      </c>
      <c r="Q6" s="114"/>
      <c r="R6" s="114"/>
      <c r="S6" s="110"/>
      <c r="T6" s="113"/>
    </row>
    <row r="7" s="1" customFormat="1" ht="27.9" customHeight="1" spans="1:20">
      <c r="A7" s="10"/>
      <c r="B7" s="22" t="s">
        <v>40</v>
      </c>
      <c r="C7" s="10" t="s">
        <v>41</v>
      </c>
      <c r="D7" s="10" t="s">
        <v>42</v>
      </c>
      <c r="E7" s="13" t="s">
        <v>43</v>
      </c>
      <c r="F7" s="13" t="s">
        <v>44</v>
      </c>
      <c r="G7" s="22" t="s">
        <v>45</v>
      </c>
      <c r="H7" s="10" t="s">
        <v>46</v>
      </c>
      <c r="I7" s="13" t="s">
        <v>47</v>
      </c>
      <c r="J7" s="13" t="s">
        <v>48</v>
      </c>
      <c r="K7" s="76" t="s">
        <v>47</v>
      </c>
      <c r="L7" s="13" t="s">
        <v>47</v>
      </c>
      <c r="M7" s="10" t="s">
        <v>48</v>
      </c>
      <c r="N7" s="10" t="s">
        <v>47</v>
      </c>
      <c r="O7" s="10" t="s">
        <v>48</v>
      </c>
      <c r="P7" s="13" t="s">
        <v>49</v>
      </c>
      <c r="Q7" s="13" t="s">
        <v>50</v>
      </c>
      <c r="R7" s="13" t="s">
        <v>51</v>
      </c>
      <c r="S7" s="110"/>
      <c r="T7" s="113"/>
    </row>
    <row r="8" s="2" customFormat="1" ht="23" customHeight="1" spans="1:20">
      <c r="A8" s="23">
        <v>1</v>
      </c>
      <c r="B8" s="24">
        <v>44102</v>
      </c>
      <c r="C8" s="25"/>
      <c r="D8" s="26">
        <v>50000</v>
      </c>
      <c r="E8" s="26" t="s">
        <v>52</v>
      </c>
      <c r="F8" s="27" t="s">
        <v>53</v>
      </c>
      <c r="G8" s="26"/>
      <c r="H8" s="26"/>
      <c r="I8" s="26"/>
      <c r="J8" s="26"/>
      <c r="K8" s="26"/>
      <c r="L8" s="26">
        <v>50</v>
      </c>
      <c r="M8" s="77" t="s">
        <v>54</v>
      </c>
      <c r="N8" s="26"/>
      <c r="O8" s="26"/>
      <c r="P8" s="78"/>
      <c r="Q8" s="115"/>
      <c r="R8" s="26"/>
      <c r="S8" s="26"/>
      <c r="T8" s="26"/>
    </row>
    <row r="9" s="2" customFormat="1" ht="23" customHeight="1" spans="1:20">
      <c r="A9" s="28"/>
      <c r="B9" s="24">
        <v>44102</v>
      </c>
      <c r="C9" s="29"/>
      <c r="D9" s="29"/>
      <c r="E9" s="26" t="s">
        <v>55</v>
      </c>
      <c r="F9" s="30" t="s">
        <v>56</v>
      </c>
      <c r="G9" s="26"/>
      <c r="H9" s="26"/>
      <c r="I9" s="26"/>
      <c r="J9" s="26"/>
      <c r="K9" s="26"/>
      <c r="L9" s="26">
        <v>-50</v>
      </c>
      <c r="M9" s="79"/>
      <c r="N9" s="78"/>
      <c r="O9" s="78"/>
      <c r="P9" s="78" t="s">
        <v>57</v>
      </c>
      <c r="Q9" s="115"/>
      <c r="R9" s="26"/>
      <c r="S9" s="26">
        <v>50000</v>
      </c>
      <c r="T9" s="26"/>
    </row>
    <row r="10" s="3" customFormat="1" ht="25" customHeight="1" spans="1:20">
      <c r="A10" s="31">
        <v>2</v>
      </c>
      <c r="B10" s="32">
        <v>44127</v>
      </c>
      <c r="C10" s="33">
        <v>570000</v>
      </c>
      <c r="D10" s="34"/>
      <c r="E10" s="34" t="s">
        <v>58</v>
      </c>
      <c r="F10" s="34">
        <v>175202745165</v>
      </c>
      <c r="G10" s="35"/>
      <c r="H10" s="36">
        <v>0.01</v>
      </c>
      <c r="I10" s="80">
        <v>57204</v>
      </c>
      <c r="J10" s="80" t="s">
        <v>59</v>
      </c>
      <c r="K10" s="81">
        <v>203426.44</v>
      </c>
      <c r="L10" s="3">
        <v>500</v>
      </c>
      <c r="M10" s="81" t="s">
        <v>60</v>
      </c>
      <c r="N10" s="82">
        <v>534700</v>
      </c>
      <c r="O10" s="82" t="s">
        <v>61</v>
      </c>
      <c r="Q10" s="116"/>
      <c r="R10" s="117"/>
      <c r="S10" s="34"/>
      <c r="T10" s="117"/>
    </row>
    <row r="11" s="2" customFormat="1" ht="25" customHeight="1" spans="1:20">
      <c r="A11" s="37"/>
      <c r="B11" s="24">
        <v>44132</v>
      </c>
      <c r="C11" s="25">
        <v>457658.64</v>
      </c>
      <c r="D11" s="26"/>
      <c r="E11" s="26" t="s">
        <v>62</v>
      </c>
      <c r="F11" s="26" t="s">
        <v>63</v>
      </c>
      <c r="G11" s="38"/>
      <c r="H11" s="39"/>
      <c r="I11" s="83"/>
      <c r="J11" s="83"/>
      <c r="K11" s="84"/>
      <c r="L11" s="84"/>
      <c r="M11" s="84"/>
      <c r="N11" s="78"/>
      <c r="O11" s="78"/>
      <c r="Q11" s="115"/>
      <c r="R11" s="42"/>
      <c r="S11" s="26"/>
      <c r="T11" s="42"/>
    </row>
    <row r="12" s="2" customFormat="1" ht="25" customHeight="1" spans="1:20">
      <c r="A12" s="37"/>
      <c r="B12" s="24">
        <v>44147</v>
      </c>
      <c r="C12" s="25">
        <v>2046158</v>
      </c>
      <c r="D12" s="26"/>
      <c r="E12" s="26" t="s">
        <v>58</v>
      </c>
      <c r="F12" s="26">
        <v>175202745165</v>
      </c>
      <c r="G12" s="38"/>
      <c r="H12" s="40"/>
      <c r="I12" s="79"/>
      <c r="J12" s="79"/>
      <c r="K12" s="26"/>
      <c r="L12" s="84"/>
      <c r="M12" s="84"/>
      <c r="N12" s="78"/>
      <c r="O12" s="78"/>
      <c r="P12" s="78"/>
      <c r="Q12" s="115"/>
      <c r="R12" s="42"/>
      <c r="S12" s="26"/>
      <c r="T12" s="42"/>
    </row>
    <row r="13" s="2" customFormat="1" ht="28" customHeight="1" spans="1:20">
      <c r="A13" s="28"/>
      <c r="B13" s="41">
        <v>44147</v>
      </c>
      <c r="C13" s="25"/>
      <c r="D13" s="42"/>
      <c r="E13" s="43" t="s">
        <v>64</v>
      </c>
      <c r="F13" s="27" t="s">
        <v>65</v>
      </c>
      <c r="G13" s="38"/>
      <c r="H13" s="38"/>
      <c r="I13" s="38"/>
      <c r="J13" s="38"/>
      <c r="K13" s="38"/>
      <c r="L13" s="84">
        <v>100</v>
      </c>
      <c r="M13" s="2" t="s">
        <v>66</v>
      </c>
      <c r="N13" s="78"/>
      <c r="O13" s="78"/>
      <c r="P13" s="85" t="s">
        <v>67</v>
      </c>
      <c r="Q13" s="115"/>
      <c r="R13" s="42"/>
      <c r="S13" s="26">
        <v>329865</v>
      </c>
      <c r="T13" s="42"/>
    </row>
    <row r="14" s="2" customFormat="1" ht="24" customHeight="1" spans="1:20">
      <c r="A14" s="44">
        <v>3</v>
      </c>
      <c r="B14" s="41">
        <v>44172</v>
      </c>
      <c r="D14" s="29"/>
      <c r="E14" s="43" t="s">
        <v>68</v>
      </c>
      <c r="F14" s="43" t="s">
        <v>68</v>
      </c>
      <c r="G14" s="38"/>
      <c r="H14" s="38"/>
      <c r="I14" s="38"/>
      <c r="J14" s="38"/>
      <c r="K14" s="38"/>
      <c r="L14" s="38">
        <v>40150</v>
      </c>
      <c r="M14" s="86" t="s">
        <v>69</v>
      </c>
      <c r="N14" s="78"/>
      <c r="O14" s="78"/>
      <c r="P14" s="85" t="s">
        <v>70</v>
      </c>
      <c r="Q14" s="115"/>
      <c r="R14" s="42"/>
      <c r="S14" s="26">
        <v>133473.6</v>
      </c>
      <c r="T14" s="26" t="s">
        <v>71</v>
      </c>
    </row>
    <row r="15" s="4" customFormat="1" ht="20.1" customHeight="1" spans="1:20">
      <c r="A15" s="45">
        <v>4</v>
      </c>
      <c r="B15" s="41">
        <v>44187</v>
      </c>
      <c r="C15" s="29"/>
      <c r="D15" s="29"/>
      <c r="E15" s="26" t="s">
        <v>72</v>
      </c>
      <c r="F15" s="26" t="s">
        <v>73</v>
      </c>
      <c r="G15" s="26"/>
      <c r="H15" s="26"/>
      <c r="I15" s="26"/>
      <c r="J15" s="26"/>
      <c r="K15" s="26"/>
      <c r="L15" s="38">
        <v>100</v>
      </c>
      <c r="M15" s="43" t="s">
        <v>66</v>
      </c>
      <c r="N15" s="78"/>
      <c r="O15" s="78"/>
      <c r="P15" s="85" t="s">
        <v>74</v>
      </c>
      <c r="Q15" s="115"/>
      <c r="R15" s="26"/>
      <c r="S15" s="26">
        <v>526493</v>
      </c>
      <c r="T15" s="26"/>
    </row>
    <row r="16" s="4" customFormat="1" ht="20.1" customHeight="1" spans="1:20">
      <c r="A16" s="45"/>
      <c r="B16" s="41">
        <v>44187</v>
      </c>
      <c r="C16" s="29"/>
      <c r="D16" s="29"/>
      <c r="E16" s="26" t="s">
        <v>75</v>
      </c>
      <c r="F16" s="26" t="s">
        <v>76</v>
      </c>
      <c r="G16" s="26"/>
      <c r="H16" s="26"/>
      <c r="I16" s="26"/>
      <c r="J16" s="26"/>
      <c r="K16" s="26"/>
      <c r="L16" s="38">
        <v>100</v>
      </c>
      <c r="M16" s="43"/>
      <c r="N16" s="78"/>
      <c r="O16" s="78"/>
      <c r="P16" s="85" t="s">
        <v>77</v>
      </c>
      <c r="Q16" s="115"/>
      <c r="R16" s="26"/>
      <c r="S16" s="26">
        <v>372130</v>
      </c>
      <c r="T16" s="26"/>
    </row>
    <row r="17" s="4" customFormat="1" ht="20.1" customHeight="1" spans="1:20">
      <c r="A17" s="45"/>
      <c r="B17" s="41">
        <v>44187</v>
      </c>
      <c r="C17" s="29"/>
      <c r="D17" s="26">
        <v>-50000</v>
      </c>
      <c r="E17" s="26" t="s">
        <v>78</v>
      </c>
      <c r="F17" s="30" t="s">
        <v>79</v>
      </c>
      <c r="G17" s="26"/>
      <c r="H17" s="26"/>
      <c r="I17" s="26"/>
      <c r="J17" s="26"/>
      <c r="K17" s="26"/>
      <c r="L17" s="38">
        <v>50</v>
      </c>
      <c r="M17" s="43"/>
      <c r="N17" s="78"/>
      <c r="O17" s="78"/>
      <c r="P17" s="78" t="s">
        <v>80</v>
      </c>
      <c r="Q17" s="115"/>
      <c r="R17" s="26"/>
      <c r="S17" s="26"/>
      <c r="T17" s="26"/>
    </row>
    <row r="18" s="2" customFormat="1" ht="20.1" customHeight="1" spans="1:20">
      <c r="A18" s="46"/>
      <c r="B18" s="41">
        <v>44187</v>
      </c>
      <c r="C18" s="29"/>
      <c r="D18" s="29"/>
      <c r="E18" s="26" t="s">
        <v>55</v>
      </c>
      <c r="F18" s="30" t="s">
        <v>56</v>
      </c>
      <c r="G18" s="38"/>
      <c r="H18" s="38"/>
      <c r="I18" s="38"/>
      <c r="J18" s="38"/>
      <c r="K18" s="38"/>
      <c r="L18" s="38">
        <v>100</v>
      </c>
      <c r="M18" s="43"/>
      <c r="N18" s="78"/>
      <c r="O18" s="78" t="s">
        <v>81</v>
      </c>
      <c r="P18" s="78" t="s">
        <v>82</v>
      </c>
      <c r="Q18" s="115"/>
      <c r="R18" s="42"/>
      <c r="S18" s="26">
        <v>129589</v>
      </c>
      <c r="T18" s="42"/>
    </row>
    <row r="19" s="4" customFormat="1" ht="20.1" customHeight="1" spans="1:20">
      <c r="A19" s="46">
        <v>5</v>
      </c>
      <c r="B19" s="41">
        <v>44189</v>
      </c>
      <c r="C19" s="29"/>
      <c r="D19" s="29"/>
      <c r="E19" s="26" t="s">
        <v>83</v>
      </c>
      <c r="F19" s="30" t="s">
        <v>84</v>
      </c>
      <c r="G19" s="38"/>
      <c r="H19" s="38"/>
      <c r="I19" s="38"/>
      <c r="J19" s="38"/>
      <c r="K19" s="38"/>
      <c r="L19" s="38">
        <v>100</v>
      </c>
      <c r="M19" s="87" t="s">
        <v>66</v>
      </c>
      <c r="N19" s="85"/>
      <c r="O19" s="85"/>
      <c r="P19" s="85" t="s">
        <v>85</v>
      </c>
      <c r="Q19" s="115"/>
      <c r="R19" s="42"/>
      <c r="S19" s="26">
        <v>364106.3</v>
      </c>
      <c r="T19" s="42"/>
    </row>
    <row r="20" s="5" customFormat="1" ht="20.1" customHeight="1" spans="1:20">
      <c r="A20" s="55">
        <v>6</v>
      </c>
      <c r="B20" s="56">
        <v>44204</v>
      </c>
      <c r="C20" s="57"/>
      <c r="D20" s="57"/>
      <c r="E20" s="34" t="s">
        <v>64</v>
      </c>
      <c r="F20" s="58" t="s">
        <v>65</v>
      </c>
      <c r="G20" s="35"/>
      <c r="H20" s="35"/>
      <c r="I20" s="35"/>
      <c r="J20" s="35"/>
      <c r="K20" s="35"/>
      <c r="L20" s="35">
        <v>100</v>
      </c>
      <c r="M20" s="91" t="s">
        <v>66</v>
      </c>
      <c r="N20" s="82">
        <v>-534700</v>
      </c>
      <c r="O20" s="82" t="s">
        <v>86</v>
      </c>
      <c r="P20" s="82" t="s">
        <v>67</v>
      </c>
      <c r="Q20" s="116"/>
      <c r="R20" s="117"/>
      <c r="S20" s="34">
        <v>306818.4</v>
      </c>
      <c r="T20" s="117"/>
    </row>
    <row r="21" s="5" customFormat="1" ht="20.1" customHeight="1" spans="1:20">
      <c r="A21" s="55"/>
      <c r="B21" s="56"/>
      <c r="C21" s="57"/>
      <c r="D21" s="57"/>
      <c r="E21" s="34"/>
      <c r="F21" s="58"/>
      <c r="G21" s="35"/>
      <c r="H21" s="35"/>
      <c r="I21" s="35"/>
      <c r="J21" s="35"/>
      <c r="K21" s="35"/>
      <c r="L21" s="35"/>
      <c r="M21" s="91"/>
      <c r="N21" s="82"/>
      <c r="O21" s="82"/>
      <c r="P21" s="82"/>
      <c r="Q21" s="116"/>
      <c r="R21" s="117"/>
      <c r="S21" s="34"/>
      <c r="T21" s="117"/>
    </row>
    <row r="22" s="5" customFormat="1" ht="20.1" customHeight="1" spans="1:20">
      <c r="A22" s="55"/>
      <c r="B22" s="56"/>
      <c r="C22" s="57"/>
      <c r="D22" s="57"/>
      <c r="E22" s="34"/>
      <c r="F22" s="58"/>
      <c r="G22" s="35"/>
      <c r="H22" s="35"/>
      <c r="I22" s="35"/>
      <c r="J22" s="35"/>
      <c r="K22" s="35"/>
      <c r="L22" s="35"/>
      <c r="M22" s="91"/>
      <c r="N22" s="82"/>
      <c r="O22" s="82"/>
      <c r="P22" s="82"/>
      <c r="Q22" s="116"/>
      <c r="R22" s="117"/>
      <c r="S22" s="34"/>
      <c r="T22" s="117"/>
    </row>
    <row r="23" s="5" customFormat="1" ht="20.1" customHeight="1" spans="1:20">
      <c r="A23" s="55"/>
      <c r="B23" s="56"/>
      <c r="C23" s="57"/>
      <c r="D23" s="57"/>
      <c r="E23" s="34"/>
      <c r="F23" s="58"/>
      <c r="G23" s="35"/>
      <c r="H23" s="35"/>
      <c r="I23" s="35"/>
      <c r="J23" s="35"/>
      <c r="K23" s="35"/>
      <c r="L23" s="35"/>
      <c r="M23" s="91"/>
      <c r="N23" s="82"/>
      <c r="O23" s="82"/>
      <c r="P23" s="82"/>
      <c r="Q23" s="116"/>
      <c r="R23" s="117"/>
      <c r="S23" s="34"/>
      <c r="T23" s="117"/>
    </row>
    <row r="24" ht="21" customHeight="1" spans="1:20">
      <c r="A24" s="59"/>
      <c r="B24" s="60"/>
      <c r="C24" s="57"/>
      <c r="D24" s="57"/>
      <c r="E24" s="35"/>
      <c r="F24" s="61"/>
      <c r="G24" s="35"/>
      <c r="H24" s="35"/>
      <c r="I24" s="35"/>
      <c r="J24" s="35"/>
      <c r="K24" s="35"/>
      <c r="L24" s="35"/>
      <c r="M24" s="35"/>
      <c r="N24" s="82"/>
      <c r="O24" s="82"/>
      <c r="P24" s="92"/>
      <c r="Q24" s="116"/>
      <c r="R24" s="117"/>
      <c r="S24" s="34"/>
      <c r="T24" s="42"/>
    </row>
    <row r="25" ht="30" customHeight="1" spans="1:20">
      <c r="A25" s="62" t="s">
        <v>87</v>
      </c>
      <c r="B25" s="62"/>
      <c r="C25" s="63">
        <f>SUM(C8:C24)</f>
        <v>3073816.64</v>
      </c>
      <c r="D25" s="64">
        <f>SUM(D8:D24)</f>
        <v>0</v>
      </c>
      <c r="E25" s="65"/>
      <c r="F25" s="65"/>
      <c r="G25" s="65"/>
      <c r="H25" s="65"/>
      <c r="I25" s="93">
        <f>SUM(I8:I24)</f>
        <v>57204</v>
      </c>
      <c r="J25" s="94"/>
      <c r="K25" s="93">
        <f>SUM(K8:K24)</f>
        <v>203426.44</v>
      </c>
      <c r="L25" s="93">
        <f>SUM(L8:L24)</f>
        <v>41300</v>
      </c>
      <c r="M25" s="94"/>
      <c r="N25" s="95">
        <f>SUM(N8:N24)</f>
        <v>0</v>
      </c>
      <c r="O25" s="78"/>
      <c r="P25" s="96"/>
      <c r="Q25" s="120"/>
      <c r="R25" s="121"/>
      <c r="S25" s="122">
        <f>SUM(S8:S24)</f>
        <v>2212475.3</v>
      </c>
      <c r="T25" s="123">
        <f>C25+D25-I25-K25-L25-N25-S25</f>
        <v>559410.9</v>
      </c>
    </row>
    <row r="26" ht="30" customHeight="1" spans="1:20">
      <c r="A26" s="62" t="s">
        <v>88</v>
      </c>
      <c r="B26" s="62"/>
      <c r="C26" s="62" t="s">
        <v>89</v>
      </c>
      <c r="D26" s="62"/>
      <c r="E26" s="62"/>
      <c r="F26" s="66">
        <f>P26</f>
        <v>306818.4</v>
      </c>
      <c r="G26" s="67"/>
      <c r="H26" s="67"/>
      <c r="I26" s="67"/>
      <c r="J26" s="67"/>
      <c r="K26" s="97"/>
      <c r="L26" s="98" t="s">
        <v>90</v>
      </c>
      <c r="M26" s="99"/>
      <c r="N26" s="99"/>
      <c r="O26" s="100" t="s">
        <v>91</v>
      </c>
      <c r="P26" s="101">
        <f>S20</f>
        <v>306818.4</v>
      </c>
      <c r="Q26" s="101"/>
      <c r="R26" s="101"/>
      <c r="S26" s="101"/>
      <c r="T26" s="101"/>
    </row>
    <row r="27" ht="30" customHeight="1" spans="1:20">
      <c r="A27" s="62"/>
      <c r="B27" s="62"/>
      <c r="C27" s="62" t="s">
        <v>92</v>
      </c>
      <c r="D27" s="62"/>
      <c r="E27" s="62"/>
      <c r="F27" s="66">
        <v>0</v>
      </c>
      <c r="G27" s="67"/>
      <c r="H27" s="67"/>
      <c r="I27" s="67"/>
      <c r="J27" s="67"/>
      <c r="K27" s="97"/>
      <c r="L27" s="102"/>
      <c r="M27" s="103"/>
      <c r="N27" s="103"/>
      <c r="O27" s="100" t="s">
        <v>93</v>
      </c>
      <c r="P27" s="104" t="str">
        <f>SUBSTITUTE(SUBSTITUTE(TEXT(INT(P26),"[DBNum2][$-804]G/通用格式元"&amp;IF(INT(F34)=F34,"整",""))&amp;TEXT(MID(F34,FIND(".",F34&amp;".0")+1,1),"[DBNum2][$-804]G/通用格式角")&amp;TEXT(MID(F34,FIND(".",F34&amp;".0")+2,1),"[DBNum2][$-804]G/通用格式分"),"零角","零"),"零分","")</f>
        <v>叁拾万陆仟捌佰壹拾捌元整</v>
      </c>
      <c r="Q27" s="104"/>
      <c r="R27" s="104"/>
      <c r="S27" s="104"/>
      <c r="T27" s="104"/>
    </row>
    <row r="32" ht="13.5" spans="2:2">
      <c r="B32" s="68"/>
    </row>
  </sheetData>
  <mergeCells count="5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25:B25"/>
    <mergeCell ref="C26:E26"/>
    <mergeCell ref="F26:K26"/>
    <mergeCell ref="P26:T26"/>
    <mergeCell ref="C27:E27"/>
    <mergeCell ref="F27:K27"/>
    <mergeCell ref="P27:T27"/>
    <mergeCell ref="A5:A7"/>
    <mergeCell ref="A8:A9"/>
    <mergeCell ref="A10:A13"/>
    <mergeCell ref="A15:A18"/>
    <mergeCell ref="H10:H12"/>
    <mergeCell ref="I10:I12"/>
    <mergeCell ref="J10:J12"/>
    <mergeCell ref="M8:M9"/>
    <mergeCell ref="M15:M18"/>
    <mergeCell ref="S5:S7"/>
    <mergeCell ref="T5:T7"/>
    <mergeCell ref="A26:B27"/>
    <mergeCell ref="L26:N27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7"/>
  <sheetViews>
    <sheetView workbookViewId="0">
      <pane ySplit="7" topLeftCell="A15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9.55" style="2" customWidth="1"/>
    <col min="5" max="5" width="29.8583333333333" style="8" customWidth="1"/>
    <col min="6" max="6" width="29.4" style="8" customWidth="1"/>
    <col min="7" max="7" width="28.75" style="8" customWidth="1"/>
    <col min="8" max="8" width="7.18333333333333" style="8" customWidth="1"/>
    <col min="9" max="9" width="12.15" style="8" customWidth="1"/>
    <col min="10" max="10" width="18.1583333333333" style="8" customWidth="1"/>
    <col min="11" max="11" width="12.8083333333333" style="8" customWidth="1"/>
    <col min="12" max="12" width="9.5" style="8" customWidth="1"/>
    <col min="13" max="13" width="26.8" style="8" customWidth="1"/>
    <col min="14" max="14" width="15.8166666666667" style="8" customWidth="1"/>
    <col min="15" max="15" width="15.025" style="7" customWidth="1"/>
    <col min="16" max="16" width="41.525" style="8" customWidth="1"/>
    <col min="17" max="17" width="15.025" style="2" customWidth="1"/>
    <col min="18" max="18" width="11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69"/>
      <c r="J2" s="70" t="s">
        <v>4</v>
      </c>
      <c r="K2" s="70"/>
      <c r="L2" s="70"/>
      <c r="M2" s="70"/>
      <c r="N2" s="71" t="s">
        <v>5</v>
      </c>
      <c r="O2" s="71"/>
      <c r="P2" s="72">
        <v>12603</v>
      </c>
      <c r="Q2" s="76" t="s">
        <v>6</v>
      </c>
      <c r="R2" s="76"/>
      <c r="S2" s="105"/>
      <c r="T2" s="105"/>
    </row>
    <row r="3" s="1" customFormat="1" ht="27.9" customHeight="1" spans="1:20">
      <c r="A3" s="10" t="s">
        <v>7</v>
      </c>
      <c r="B3" s="10"/>
      <c r="C3" s="13">
        <v>5720358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0" t="s">
        <v>11</v>
      </c>
      <c r="K3" s="70"/>
      <c r="L3" s="70"/>
      <c r="M3" s="70"/>
      <c r="N3" s="10" t="s">
        <v>12</v>
      </c>
      <c r="O3" s="10"/>
      <c r="P3" s="70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10" t="s">
        <v>16</v>
      </c>
      <c r="B4" s="10"/>
      <c r="C4" s="124"/>
      <c r="D4" s="124"/>
      <c r="E4" s="124"/>
      <c r="F4" s="13" t="s">
        <v>17</v>
      </c>
      <c r="G4" s="125"/>
      <c r="H4" s="10" t="s">
        <v>18</v>
      </c>
      <c r="I4" s="10"/>
      <c r="J4" s="70" t="s">
        <v>19</v>
      </c>
      <c r="K4" s="70"/>
      <c r="L4" s="70"/>
      <c r="M4" s="70"/>
      <c r="N4" s="10" t="s">
        <v>20</v>
      </c>
      <c r="O4" s="10"/>
      <c r="P4" s="73" t="s">
        <v>21</v>
      </c>
      <c r="Q4" s="13" t="s">
        <v>22</v>
      </c>
      <c r="R4" s="73" t="s">
        <v>23</v>
      </c>
      <c r="S4" s="110" t="s">
        <v>24</v>
      </c>
      <c r="T4" s="111"/>
    </row>
    <row r="5" s="1" customFormat="1" ht="27.9" customHeight="1" spans="1:20">
      <c r="A5" s="10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74" t="s">
        <v>31</v>
      </c>
      <c r="Q5" s="112"/>
      <c r="R5" s="112"/>
      <c r="S5" s="110" t="s">
        <v>32</v>
      </c>
      <c r="T5" s="113" t="s">
        <v>33</v>
      </c>
    </row>
    <row r="6" s="1" customFormat="1" ht="27.9" customHeight="1" spans="1:20">
      <c r="A6" s="10"/>
      <c r="B6" s="19" t="s">
        <v>34</v>
      </c>
      <c r="C6" s="20"/>
      <c r="D6" s="20"/>
      <c r="E6" s="20"/>
      <c r="F6" s="21"/>
      <c r="G6" s="10"/>
      <c r="H6" s="19" t="s">
        <v>35</v>
      </c>
      <c r="I6" s="20"/>
      <c r="J6" s="21"/>
      <c r="K6" s="10" t="s">
        <v>36</v>
      </c>
      <c r="L6" s="19" t="s">
        <v>37</v>
      </c>
      <c r="M6" s="21"/>
      <c r="N6" s="19" t="s">
        <v>38</v>
      </c>
      <c r="O6" s="21"/>
      <c r="P6" s="75" t="s">
        <v>39</v>
      </c>
      <c r="Q6" s="114"/>
      <c r="R6" s="114"/>
      <c r="S6" s="110"/>
      <c r="T6" s="113"/>
    </row>
    <row r="7" s="1" customFormat="1" ht="27.9" customHeight="1" spans="1:20">
      <c r="A7" s="10"/>
      <c r="B7" s="22" t="s">
        <v>40</v>
      </c>
      <c r="C7" s="10" t="s">
        <v>41</v>
      </c>
      <c r="D7" s="10" t="s">
        <v>42</v>
      </c>
      <c r="E7" s="13" t="s">
        <v>43</v>
      </c>
      <c r="F7" s="13" t="s">
        <v>44</v>
      </c>
      <c r="G7" s="22" t="s">
        <v>45</v>
      </c>
      <c r="H7" s="10" t="s">
        <v>46</v>
      </c>
      <c r="I7" s="13" t="s">
        <v>47</v>
      </c>
      <c r="J7" s="13" t="s">
        <v>48</v>
      </c>
      <c r="K7" s="76" t="s">
        <v>47</v>
      </c>
      <c r="L7" s="13" t="s">
        <v>47</v>
      </c>
      <c r="M7" s="10" t="s">
        <v>48</v>
      </c>
      <c r="N7" s="10" t="s">
        <v>47</v>
      </c>
      <c r="O7" s="10" t="s">
        <v>48</v>
      </c>
      <c r="P7" s="13" t="s">
        <v>49</v>
      </c>
      <c r="Q7" s="13" t="s">
        <v>50</v>
      </c>
      <c r="R7" s="13" t="s">
        <v>51</v>
      </c>
      <c r="S7" s="110"/>
      <c r="T7" s="113"/>
    </row>
    <row r="8" s="2" customFormat="1" ht="23" customHeight="1" spans="1:20">
      <c r="A8" s="23">
        <v>1</v>
      </c>
      <c r="B8" s="24">
        <v>44102</v>
      </c>
      <c r="C8" s="25"/>
      <c r="D8" s="26">
        <v>50000</v>
      </c>
      <c r="E8" s="26" t="s">
        <v>52</v>
      </c>
      <c r="F8" s="27" t="s">
        <v>53</v>
      </c>
      <c r="G8" s="26"/>
      <c r="H8" s="26"/>
      <c r="I8" s="26"/>
      <c r="J8" s="26"/>
      <c r="K8" s="26"/>
      <c r="L8" s="26">
        <v>50</v>
      </c>
      <c r="M8" s="77" t="s">
        <v>54</v>
      </c>
      <c r="N8" s="26"/>
      <c r="O8" s="26"/>
      <c r="P8" s="78"/>
      <c r="Q8" s="115"/>
      <c r="R8" s="26"/>
      <c r="S8" s="26"/>
      <c r="T8" s="26"/>
    </row>
    <row r="9" s="2" customFormat="1" ht="23" customHeight="1" spans="1:20">
      <c r="A9" s="28"/>
      <c r="B9" s="24">
        <v>44102</v>
      </c>
      <c r="C9" s="29"/>
      <c r="D9" s="29"/>
      <c r="E9" s="26" t="s">
        <v>55</v>
      </c>
      <c r="F9" s="30" t="s">
        <v>56</v>
      </c>
      <c r="G9" s="26"/>
      <c r="H9" s="26"/>
      <c r="I9" s="26"/>
      <c r="J9" s="26"/>
      <c r="K9" s="26"/>
      <c r="L9" s="26">
        <v>-50</v>
      </c>
      <c r="M9" s="79"/>
      <c r="N9" s="78"/>
      <c r="O9" s="78"/>
      <c r="P9" s="78" t="s">
        <v>57</v>
      </c>
      <c r="Q9" s="115"/>
      <c r="R9" s="26"/>
      <c r="S9" s="26">
        <v>50000</v>
      </c>
      <c r="T9" s="26"/>
    </row>
    <row r="10" s="3" customFormat="1" ht="25" customHeight="1" spans="1:20">
      <c r="A10" s="31">
        <v>2</v>
      </c>
      <c r="B10" s="32">
        <v>44127</v>
      </c>
      <c r="C10" s="33">
        <v>570000</v>
      </c>
      <c r="D10" s="34"/>
      <c r="E10" s="34" t="s">
        <v>58</v>
      </c>
      <c r="F10" s="34">
        <v>175202745165</v>
      </c>
      <c r="G10" s="35"/>
      <c r="H10" s="36">
        <v>0.01</v>
      </c>
      <c r="I10" s="80">
        <v>57204</v>
      </c>
      <c r="J10" s="80" t="s">
        <v>59</v>
      </c>
      <c r="K10" s="81">
        <v>203426.44</v>
      </c>
      <c r="L10" s="3">
        <v>500</v>
      </c>
      <c r="M10" s="81" t="s">
        <v>60</v>
      </c>
      <c r="N10" s="82">
        <v>534700</v>
      </c>
      <c r="O10" s="82" t="s">
        <v>61</v>
      </c>
      <c r="Q10" s="116"/>
      <c r="R10" s="117"/>
      <c r="S10" s="34"/>
      <c r="T10" s="117"/>
    </row>
    <row r="11" s="2" customFormat="1" ht="25" customHeight="1" spans="1:20">
      <c r="A11" s="37"/>
      <c r="B11" s="24">
        <v>44132</v>
      </c>
      <c r="C11" s="25">
        <v>457658.64</v>
      </c>
      <c r="D11" s="26"/>
      <c r="E11" s="26" t="s">
        <v>62</v>
      </c>
      <c r="F11" s="26" t="s">
        <v>63</v>
      </c>
      <c r="G11" s="38"/>
      <c r="H11" s="39"/>
      <c r="I11" s="83"/>
      <c r="J11" s="83"/>
      <c r="K11" s="84"/>
      <c r="L11" s="84"/>
      <c r="M11" s="84"/>
      <c r="N11" s="78"/>
      <c r="O11" s="78"/>
      <c r="Q11" s="115"/>
      <c r="R11" s="42"/>
      <c r="S11" s="26"/>
      <c r="T11" s="42"/>
    </row>
    <row r="12" s="2" customFormat="1" ht="25" customHeight="1" spans="1:20">
      <c r="A12" s="37"/>
      <c r="B12" s="24">
        <v>44147</v>
      </c>
      <c r="C12" s="25">
        <v>2046158</v>
      </c>
      <c r="D12" s="26"/>
      <c r="E12" s="26" t="s">
        <v>58</v>
      </c>
      <c r="F12" s="26">
        <v>175202745165</v>
      </c>
      <c r="G12" s="38"/>
      <c r="H12" s="40"/>
      <c r="I12" s="79"/>
      <c r="J12" s="79"/>
      <c r="K12" s="26"/>
      <c r="L12" s="84"/>
      <c r="M12" s="84"/>
      <c r="N12" s="78"/>
      <c r="O12" s="78"/>
      <c r="P12" s="78"/>
      <c r="Q12" s="115"/>
      <c r="R12" s="42"/>
      <c r="S12" s="26"/>
      <c r="T12" s="42"/>
    </row>
    <row r="13" s="2" customFormat="1" ht="28" customHeight="1" spans="1:20">
      <c r="A13" s="28"/>
      <c r="B13" s="41">
        <v>44147</v>
      </c>
      <c r="C13" s="25"/>
      <c r="D13" s="42"/>
      <c r="E13" s="43" t="s">
        <v>64</v>
      </c>
      <c r="F13" s="27" t="s">
        <v>65</v>
      </c>
      <c r="G13" s="38"/>
      <c r="H13" s="38"/>
      <c r="I13" s="38"/>
      <c r="J13" s="38"/>
      <c r="K13" s="38"/>
      <c r="L13" s="84">
        <v>100</v>
      </c>
      <c r="M13" s="2" t="s">
        <v>66</v>
      </c>
      <c r="N13" s="78"/>
      <c r="O13" s="78"/>
      <c r="P13" s="85" t="s">
        <v>67</v>
      </c>
      <c r="Q13" s="115"/>
      <c r="R13" s="42"/>
      <c r="S13" s="26">
        <v>329865</v>
      </c>
      <c r="T13" s="42"/>
    </row>
    <row r="14" s="2" customFormat="1" ht="24" customHeight="1" spans="1:20">
      <c r="A14" s="44">
        <v>3</v>
      </c>
      <c r="B14" s="41">
        <v>44172</v>
      </c>
      <c r="D14" s="29"/>
      <c r="E14" s="43" t="s">
        <v>68</v>
      </c>
      <c r="F14" s="43" t="s">
        <v>68</v>
      </c>
      <c r="G14" s="38"/>
      <c r="H14" s="38"/>
      <c r="I14" s="38"/>
      <c r="J14" s="38"/>
      <c r="K14" s="38"/>
      <c r="L14" s="38">
        <v>40150</v>
      </c>
      <c r="M14" s="86" t="s">
        <v>69</v>
      </c>
      <c r="N14" s="78"/>
      <c r="O14" s="78"/>
      <c r="P14" s="85" t="s">
        <v>70</v>
      </c>
      <c r="Q14" s="115"/>
      <c r="R14" s="42"/>
      <c r="S14" s="26">
        <v>133473.6</v>
      </c>
      <c r="T14" s="26" t="s">
        <v>71</v>
      </c>
    </row>
    <row r="15" s="4" customFormat="1" ht="20.1" customHeight="1" spans="1:20">
      <c r="A15" s="45">
        <v>4</v>
      </c>
      <c r="B15" s="41">
        <v>44187</v>
      </c>
      <c r="C15" s="29"/>
      <c r="D15" s="29"/>
      <c r="E15" s="26" t="s">
        <v>72</v>
      </c>
      <c r="F15" s="26" t="s">
        <v>73</v>
      </c>
      <c r="G15" s="26"/>
      <c r="H15" s="26"/>
      <c r="I15" s="26"/>
      <c r="J15" s="26"/>
      <c r="K15" s="26"/>
      <c r="L15" s="38">
        <v>100</v>
      </c>
      <c r="M15" s="43" t="s">
        <v>66</v>
      </c>
      <c r="N15" s="78"/>
      <c r="O15" s="78"/>
      <c r="P15" s="85" t="s">
        <v>74</v>
      </c>
      <c r="Q15" s="115"/>
      <c r="R15" s="26"/>
      <c r="S15" s="26">
        <v>526493</v>
      </c>
      <c r="T15" s="26"/>
    </row>
    <row r="16" s="4" customFormat="1" ht="20.1" customHeight="1" spans="1:20">
      <c r="A16" s="45"/>
      <c r="B16" s="41">
        <v>44187</v>
      </c>
      <c r="C16" s="29"/>
      <c r="D16" s="29"/>
      <c r="E16" s="26" t="s">
        <v>75</v>
      </c>
      <c r="F16" s="26" t="s">
        <v>76</v>
      </c>
      <c r="G16" s="26"/>
      <c r="H16" s="26"/>
      <c r="I16" s="26"/>
      <c r="J16" s="26"/>
      <c r="K16" s="26"/>
      <c r="L16" s="38">
        <v>100</v>
      </c>
      <c r="M16" s="43"/>
      <c r="N16" s="78"/>
      <c r="O16" s="78"/>
      <c r="P16" s="85" t="s">
        <v>77</v>
      </c>
      <c r="Q16" s="115"/>
      <c r="R16" s="26"/>
      <c r="S16" s="26">
        <v>372130</v>
      </c>
      <c r="T16" s="26"/>
    </row>
    <row r="17" s="4" customFormat="1" ht="20.1" customHeight="1" spans="1:20">
      <c r="A17" s="45"/>
      <c r="B17" s="41">
        <v>44187</v>
      </c>
      <c r="C17" s="29"/>
      <c r="D17" s="26">
        <v>-50000</v>
      </c>
      <c r="E17" s="26" t="s">
        <v>78</v>
      </c>
      <c r="F17" s="30" t="s">
        <v>79</v>
      </c>
      <c r="G17" s="26"/>
      <c r="H17" s="26"/>
      <c r="I17" s="26"/>
      <c r="J17" s="26"/>
      <c r="K17" s="26"/>
      <c r="L17" s="38">
        <v>50</v>
      </c>
      <c r="M17" s="43"/>
      <c r="N17" s="78"/>
      <c r="O17" s="78"/>
      <c r="P17" s="78" t="s">
        <v>80</v>
      </c>
      <c r="Q17" s="115"/>
      <c r="R17" s="26"/>
      <c r="S17" s="26"/>
      <c r="T17" s="26"/>
    </row>
    <row r="18" s="2" customFormat="1" ht="20.1" customHeight="1" spans="1:20">
      <c r="A18" s="46"/>
      <c r="B18" s="41">
        <v>44187</v>
      </c>
      <c r="C18" s="29"/>
      <c r="D18" s="29"/>
      <c r="E18" s="26" t="s">
        <v>55</v>
      </c>
      <c r="F18" s="30" t="s">
        <v>56</v>
      </c>
      <c r="G18" s="38"/>
      <c r="H18" s="38"/>
      <c r="I18" s="38"/>
      <c r="J18" s="38"/>
      <c r="K18" s="38"/>
      <c r="L18" s="38">
        <v>100</v>
      </c>
      <c r="M18" s="43"/>
      <c r="N18" s="78"/>
      <c r="O18" s="78" t="s">
        <v>81</v>
      </c>
      <c r="P18" s="78" t="s">
        <v>82</v>
      </c>
      <c r="Q18" s="115"/>
      <c r="R18" s="42"/>
      <c r="S18" s="26">
        <v>129589</v>
      </c>
      <c r="T18" s="42"/>
    </row>
    <row r="19" s="4" customFormat="1" ht="20.1" customHeight="1" spans="1:20">
      <c r="A19" s="46">
        <v>5</v>
      </c>
      <c r="B19" s="41">
        <v>44189</v>
      </c>
      <c r="C19" s="29"/>
      <c r="D19" s="29"/>
      <c r="E19" s="26" t="s">
        <v>83</v>
      </c>
      <c r="F19" s="30" t="s">
        <v>84</v>
      </c>
      <c r="G19" s="38"/>
      <c r="H19" s="38"/>
      <c r="I19" s="38"/>
      <c r="J19" s="38"/>
      <c r="K19" s="38"/>
      <c r="L19" s="38">
        <v>100</v>
      </c>
      <c r="M19" s="87" t="s">
        <v>66</v>
      </c>
      <c r="N19" s="85"/>
      <c r="O19" s="85"/>
      <c r="P19" s="85" t="s">
        <v>85</v>
      </c>
      <c r="Q19" s="115"/>
      <c r="R19" s="42"/>
      <c r="S19" s="26">
        <v>364106.3</v>
      </c>
      <c r="T19" s="42"/>
    </row>
    <row r="20" s="4" customFormat="1" ht="20.1" customHeight="1" spans="1:20">
      <c r="A20" s="46">
        <v>6</v>
      </c>
      <c r="B20" s="41">
        <v>44204</v>
      </c>
      <c r="C20" s="29"/>
      <c r="D20" s="29"/>
      <c r="E20" s="26" t="s">
        <v>64</v>
      </c>
      <c r="F20" s="30" t="s">
        <v>65</v>
      </c>
      <c r="G20" s="38"/>
      <c r="H20" s="38"/>
      <c r="I20" s="38"/>
      <c r="J20" s="38"/>
      <c r="K20" s="38"/>
      <c r="L20" s="38">
        <v>100</v>
      </c>
      <c r="M20" s="87" t="s">
        <v>66</v>
      </c>
      <c r="N20" s="78">
        <v>-534700</v>
      </c>
      <c r="O20" s="78" t="s">
        <v>86</v>
      </c>
      <c r="P20" s="78" t="s">
        <v>67</v>
      </c>
      <c r="Q20" s="115"/>
      <c r="R20" s="42"/>
      <c r="S20" s="26">
        <v>306818.4</v>
      </c>
      <c r="T20" s="42"/>
    </row>
    <row r="21" s="5" customFormat="1" ht="20.1" customHeight="1" spans="1:20">
      <c r="A21" s="45">
        <v>7</v>
      </c>
      <c r="B21" s="56">
        <v>44215</v>
      </c>
      <c r="C21" s="33">
        <v>2093080</v>
      </c>
      <c r="D21" s="57"/>
      <c r="E21" s="34" t="s">
        <v>58</v>
      </c>
      <c r="F21" s="34">
        <v>175202745165</v>
      </c>
      <c r="G21" s="35"/>
      <c r="H21" s="35"/>
      <c r="I21" s="35"/>
      <c r="J21" s="35"/>
      <c r="K21" s="34">
        <v>22082.95</v>
      </c>
      <c r="L21" s="35"/>
      <c r="M21" s="91"/>
      <c r="N21" s="82">
        <v>289415.56</v>
      </c>
      <c r="O21" s="82" t="s">
        <v>61</v>
      </c>
      <c r="P21" s="82"/>
      <c r="Q21" s="116"/>
      <c r="R21" s="117"/>
      <c r="S21" s="34"/>
      <c r="T21" s="117"/>
    </row>
    <row r="22" s="4" customFormat="1" ht="26" customHeight="1" spans="1:20">
      <c r="A22" s="45"/>
      <c r="B22" s="24">
        <v>44217</v>
      </c>
      <c r="C22" s="25"/>
      <c r="D22" s="29"/>
      <c r="E22" s="26" t="s">
        <v>94</v>
      </c>
      <c r="F22" s="26" t="s">
        <v>95</v>
      </c>
      <c r="G22" s="38"/>
      <c r="H22" s="38"/>
      <c r="I22" s="38"/>
      <c r="J22" s="38"/>
      <c r="K22" s="38"/>
      <c r="L22" s="38">
        <v>100</v>
      </c>
      <c r="M22" s="90" t="s">
        <v>66</v>
      </c>
      <c r="N22" s="78"/>
      <c r="O22" s="78"/>
      <c r="P22" s="78" t="s">
        <v>70</v>
      </c>
      <c r="Q22" s="115"/>
      <c r="R22" s="42"/>
      <c r="S22" s="26">
        <v>611413.4</v>
      </c>
      <c r="T22" s="42"/>
    </row>
    <row r="23" s="4" customFormat="1" ht="26" customHeight="1" spans="1:20">
      <c r="A23" s="45"/>
      <c r="B23" s="52"/>
      <c r="C23" s="25"/>
      <c r="D23" s="29"/>
      <c r="E23" s="26" t="s">
        <v>96</v>
      </c>
      <c r="F23" s="26" t="s">
        <v>97</v>
      </c>
      <c r="G23" s="38"/>
      <c r="H23" s="38"/>
      <c r="I23" s="38"/>
      <c r="J23" s="38"/>
      <c r="K23" s="38"/>
      <c r="L23" s="38">
        <v>100</v>
      </c>
      <c r="M23" s="90"/>
      <c r="N23" s="78"/>
      <c r="O23" s="78"/>
      <c r="P23" s="78" t="s">
        <v>98</v>
      </c>
      <c r="Q23" s="115"/>
      <c r="R23" s="42"/>
      <c r="S23" s="26">
        <v>674238</v>
      </c>
      <c r="T23" s="42"/>
    </row>
    <row r="24" s="4" customFormat="1" ht="20" customHeight="1" spans="1:20">
      <c r="A24" s="46"/>
      <c r="B24" s="53"/>
      <c r="C24" s="25"/>
      <c r="D24" s="29"/>
      <c r="E24" s="26" t="s">
        <v>99</v>
      </c>
      <c r="F24" s="26" t="s">
        <v>100</v>
      </c>
      <c r="G24" s="38"/>
      <c r="H24" s="38"/>
      <c r="I24" s="38"/>
      <c r="J24" s="38"/>
      <c r="K24" s="38"/>
      <c r="L24" s="38">
        <v>50</v>
      </c>
      <c r="M24" s="87"/>
      <c r="N24" s="78"/>
      <c r="O24" s="78"/>
      <c r="P24" s="78" t="s">
        <v>101</v>
      </c>
      <c r="Q24" s="115"/>
      <c r="R24" s="42"/>
      <c r="S24" s="26">
        <v>61948</v>
      </c>
      <c r="T24" s="42"/>
    </row>
    <row r="25" s="5" customFormat="1" ht="20.1" customHeight="1" spans="1:20">
      <c r="A25" s="55">
        <v>8</v>
      </c>
      <c r="B25" s="56">
        <v>44231</v>
      </c>
      <c r="C25" s="33"/>
      <c r="D25" s="57"/>
      <c r="E25" s="34" t="s">
        <v>102</v>
      </c>
      <c r="F25" s="34" t="s">
        <v>103</v>
      </c>
      <c r="G25" s="35"/>
      <c r="H25" s="35"/>
      <c r="I25" s="35"/>
      <c r="J25" s="35"/>
      <c r="K25" s="35"/>
      <c r="L25" s="35">
        <v>100</v>
      </c>
      <c r="M25" s="91" t="s">
        <v>66</v>
      </c>
      <c r="N25" s="82">
        <v>-279655</v>
      </c>
      <c r="O25" s="82" t="s">
        <v>104</v>
      </c>
      <c r="P25" s="82" t="s">
        <v>105</v>
      </c>
      <c r="Q25" s="116"/>
      <c r="R25" s="117"/>
      <c r="S25" s="34">
        <v>771559.19</v>
      </c>
      <c r="T25" s="117"/>
    </row>
    <row r="26" s="5" customFormat="1" ht="20.1" customHeight="1" spans="1:20">
      <c r="A26" s="55"/>
      <c r="B26" s="56"/>
      <c r="C26" s="33"/>
      <c r="D26" s="57"/>
      <c r="E26" s="26"/>
      <c r="F26" s="26"/>
      <c r="G26" s="35"/>
      <c r="H26" s="35"/>
      <c r="I26" s="35"/>
      <c r="J26" s="35"/>
      <c r="K26" s="35"/>
      <c r="L26" s="35"/>
      <c r="M26" s="91"/>
      <c r="N26" s="82"/>
      <c r="O26" s="82"/>
      <c r="P26" s="82"/>
      <c r="Q26" s="116"/>
      <c r="R26" s="117"/>
      <c r="S26" s="34"/>
      <c r="T26" s="117"/>
    </row>
    <row r="27" s="5" customFormat="1" ht="20.1" customHeight="1" spans="1:20">
      <c r="A27" s="55"/>
      <c r="B27" s="56"/>
      <c r="C27" s="57"/>
      <c r="D27" s="57"/>
      <c r="E27" s="34"/>
      <c r="F27" s="58"/>
      <c r="G27" s="35"/>
      <c r="H27" s="35"/>
      <c r="I27" s="35"/>
      <c r="J27" s="35"/>
      <c r="K27" s="35"/>
      <c r="L27" s="35"/>
      <c r="M27" s="91"/>
      <c r="N27" s="82"/>
      <c r="O27" s="82"/>
      <c r="P27" s="82"/>
      <c r="Q27" s="116"/>
      <c r="R27" s="117"/>
      <c r="S27" s="34"/>
      <c r="T27" s="117"/>
    </row>
    <row r="28" s="5" customFormat="1" ht="20.1" customHeight="1" spans="1:20">
      <c r="A28" s="55"/>
      <c r="B28" s="56"/>
      <c r="C28" s="57"/>
      <c r="D28" s="57"/>
      <c r="E28" s="34"/>
      <c r="F28" s="58"/>
      <c r="G28" s="35"/>
      <c r="H28" s="35"/>
      <c r="I28" s="35"/>
      <c r="J28" s="35"/>
      <c r="K28" s="35"/>
      <c r="L28" s="35"/>
      <c r="M28" s="91"/>
      <c r="N28" s="82"/>
      <c r="O28" s="82"/>
      <c r="P28" s="82"/>
      <c r="Q28" s="116"/>
      <c r="R28" s="117"/>
      <c r="S28" s="34"/>
      <c r="T28" s="117"/>
    </row>
    <row r="29" ht="21" customHeight="1" spans="1:20">
      <c r="A29" s="59"/>
      <c r="B29" s="60"/>
      <c r="C29" s="57"/>
      <c r="D29" s="57"/>
      <c r="E29" s="35"/>
      <c r="F29" s="61"/>
      <c r="G29" s="35"/>
      <c r="H29" s="35"/>
      <c r="I29" s="35"/>
      <c r="J29" s="35"/>
      <c r="K29" s="35"/>
      <c r="L29" s="35"/>
      <c r="M29" s="35"/>
      <c r="N29" s="82"/>
      <c r="O29" s="82"/>
      <c r="P29" s="92"/>
      <c r="Q29" s="116"/>
      <c r="R29" s="117"/>
      <c r="S29" s="34"/>
      <c r="T29" s="42"/>
    </row>
    <row r="30" ht="30" customHeight="1" spans="1:20">
      <c r="A30" s="62" t="s">
        <v>87</v>
      </c>
      <c r="B30" s="62"/>
      <c r="C30" s="63">
        <f>SUM(C8:C29)</f>
        <v>5166896.64</v>
      </c>
      <c r="D30" s="64">
        <f>SUM(D8:D29)</f>
        <v>0</v>
      </c>
      <c r="E30" s="65"/>
      <c r="F30" s="65"/>
      <c r="G30" s="65"/>
      <c r="H30" s="65"/>
      <c r="I30" s="93">
        <f>SUM(I8:I29)</f>
        <v>57204</v>
      </c>
      <c r="J30" s="94"/>
      <c r="K30" s="93">
        <f>SUM(K8:K29)</f>
        <v>225509.39</v>
      </c>
      <c r="L30" s="93">
        <f>SUM(L8:L29)</f>
        <v>41650</v>
      </c>
      <c r="M30" s="94"/>
      <c r="N30" s="95">
        <f>SUM(N8:N29)</f>
        <v>9760.56</v>
      </c>
      <c r="O30" s="78"/>
      <c r="P30" s="96"/>
      <c r="Q30" s="120"/>
      <c r="R30" s="121"/>
      <c r="S30" s="122">
        <f>SUM(S8:S29)</f>
        <v>4331633.89</v>
      </c>
      <c r="T30" s="123">
        <f>C30+D30-I30-K30-L30-N30-S30</f>
        <v>501138.800000001</v>
      </c>
    </row>
    <row r="31" ht="30" customHeight="1" spans="1:20">
      <c r="A31" s="62" t="s">
        <v>88</v>
      </c>
      <c r="B31" s="62"/>
      <c r="C31" s="62" t="s">
        <v>89</v>
      </c>
      <c r="D31" s="62"/>
      <c r="E31" s="62"/>
      <c r="F31" s="66">
        <f>S25</f>
        <v>771559.19</v>
      </c>
      <c r="G31" s="67"/>
      <c r="H31" s="67"/>
      <c r="I31" s="67"/>
      <c r="J31" s="67"/>
      <c r="K31" s="97"/>
      <c r="L31" s="98" t="s">
        <v>90</v>
      </c>
      <c r="M31" s="99"/>
      <c r="N31" s="99"/>
      <c r="O31" s="100" t="s">
        <v>91</v>
      </c>
      <c r="P31" s="101">
        <f>F31</f>
        <v>771559.19</v>
      </c>
      <c r="Q31" s="101"/>
      <c r="R31" s="101"/>
      <c r="S31" s="101"/>
      <c r="T31" s="101"/>
    </row>
    <row r="32" ht="30" customHeight="1" spans="1:20">
      <c r="A32" s="62"/>
      <c r="B32" s="62"/>
      <c r="C32" s="62" t="s">
        <v>92</v>
      </c>
      <c r="D32" s="62"/>
      <c r="E32" s="62"/>
      <c r="F32" s="66">
        <v>0</v>
      </c>
      <c r="G32" s="67"/>
      <c r="H32" s="67"/>
      <c r="I32" s="67"/>
      <c r="J32" s="67"/>
      <c r="K32" s="97"/>
      <c r="L32" s="102"/>
      <c r="M32" s="103"/>
      <c r="N32" s="103"/>
      <c r="O32" s="100" t="s">
        <v>93</v>
      </c>
      <c r="P32" s="104" t="str">
        <f>SUBSTITUTE(SUBSTITUTE(TEXT(INT(P31),"[DBNum2][$-804]G/通用格式元"&amp;IF(INT(F39)=F39,"整",""))&amp;TEXT(MID(F39,FIND(".",F39&amp;".0")+1,1),"[DBNum2][$-804]G/通用格式角")&amp;TEXT(MID(F39,FIND(".",F39&amp;".0")+2,1),"[DBNum2][$-804]G/通用格式分"),"零角","零"),"零分","")</f>
        <v>柒拾柒万壹仟伍佰伍拾玖元整</v>
      </c>
      <c r="Q32" s="104"/>
      <c r="R32" s="104"/>
      <c r="S32" s="104"/>
      <c r="T32" s="104"/>
    </row>
    <row r="37" ht="13.5" spans="2:2">
      <c r="B37" s="68"/>
    </row>
  </sheetData>
  <mergeCells count="5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0:B30"/>
    <mergeCell ref="C31:E31"/>
    <mergeCell ref="F31:K31"/>
    <mergeCell ref="P31:T31"/>
    <mergeCell ref="C32:E32"/>
    <mergeCell ref="F32:K32"/>
    <mergeCell ref="P32:T32"/>
    <mergeCell ref="A5:A7"/>
    <mergeCell ref="A8:A9"/>
    <mergeCell ref="A10:A13"/>
    <mergeCell ref="A15:A18"/>
    <mergeCell ref="A21:A24"/>
    <mergeCell ref="B22:B24"/>
    <mergeCell ref="H10:H12"/>
    <mergeCell ref="I10:I12"/>
    <mergeCell ref="J10:J12"/>
    <mergeCell ref="M8:M9"/>
    <mergeCell ref="M15:M18"/>
    <mergeCell ref="M22:M24"/>
    <mergeCell ref="S5:S7"/>
    <mergeCell ref="T5:T7"/>
    <mergeCell ref="A31:B32"/>
    <mergeCell ref="L31:N32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opLeftCell="A7" workbookViewId="0">
      <selection activeCell="A5" sqref="$A1:$XFD1048576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9.55" style="2" customWidth="1"/>
    <col min="5" max="5" width="29.8583333333333" style="8" customWidth="1"/>
    <col min="6" max="6" width="29.4" style="8" customWidth="1"/>
    <col min="7" max="7" width="28.75" style="8" customWidth="1"/>
    <col min="8" max="8" width="7.18333333333333" style="8" customWidth="1"/>
    <col min="9" max="9" width="12.15" style="8" customWidth="1"/>
    <col min="10" max="10" width="18.1583333333333" style="8" customWidth="1"/>
    <col min="11" max="11" width="12.8083333333333" style="8" customWidth="1"/>
    <col min="12" max="12" width="9.5" style="8" customWidth="1"/>
    <col min="13" max="13" width="26.8" style="8" customWidth="1"/>
    <col min="14" max="14" width="15.8166666666667" style="8" customWidth="1"/>
    <col min="15" max="15" width="15.025" style="7" customWidth="1"/>
    <col min="16" max="16" width="41.525" style="8" customWidth="1"/>
    <col min="17" max="17" width="15.025" style="2" customWidth="1"/>
    <col min="18" max="18" width="11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69"/>
      <c r="J2" s="70" t="s">
        <v>4</v>
      </c>
      <c r="K2" s="70"/>
      <c r="L2" s="70"/>
      <c r="M2" s="70"/>
      <c r="N2" s="71" t="s">
        <v>5</v>
      </c>
      <c r="O2" s="71"/>
      <c r="P2" s="72">
        <v>12603</v>
      </c>
      <c r="Q2" s="76" t="s">
        <v>6</v>
      </c>
      <c r="R2" s="76"/>
      <c r="S2" s="105"/>
      <c r="T2" s="105"/>
    </row>
    <row r="3" s="1" customFormat="1" ht="27.9" customHeight="1" spans="1:20">
      <c r="A3" s="10" t="s">
        <v>7</v>
      </c>
      <c r="B3" s="10"/>
      <c r="C3" s="13">
        <v>5720358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0" t="s">
        <v>11</v>
      </c>
      <c r="K3" s="70"/>
      <c r="L3" s="70"/>
      <c r="M3" s="70"/>
      <c r="N3" s="10" t="s">
        <v>12</v>
      </c>
      <c r="O3" s="10"/>
      <c r="P3" s="70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10" t="s">
        <v>16</v>
      </c>
      <c r="B4" s="10"/>
      <c r="C4" s="124"/>
      <c r="D4" s="124"/>
      <c r="E4" s="124"/>
      <c r="F4" s="13" t="s">
        <v>17</v>
      </c>
      <c r="G4" s="125"/>
      <c r="H4" s="10" t="s">
        <v>18</v>
      </c>
      <c r="I4" s="10"/>
      <c r="J4" s="70" t="s">
        <v>19</v>
      </c>
      <c r="K4" s="70"/>
      <c r="L4" s="70"/>
      <c r="M4" s="70"/>
      <c r="N4" s="10" t="s">
        <v>20</v>
      </c>
      <c r="O4" s="10"/>
      <c r="P4" s="73" t="s">
        <v>21</v>
      </c>
      <c r="Q4" s="13" t="s">
        <v>22</v>
      </c>
      <c r="R4" s="73" t="s">
        <v>23</v>
      </c>
      <c r="S4" s="110" t="s">
        <v>24</v>
      </c>
      <c r="T4" s="111"/>
    </row>
    <row r="5" s="1" customFormat="1" ht="27.9" customHeight="1" spans="1:20">
      <c r="A5" s="10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74" t="s">
        <v>31</v>
      </c>
      <c r="Q5" s="112"/>
      <c r="R5" s="112"/>
      <c r="S5" s="110" t="s">
        <v>32</v>
      </c>
      <c r="T5" s="113" t="s">
        <v>33</v>
      </c>
    </row>
    <row r="6" s="1" customFormat="1" ht="27.9" customHeight="1" spans="1:20">
      <c r="A6" s="10"/>
      <c r="B6" s="19" t="s">
        <v>34</v>
      </c>
      <c r="C6" s="20"/>
      <c r="D6" s="20"/>
      <c r="E6" s="20"/>
      <c r="F6" s="21"/>
      <c r="G6" s="10"/>
      <c r="H6" s="19" t="s">
        <v>35</v>
      </c>
      <c r="I6" s="20"/>
      <c r="J6" s="21"/>
      <c r="K6" s="10" t="s">
        <v>36</v>
      </c>
      <c r="L6" s="19" t="s">
        <v>37</v>
      </c>
      <c r="M6" s="21"/>
      <c r="N6" s="19" t="s">
        <v>38</v>
      </c>
      <c r="O6" s="21"/>
      <c r="P6" s="75" t="s">
        <v>39</v>
      </c>
      <c r="Q6" s="114"/>
      <c r="R6" s="114"/>
      <c r="S6" s="110"/>
      <c r="T6" s="113"/>
    </row>
    <row r="7" s="1" customFormat="1" ht="27.9" customHeight="1" spans="1:20">
      <c r="A7" s="10"/>
      <c r="B7" s="22" t="s">
        <v>40</v>
      </c>
      <c r="C7" s="10" t="s">
        <v>41</v>
      </c>
      <c r="D7" s="10" t="s">
        <v>42</v>
      </c>
      <c r="E7" s="13" t="s">
        <v>43</v>
      </c>
      <c r="F7" s="13" t="s">
        <v>44</v>
      </c>
      <c r="G7" s="22" t="s">
        <v>45</v>
      </c>
      <c r="H7" s="10" t="s">
        <v>46</v>
      </c>
      <c r="I7" s="13" t="s">
        <v>47</v>
      </c>
      <c r="J7" s="13" t="s">
        <v>48</v>
      </c>
      <c r="K7" s="76" t="s">
        <v>47</v>
      </c>
      <c r="L7" s="13" t="s">
        <v>47</v>
      </c>
      <c r="M7" s="10" t="s">
        <v>48</v>
      </c>
      <c r="N7" s="10" t="s">
        <v>47</v>
      </c>
      <c r="O7" s="10" t="s">
        <v>48</v>
      </c>
      <c r="P7" s="13" t="s">
        <v>49</v>
      </c>
      <c r="Q7" s="13" t="s">
        <v>50</v>
      </c>
      <c r="R7" s="13" t="s">
        <v>51</v>
      </c>
      <c r="S7" s="110"/>
      <c r="T7" s="113"/>
    </row>
    <row r="8" s="2" customFormat="1" ht="23" customHeight="1" spans="1:20">
      <c r="A8" s="23">
        <v>1</v>
      </c>
      <c r="B8" s="24">
        <v>44102</v>
      </c>
      <c r="C8" s="25"/>
      <c r="D8" s="26">
        <v>50000</v>
      </c>
      <c r="E8" s="26" t="s">
        <v>52</v>
      </c>
      <c r="F8" s="27" t="s">
        <v>53</v>
      </c>
      <c r="G8" s="26"/>
      <c r="H8" s="26"/>
      <c r="I8" s="26"/>
      <c r="J8" s="26"/>
      <c r="K8" s="26"/>
      <c r="L8" s="26">
        <v>50</v>
      </c>
      <c r="M8" s="77" t="s">
        <v>54</v>
      </c>
      <c r="N8" s="26"/>
      <c r="O8" s="26"/>
      <c r="P8" s="78"/>
      <c r="Q8" s="115"/>
      <c r="R8" s="26"/>
      <c r="S8" s="26"/>
      <c r="T8" s="26"/>
    </row>
    <row r="9" s="2" customFormat="1" ht="23" customHeight="1" spans="1:20">
      <c r="A9" s="28"/>
      <c r="B9" s="24">
        <v>44102</v>
      </c>
      <c r="C9" s="29"/>
      <c r="D9" s="29"/>
      <c r="E9" s="26" t="s">
        <v>55</v>
      </c>
      <c r="F9" s="30" t="s">
        <v>56</v>
      </c>
      <c r="G9" s="26"/>
      <c r="H9" s="26"/>
      <c r="I9" s="26"/>
      <c r="J9" s="26"/>
      <c r="K9" s="26"/>
      <c r="L9" s="26">
        <v>-50</v>
      </c>
      <c r="M9" s="79"/>
      <c r="N9" s="78"/>
      <c r="O9" s="78"/>
      <c r="P9" s="78" t="s">
        <v>57</v>
      </c>
      <c r="Q9" s="115"/>
      <c r="R9" s="26"/>
      <c r="S9" s="26">
        <v>50000</v>
      </c>
      <c r="T9" s="26"/>
    </row>
    <row r="10" s="3" customFormat="1" ht="25" customHeight="1" spans="1:20">
      <c r="A10" s="31">
        <v>2</v>
      </c>
      <c r="B10" s="32">
        <v>44127</v>
      </c>
      <c r="C10" s="33">
        <v>570000</v>
      </c>
      <c r="D10" s="34"/>
      <c r="E10" s="34" t="s">
        <v>58</v>
      </c>
      <c r="F10" s="34">
        <v>175202745165</v>
      </c>
      <c r="G10" s="35"/>
      <c r="H10" s="36">
        <v>0.01</v>
      </c>
      <c r="I10" s="80">
        <v>57204</v>
      </c>
      <c r="J10" s="80" t="s">
        <v>59</v>
      </c>
      <c r="K10" s="81">
        <v>203426.44</v>
      </c>
      <c r="L10" s="3">
        <v>500</v>
      </c>
      <c r="M10" s="81" t="s">
        <v>60</v>
      </c>
      <c r="N10" s="82">
        <v>534700</v>
      </c>
      <c r="O10" s="82" t="s">
        <v>61</v>
      </c>
      <c r="Q10" s="116"/>
      <c r="R10" s="117"/>
      <c r="S10" s="34"/>
      <c r="T10" s="117"/>
    </row>
    <row r="11" s="2" customFormat="1" ht="25" customHeight="1" spans="1:20">
      <c r="A11" s="37"/>
      <c r="B11" s="24">
        <v>44132</v>
      </c>
      <c r="C11" s="25">
        <v>457658.64</v>
      </c>
      <c r="D11" s="26"/>
      <c r="E11" s="26" t="s">
        <v>62</v>
      </c>
      <c r="F11" s="26" t="s">
        <v>63</v>
      </c>
      <c r="G11" s="38"/>
      <c r="H11" s="39"/>
      <c r="I11" s="83"/>
      <c r="J11" s="83"/>
      <c r="K11" s="84"/>
      <c r="L11" s="84"/>
      <c r="M11" s="84"/>
      <c r="N11" s="78"/>
      <c r="O11" s="78"/>
      <c r="Q11" s="115"/>
      <c r="R11" s="42"/>
      <c r="S11" s="26"/>
      <c r="T11" s="42"/>
    </row>
    <row r="12" s="2" customFormat="1" ht="25" customHeight="1" spans="1:20">
      <c r="A12" s="37"/>
      <c r="B12" s="24">
        <v>44147</v>
      </c>
      <c r="C12" s="25">
        <v>2046158</v>
      </c>
      <c r="D12" s="26"/>
      <c r="E12" s="26" t="s">
        <v>58</v>
      </c>
      <c r="F12" s="26">
        <v>175202745165</v>
      </c>
      <c r="G12" s="38"/>
      <c r="H12" s="40"/>
      <c r="I12" s="79"/>
      <c r="J12" s="79"/>
      <c r="K12" s="26"/>
      <c r="L12" s="84"/>
      <c r="M12" s="84"/>
      <c r="N12" s="78"/>
      <c r="O12" s="78"/>
      <c r="P12" s="78"/>
      <c r="Q12" s="115"/>
      <c r="R12" s="42"/>
      <c r="S12" s="26"/>
      <c r="T12" s="42"/>
    </row>
    <row r="13" s="2" customFormat="1" ht="28" customHeight="1" spans="1:20">
      <c r="A13" s="28"/>
      <c r="B13" s="41">
        <v>44147</v>
      </c>
      <c r="C13" s="25"/>
      <c r="D13" s="42"/>
      <c r="E13" s="43" t="s">
        <v>64</v>
      </c>
      <c r="F13" s="27" t="s">
        <v>65</v>
      </c>
      <c r="G13" s="38"/>
      <c r="H13" s="38"/>
      <c r="I13" s="38"/>
      <c r="J13" s="38"/>
      <c r="K13" s="38"/>
      <c r="L13" s="84">
        <v>100</v>
      </c>
      <c r="M13" s="2" t="s">
        <v>66</v>
      </c>
      <c r="N13" s="78"/>
      <c r="O13" s="78"/>
      <c r="P13" s="85" t="s">
        <v>67</v>
      </c>
      <c r="Q13" s="115"/>
      <c r="R13" s="42"/>
      <c r="S13" s="26">
        <v>329865</v>
      </c>
      <c r="T13" s="42"/>
    </row>
    <row r="14" s="2" customFormat="1" ht="24" customHeight="1" spans="1:20">
      <c r="A14" s="44">
        <v>3</v>
      </c>
      <c r="B14" s="41">
        <v>44172</v>
      </c>
      <c r="D14" s="29"/>
      <c r="E14" s="43" t="s">
        <v>68</v>
      </c>
      <c r="F14" s="43" t="s">
        <v>68</v>
      </c>
      <c r="G14" s="38"/>
      <c r="H14" s="38"/>
      <c r="I14" s="38"/>
      <c r="J14" s="38"/>
      <c r="K14" s="38"/>
      <c r="L14" s="38">
        <v>40150</v>
      </c>
      <c r="M14" s="86" t="s">
        <v>69</v>
      </c>
      <c r="N14" s="78"/>
      <c r="O14" s="78"/>
      <c r="P14" s="85" t="s">
        <v>70</v>
      </c>
      <c r="Q14" s="115"/>
      <c r="R14" s="42"/>
      <c r="S14" s="26">
        <v>133473.6</v>
      </c>
      <c r="T14" s="26" t="s">
        <v>71</v>
      </c>
    </row>
    <row r="15" s="4" customFormat="1" ht="20.1" customHeight="1" spans="1:20">
      <c r="A15" s="45">
        <v>4</v>
      </c>
      <c r="B15" s="41">
        <v>44187</v>
      </c>
      <c r="C15" s="29"/>
      <c r="D15" s="29"/>
      <c r="E15" s="26" t="s">
        <v>72</v>
      </c>
      <c r="F15" s="26" t="s">
        <v>73</v>
      </c>
      <c r="G15" s="26"/>
      <c r="H15" s="26"/>
      <c r="I15" s="26"/>
      <c r="J15" s="26"/>
      <c r="K15" s="26"/>
      <c r="L15" s="38">
        <v>100</v>
      </c>
      <c r="M15" s="43" t="s">
        <v>66</v>
      </c>
      <c r="N15" s="78"/>
      <c r="O15" s="78"/>
      <c r="P15" s="85" t="s">
        <v>74</v>
      </c>
      <c r="Q15" s="115"/>
      <c r="R15" s="26"/>
      <c r="S15" s="26">
        <v>526493</v>
      </c>
      <c r="T15" s="26"/>
    </row>
    <row r="16" s="4" customFormat="1" ht="20.1" customHeight="1" spans="1:20">
      <c r="A16" s="45"/>
      <c r="B16" s="41">
        <v>44187</v>
      </c>
      <c r="C16" s="29"/>
      <c r="D16" s="29"/>
      <c r="E16" s="26" t="s">
        <v>75</v>
      </c>
      <c r="F16" s="26" t="s">
        <v>76</v>
      </c>
      <c r="G16" s="26"/>
      <c r="H16" s="26"/>
      <c r="I16" s="26"/>
      <c r="J16" s="26"/>
      <c r="K16" s="26"/>
      <c r="L16" s="38">
        <v>100</v>
      </c>
      <c r="M16" s="43"/>
      <c r="N16" s="78"/>
      <c r="O16" s="78"/>
      <c r="P16" s="85" t="s">
        <v>77</v>
      </c>
      <c r="Q16" s="115"/>
      <c r="R16" s="26"/>
      <c r="S16" s="26">
        <v>372130</v>
      </c>
      <c r="T16" s="26"/>
    </row>
    <row r="17" s="4" customFormat="1" ht="20.1" customHeight="1" spans="1:20">
      <c r="A17" s="45"/>
      <c r="B17" s="41">
        <v>44187</v>
      </c>
      <c r="C17" s="29"/>
      <c r="D17" s="26">
        <v>-50000</v>
      </c>
      <c r="E17" s="26" t="s">
        <v>78</v>
      </c>
      <c r="F17" s="30" t="s">
        <v>79</v>
      </c>
      <c r="G17" s="26"/>
      <c r="H17" s="26"/>
      <c r="I17" s="26"/>
      <c r="J17" s="26"/>
      <c r="K17" s="26"/>
      <c r="L17" s="38">
        <v>50</v>
      </c>
      <c r="M17" s="43"/>
      <c r="N17" s="78"/>
      <c r="O17" s="78"/>
      <c r="P17" s="78" t="s">
        <v>80</v>
      </c>
      <c r="Q17" s="115"/>
      <c r="R17" s="26"/>
      <c r="S17" s="26"/>
      <c r="T17" s="26"/>
    </row>
    <row r="18" s="2" customFormat="1" ht="20.1" customHeight="1" spans="1:20">
      <c r="A18" s="46"/>
      <c r="B18" s="41">
        <v>44187</v>
      </c>
      <c r="C18" s="29"/>
      <c r="D18" s="29"/>
      <c r="E18" s="26" t="s">
        <v>55</v>
      </c>
      <c r="F18" s="30" t="s">
        <v>56</v>
      </c>
      <c r="G18" s="38"/>
      <c r="H18" s="38"/>
      <c r="I18" s="38"/>
      <c r="J18" s="38"/>
      <c r="K18" s="38"/>
      <c r="L18" s="38">
        <v>100</v>
      </c>
      <c r="M18" s="43"/>
      <c r="N18" s="78"/>
      <c r="O18" s="78" t="s">
        <v>81</v>
      </c>
      <c r="P18" s="78" t="s">
        <v>82</v>
      </c>
      <c r="Q18" s="115"/>
      <c r="R18" s="42"/>
      <c r="S18" s="26">
        <v>129589</v>
      </c>
      <c r="T18" s="42"/>
    </row>
    <row r="19" s="4" customFormat="1" ht="20.1" customHeight="1" spans="1:20">
      <c r="A19" s="46">
        <v>5</v>
      </c>
      <c r="B19" s="41">
        <v>44189</v>
      </c>
      <c r="C19" s="29"/>
      <c r="D19" s="29"/>
      <c r="E19" s="26" t="s">
        <v>83</v>
      </c>
      <c r="F19" s="30" t="s">
        <v>84</v>
      </c>
      <c r="G19" s="38"/>
      <c r="H19" s="38"/>
      <c r="I19" s="38"/>
      <c r="J19" s="38"/>
      <c r="K19" s="38"/>
      <c r="L19" s="38">
        <v>100</v>
      </c>
      <c r="M19" s="87" t="s">
        <v>66</v>
      </c>
      <c r="N19" s="85"/>
      <c r="O19" s="85"/>
      <c r="P19" s="85" t="s">
        <v>85</v>
      </c>
      <c r="Q19" s="115"/>
      <c r="R19" s="42"/>
      <c r="S19" s="26">
        <v>364106.3</v>
      </c>
      <c r="T19" s="42"/>
    </row>
    <row r="20" s="4" customFormat="1" ht="20.1" customHeight="1" spans="1:20">
      <c r="A20" s="46">
        <v>6</v>
      </c>
      <c r="B20" s="41">
        <v>44204</v>
      </c>
      <c r="C20" s="29"/>
      <c r="D20" s="29"/>
      <c r="E20" s="26" t="s">
        <v>64</v>
      </c>
      <c r="F20" s="30" t="s">
        <v>65</v>
      </c>
      <c r="G20" s="38"/>
      <c r="H20" s="38"/>
      <c r="I20" s="38"/>
      <c r="J20" s="38"/>
      <c r="K20" s="38"/>
      <c r="L20" s="38">
        <v>100</v>
      </c>
      <c r="M20" s="87" t="s">
        <v>66</v>
      </c>
      <c r="N20" s="78">
        <v>-534700</v>
      </c>
      <c r="O20" s="78" t="s">
        <v>86</v>
      </c>
      <c r="P20" s="78" t="s">
        <v>67</v>
      </c>
      <c r="Q20" s="115"/>
      <c r="R20" s="42"/>
      <c r="S20" s="26">
        <v>306818.4</v>
      </c>
      <c r="T20" s="42"/>
    </row>
    <row r="21" s="5" customFormat="1" ht="20.1" customHeight="1" spans="1:20">
      <c r="A21" s="45">
        <v>7</v>
      </c>
      <c r="B21" s="47">
        <v>44215</v>
      </c>
      <c r="C21" s="48">
        <v>2093080</v>
      </c>
      <c r="D21" s="49"/>
      <c r="E21" s="50" t="s">
        <v>58</v>
      </c>
      <c r="F21" s="50">
        <v>175202745165</v>
      </c>
      <c r="G21" s="51"/>
      <c r="H21" s="51"/>
      <c r="I21" s="51"/>
      <c r="J21" s="51"/>
      <c r="K21" s="50">
        <v>22082.95</v>
      </c>
      <c r="L21" s="51"/>
      <c r="M21" s="88"/>
      <c r="N21" s="89">
        <v>289415.56</v>
      </c>
      <c r="O21" s="89" t="s">
        <v>61</v>
      </c>
      <c r="P21" s="89"/>
      <c r="Q21" s="118"/>
      <c r="R21" s="119"/>
      <c r="S21" s="50"/>
      <c r="T21" s="119"/>
    </row>
    <row r="22" s="4" customFormat="1" ht="26" customHeight="1" spans="1:20">
      <c r="A22" s="45"/>
      <c r="B22" s="24">
        <v>44217</v>
      </c>
      <c r="C22" s="25"/>
      <c r="D22" s="29"/>
      <c r="E22" s="26" t="s">
        <v>94</v>
      </c>
      <c r="F22" s="26" t="s">
        <v>95</v>
      </c>
      <c r="G22" s="38"/>
      <c r="H22" s="38"/>
      <c r="I22" s="38"/>
      <c r="J22" s="38"/>
      <c r="K22" s="38"/>
      <c r="L22" s="38">
        <v>100</v>
      </c>
      <c r="M22" s="90" t="s">
        <v>66</v>
      </c>
      <c r="N22" s="78"/>
      <c r="O22" s="78"/>
      <c r="P22" s="78" t="s">
        <v>70</v>
      </c>
      <c r="Q22" s="115"/>
      <c r="R22" s="42"/>
      <c r="S22" s="26">
        <v>611413.4</v>
      </c>
      <c r="T22" s="42"/>
    </row>
    <row r="23" s="4" customFormat="1" ht="26" customHeight="1" spans="1:20">
      <c r="A23" s="45"/>
      <c r="B23" s="52"/>
      <c r="C23" s="25"/>
      <c r="D23" s="29"/>
      <c r="E23" s="26" t="s">
        <v>96</v>
      </c>
      <c r="F23" s="26" t="s">
        <v>97</v>
      </c>
      <c r="G23" s="38"/>
      <c r="H23" s="38"/>
      <c r="I23" s="38"/>
      <c r="J23" s="38"/>
      <c r="K23" s="38"/>
      <c r="L23" s="38">
        <v>100</v>
      </c>
      <c r="M23" s="90"/>
      <c r="N23" s="78"/>
      <c r="O23" s="78"/>
      <c r="P23" s="78" t="s">
        <v>98</v>
      </c>
      <c r="Q23" s="115"/>
      <c r="R23" s="42"/>
      <c r="S23" s="26">
        <v>674238</v>
      </c>
      <c r="T23" s="42"/>
    </row>
    <row r="24" s="4" customFormat="1" ht="20" customHeight="1" spans="1:20">
      <c r="A24" s="46"/>
      <c r="B24" s="53"/>
      <c r="C24" s="25"/>
      <c r="D24" s="29"/>
      <c r="E24" s="26" t="s">
        <v>99</v>
      </c>
      <c r="F24" s="26" t="s">
        <v>100</v>
      </c>
      <c r="G24" s="38"/>
      <c r="H24" s="38"/>
      <c r="I24" s="38"/>
      <c r="J24" s="38"/>
      <c r="K24" s="38"/>
      <c r="L24" s="38">
        <v>50</v>
      </c>
      <c r="M24" s="87"/>
      <c r="N24" s="78"/>
      <c r="O24" s="78"/>
      <c r="P24" s="78" t="s">
        <v>101</v>
      </c>
      <c r="Q24" s="115"/>
      <c r="R24" s="42"/>
      <c r="S24" s="26">
        <v>61948</v>
      </c>
      <c r="T24" s="42"/>
    </row>
    <row r="25" s="6" customFormat="1" ht="20.1" customHeight="1" spans="1:20">
      <c r="A25" s="54">
        <v>8</v>
      </c>
      <c r="B25" s="47">
        <v>44231</v>
      </c>
      <c r="C25" s="48"/>
      <c r="D25" s="49"/>
      <c r="E25" s="50" t="s">
        <v>102</v>
      </c>
      <c r="F25" s="50" t="s">
        <v>103</v>
      </c>
      <c r="G25" s="51"/>
      <c r="H25" s="51"/>
      <c r="I25" s="51"/>
      <c r="J25" s="51"/>
      <c r="K25" s="51"/>
      <c r="L25" s="51">
        <v>100</v>
      </c>
      <c r="M25" s="88" t="s">
        <v>66</v>
      </c>
      <c r="N25" s="89">
        <v>-279655</v>
      </c>
      <c r="O25" s="89" t="s">
        <v>104</v>
      </c>
      <c r="P25" s="89" t="s">
        <v>105</v>
      </c>
      <c r="Q25" s="118"/>
      <c r="R25" s="119"/>
      <c r="S25" s="50">
        <v>771559.19</v>
      </c>
      <c r="T25" s="119"/>
    </row>
    <row r="26" s="5" customFormat="1" ht="20.1" customHeight="1" spans="1:20">
      <c r="A26" s="55">
        <v>9</v>
      </c>
      <c r="B26" s="56">
        <v>44265</v>
      </c>
      <c r="C26" s="33"/>
      <c r="D26" s="57"/>
      <c r="E26" s="26"/>
      <c r="F26" s="26"/>
      <c r="G26" s="35"/>
      <c r="H26" s="35"/>
      <c r="I26" s="35"/>
      <c r="J26" s="35"/>
      <c r="K26" s="35"/>
      <c r="L26" s="35">
        <v>100</v>
      </c>
      <c r="M26" s="91" t="s">
        <v>66</v>
      </c>
      <c r="N26" s="82"/>
      <c r="O26" s="82"/>
      <c r="P26" s="82" t="s">
        <v>70</v>
      </c>
      <c r="Q26" s="116"/>
      <c r="R26" s="117"/>
      <c r="S26" s="34">
        <v>324155.86</v>
      </c>
      <c r="T26" s="117"/>
    </row>
    <row r="27" s="5" customFormat="1" ht="20.1" customHeight="1" spans="1:20">
      <c r="A27" s="55"/>
      <c r="B27" s="56"/>
      <c r="C27" s="57"/>
      <c r="D27" s="57"/>
      <c r="E27" s="34"/>
      <c r="F27" s="58"/>
      <c r="G27" s="35"/>
      <c r="H27" s="35"/>
      <c r="I27" s="35"/>
      <c r="J27" s="35"/>
      <c r="K27" s="35"/>
      <c r="L27" s="35"/>
      <c r="M27" s="91"/>
      <c r="N27" s="82"/>
      <c r="O27" s="82"/>
      <c r="P27" s="82"/>
      <c r="Q27" s="116"/>
      <c r="R27" s="117"/>
      <c r="S27" s="34"/>
      <c r="T27" s="117"/>
    </row>
    <row r="28" s="5" customFormat="1" ht="20.1" customHeight="1" spans="1:20">
      <c r="A28" s="55"/>
      <c r="B28" s="56"/>
      <c r="C28" s="57"/>
      <c r="D28" s="57"/>
      <c r="E28" s="34"/>
      <c r="F28" s="58"/>
      <c r="G28" s="35"/>
      <c r="H28" s="35"/>
      <c r="I28" s="35"/>
      <c r="J28" s="35"/>
      <c r="K28" s="35"/>
      <c r="L28" s="35"/>
      <c r="M28" s="91"/>
      <c r="N28" s="82"/>
      <c r="O28" s="82"/>
      <c r="P28" s="82"/>
      <c r="Q28" s="116"/>
      <c r="R28" s="117"/>
      <c r="S28" s="34"/>
      <c r="T28" s="117"/>
    </row>
    <row r="29" s="2" customFormat="1" ht="21" customHeight="1" spans="1:20">
      <c r="A29" s="59"/>
      <c r="B29" s="60"/>
      <c r="C29" s="57"/>
      <c r="D29" s="57"/>
      <c r="E29" s="35"/>
      <c r="F29" s="61"/>
      <c r="G29" s="35"/>
      <c r="H29" s="35"/>
      <c r="I29" s="35"/>
      <c r="J29" s="35"/>
      <c r="K29" s="35"/>
      <c r="L29" s="35"/>
      <c r="M29" s="35"/>
      <c r="N29" s="82"/>
      <c r="O29" s="82"/>
      <c r="P29" s="92"/>
      <c r="Q29" s="116"/>
      <c r="R29" s="117"/>
      <c r="S29" s="34"/>
      <c r="T29" s="42"/>
    </row>
    <row r="30" s="2" customFormat="1" ht="30" customHeight="1" spans="1:20">
      <c r="A30" s="62" t="s">
        <v>87</v>
      </c>
      <c r="B30" s="62"/>
      <c r="C30" s="63">
        <f>SUM(C8:C29)</f>
        <v>5166896.64</v>
      </c>
      <c r="D30" s="64">
        <f>SUM(D8:D29)</f>
        <v>0</v>
      </c>
      <c r="E30" s="65"/>
      <c r="F30" s="65"/>
      <c r="G30" s="65"/>
      <c r="H30" s="65"/>
      <c r="I30" s="93">
        <f t="shared" ref="I30:L30" si="0">SUM(I8:I29)</f>
        <v>57204</v>
      </c>
      <c r="J30" s="94"/>
      <c r="K30" s="93">
        <f t="shared" si="0"/>
        <v>225509.39</v>
      </c>
      <c r="L30" s="93">
        <f t="shared" si="0"/>
        <v>41750</v>
      </c>
      <c r="M30" s="94"/>
      <c r="N30" s="95">
        <f>SUM(N8:N29)</f>
        <v>9760.56</v>
      </c>
      <c r="O30" s="78"/>
      <c r="P30" s="96"/>
      <c r="Q30" s="120"/>
      <c r="R30" s="121"/>
      <c r="S30" s="122">
        <f>SUM(S8:S29)</f>
        <v>4655789.75</v>
      </c>
      <c r="T30" s="123">
        <f>C30+D30-I30-K30-L30-N30-S30</f>
        <v>176882.939999999</v>
      </c>
    </row>
    <row r="31" s="2" customFormat="1" ht="30" customHeight="1" spans="1:20">
      <c r="A31" s="62" t="s">
        <v>88</v>
      </c>
      <c r="B31" s="62"/>
      <c r="C31" s="62" t="s">
        <v>89</v>
      </c>
      <c r="D31" s="62"/>
      <c r="E31" s="62"/>
      <c r="F31" s="66" t="s">
        <v>106</v>
      </c>
      <c r="G31" s="67"/>
      <c r="H31" s="67"/>
      <c r="I31" s="67"/>
      <c r="J31" s="67"/>
      <c r="K31" s="97"/>
      <c r="L31" s="98" t="s">
        <v>90</v>
      </c>
      <c r="M31" s="99"/>
      <c r="N31" s="99"/>
      <c r="O31" s="100" t="s">
        <v>91</v>
      </c>
      <c r="P31" s="101">
        <v>324155.86</v>
      </c>
      <c r="Q31" s="101"/>
      <c r="R31" s="101"/>
      <c r="S31" s="101"/>
      <c r="T31" s="101"/>
    </row>
    <row r="32" s="2" customFormat="1" ht="30" customHeight="1" spans="1:20">
      <c r="A32" s="62"/>
      <c r="B32" s="62"/>
      <c r="C32" s="62" t="s">
        <v>92</v>
      </c>
      <c r="D32" s="62"/>
      <c r="E32" s="62"/>
      <c r="F32" s="66">
        <v>0</v>
      </c>
      <c r="G32" s="67"/>
      <c r="H32" s="67"/>
      <c r="I32" s="67"/>
      <c r="J32" s="67"/>
      <c r="K32" s="97"/>
      <c r="L32" s="102"/>
      <c r="M32" s="103"/>
      <c r="N32" s="103"/>
      <c r="O32" s="100" t="s">
        <v>93</v>
      </c>
      <c r="P32" s="104" t="s">
        <v>106</v>
      </c>
      <c r="Q32" s="104"/>
      <c r="R32" s="104"/>
      <c r="S32" s="104"/>
      <c r="T32" s="104"/>
    </row>
    <row r="33" s="2" customFormat="1" spans="2:19">
      <c r="B33" s="7"/>
      <c r="E33" s="8"/>
      <c r="F33" s="8"/>
      <c r="G33" s="8"/>
      <c r="H33" s="8"/>
      <c r="I33" s="8"/>
      <c r="J33" s="8"/>
      <c r="K33" s="8"/>
      <c r="L33" s="8"/>
      <c r="M33" s="8"/>
      <c r="N33" s="8"/>
      <c r="O33" s="7"/>
      <c r="P33" s="8"/>
      <c r="R33" s="8"/>
      <c r="S33" s="8"/>
    </row>
    <row r="34" s="2" customFormat="1" spans="2:19">
      <c r="B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7"/>
      <c r="P34" s="8"/>
      <c r="R34" s="8"/>
      <c r="S34" s="8"/>
    </row>
    <row r="35" s="2" customFormat="1" spans="2:19">
      <c r="B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7"/>
      <c r="P35" s="8"/>
      <c r="R35" s="8"/>
      <c r="S35" s="8"/>
    </row>
    <row r="36" s="2" customFormat="1" spans="2:19">
      <c r="B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7"/>
      <c r="P36" s="8"/>
      <c r="R36" s="8"/>
      <c r="S36" s="8"/>
    </row>
    <row r="37" s="2" customFormat="1" ht="13.5" spans="2:19">
      <c r="B37" s="68"/>
      <c r="E37" s="8"/>
      <c r="F37" s="8"/>
      <c r="G37" s="8"/>
      <c r="H37" s="8"/>
      <c r="I37" s="8"/>
      <c r="J37" s="8"/>
      <c r="K37" s="8"/>
      <c r="L37" s="8"/>
      <c r="M37" s="8"/>
      <c r="N37" s="8"/>
      <c r="O37" s="7"/>
      <c r="P37" s="8"/>
      <c r="R37" s="8"/>
      <c r="S37" s="8"/>
    </row>
  </sheetData>
  <mergeCells count="5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0:B30"/>
    <mergeCell ref="C31:E31"/>
    <mergeCell ref="F31:K31"/>
    <mergeCell ref="P31:T31"/>
    <mergeCell ref="C32:E32"/>
    <mergeCell ref="F32:K32"/>
    <mergeCell ref="P32:T32"/>
    <mergeCell ref="A5:A7"/>
    <mergeCell ref="A8:A9"/>
    <mergeCell ref="A10:A13"/>
    <mergeCell ref="A15:A18"/>
    <mergeCell ref="A21:A24"/>
    <mergeCell ref="B22:B24"/>
    <mergeCell ref="H10:H12"/>
    <mergeCell ref="I10:I12"/>
    <mergeCell ref="J10:J12"/>
    <mergeCell ref="M8:M9"/>
    <mergeCell ref="M15:M18"/>
    <mergeCell ref="M22:M24"/>
    <mergeCell ref="S5:S7"/>
    <mergeCell ref="T5:T7"/>
    <mergeCell ref="A31:B32"/>
    <mergeCell ref="L31:N3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tabSelected="1" topLeftCell="D2" workbookViewId="0">
      <selection activeCell="J2" sqref="J2:M2"/>
    </sheetView>
  </sheetViews>
  <sheetFormatPr defaultColWidth="9" defaultRowHeight="11.25"/>
  <cols>
    <col min="1" max="1" width="3.25" style="2" customWidth="1"/>
    <col min="2" max="2" width="9.675" style="7" customWidth="1"/>
    <col min="3" max="3" width="10.75" style="2" customWidth="1"/>
    <col min="4" max="4" width="9.55" style="2" customWidth="1"/>
    <col min="5" max="5" width="29.8583333333333" style="8" customWidth="1"/>
    <col min="6" max="6" width="29.4" style="8" customWidth="1"/>
    <col min="7" max="7" width="28.75" style="8" customWidth="1"/>
    <col min="8" max="8" width="7.18333333333333" style="8" customWidth="1"/>
    <col min="9" max="9" width="12.15" style="8" customWidth="1"/>
    <col min="10" max="10" width="18.1583333333333" style="8" customWidth="1"/>
    <col min="11" max="11" width="12.8083333333333" style="8" customWidth="1"/>
    <col min="12" max="12" width="9.5" style="8" customWidth="1"/>
    <col min="13" max="13" width="26.8" style="8" customWidth="1"/>
    <col min="14" max="14" width="15.8166666666667" style="8" customWidth="1"/>
    <col min="15" max="15" width="15.025" style="7" customWidth="1"/>
    <col min="16" max="16" width="41.525" style="8" customWidth="1"/>
    <col min="17" max="17" width="15.025" style="2" customWidth="1"/>
    <col min="18" max="18" width="11" style="8" customWidth="1"/>
    <col min="19" max="19" width="16.0666666666667" style="8" customWidth="1"/>
    <col min="20" max="20" width="15.8166666666667" style="2" customWidth="1"/>
    <col min="21" max="16384" width="9" style="2"/>
  </cols>
  <sheetData>
    <row r="1" s="1" customFormat="1" ht="24.9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1" customFormat="1" ht="27.9" customHeight="1" spans="1:20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69"/>
      <c r="J2" s="70" t="s">
        <v>107</v>
      </c>
      <c r="K2" s="70"/>
      <c r="L2" s="70"/>
      <c r="M2" s="70"/>
      <c r="N2" s="71" t="s">
        <v>5</v>
      </c>
      <c r="O2" s="71"/>
      <c r="P2" s="72">
        <v>12603</v>
      </c>
      <c r="Q2" s="76" t="s">
        <v>6</v>
      </c>
      <c r="R2" s="76"/>
      <c r="S2" s="105"/>
      <c r="T2" s="105"/>
    </row>
    <row r="3" s="1" customFormat="1" ht="27.9" customHeight="1" spans="1:20">
      <c r="A3" s="10" t="s">
        <v>7</v>
      </c>
      <c r="B3" s="10"/>
      <c r="C3" s="13">
        <v>5720358</v>
      </c>
      <c r="D3" s="13"/>
      <c r="E3" s="13"/>
      <c r="F3" s="13" t="s">
        <v>8</v>
      </c>
      <c r="G3" s="14" t="s">
        <v>9</v>
      </c>
      <c r="H3" s="10" t="s">
        <v>10</v>
      </c>
      <c r="I3" s="10"/>
      <c r="J3" s="70" t="s">
        <v>11</v>
      </c>
      <c r="K3" s="70"/>
      <c r="L3" s="70"/>
      <c r="M3" s="70"/>
      <c r="N3" s="10" t="s">
        <v>12</v>
      </c>
      <c r="O3" s="10"/>
      <c r="P3" s="70" t="s">
        <v>13</v>
      </c>
      <c r="Q3" s="106" t="s">
        <v>14</v>
      </c>
      <c r="R3" s="107"/>
      <c r="S3" s="108" t="s">
        <v>15</v>
      </c>
      <c r="T3" s="109"/>
    </row>
    <row r="4" s="1" customFormat="1" ht="27.9" customHeight="1" spans="1:20">
      <c r="A4" s="10" t="s">
        <v>16</v>
      </c>
      <c r="B4" s="10"/>
      <c r="C4" s="13">
        <v>6326060</v>
      </c>
      <c r="D4" s="13"/>
      <c r="E4" s="13"/>
      <c r="F4" s="13" t="s">
        <v>17</v>
      </c>
      <c r="G4" s="14" t="s">
        <v>108</v>
      </c>
      <c r="H4" s="10" t="s">
        <v>18</v>
      </c>
      <c r="I4" s="10"/>
      <c r="J4" s="70" t="s">
        <v>19</v>
      </c>
      <c r="K4" s="70"/>
      <c r="L4" s="70"/>
      <c r="M4" s="70"/>
      <c r="N4" s="10" t="s">
        <v>20</v>
      </c>
      <c r="O4" s="10"/>
      <c r="P4" s="73" t="s">
        <v>21</v>
      </c>
      <c r="Q4" s="13" t="s">
        <v>22</v>
      </c>
      <c r="R4" s="73" t="s">
        <v>23</v>
      </c>
      <c r="S4" s="110" t="s">
        <v>24</v>
      </c>
      <c r="T4" s="111"/>
    </row>
    <row r="5" s="1" customFormat="1" ht="27.9" customHeight="1" spans="1:20">
      <c r="A5" s="10" t="s">
        <v>25</v>
      </c>
      <c r="B5" s="15" t="s">
        <v>26</v>
      </c>
      <c r="C5" s="16"/>
      <c r="D5" s="16"/>
      <c r="E5" s="16"/>
      <c r="F5" s="17"/>
      <c r="G5" s="18" t="s">
        <v>27</v>
      </c>
      <c r="H5" s="15" t="s">
        <v>26</v>
      </c>
      <c r="I5" s="16"/>
      <c r="J5" s="17"/>
      <c r="K5" s="18" t="s">
        <v>28</v>
      </c>
      <c r="L5" s="15" t="s">
        <v>29</v>
      </c>
      <c r="M5" s="17"/>
      <c r="N5" s="15" t="s">
        <v>30</v>
      </c>
      <c r="O5" s="17"/>
      <c r="P5" s="74" t="s">
        <v>31</v>
      </c>
      <c r="Q5" s="112"/>
      <c r="R5" s="112"/>
      <c r="S5" s="110" t="s">
        <v>32</v>
      </c>
      <c r="T5" s="113" t="s">
        <v>33</v>
      </c>
    </row>
    <row r="6" s="1" customFormat="1" ht="27.9" customHeight="1" spans="1:20">
      <c r="A6" s="10"/>
      <c r="B6" s="19" t="s">
        <v>34</v>
      </c>
      <c r="C6" s="20"/>
      <c r="D6" s="20"/>
      <c r="E6" s="20"/>
      <c r="F6" s="21"/>
      <c r="G6" s="10"/>
      <c r="H6" s="19" t="s">
        <v>35</v>
      </c>
      <c r="I6" s="20"/>
      <c r="J6" s="21"/>
      <c r="K6" s="10" t="s">
        <v>36</v>
      </c>
      <c r="L6" s="19" t="s">
        <v>37</v>
      </c>
      <c r="M6" s="21"/>
      <c r="N6" s="19" t="s">
        <v>38</v>
      </c>
      <c r="O6" s="21"/>
      <c r="P6" s="75" t="s">
        <v>39</v>
      </c>
      <c r="Q6" s="114"/>
      <c r="R6" s="114"/>
      <c r="S6" s="110"/>
      <c r="T6" s="113"/>
    </row>
    <row r="7" s="1" customFormat="1" ht="27.9" customHeight="1" spans="1:20">
      <c r="A7" s="10"/>
      <c r="B7" s="22" t="s">
        <v>40</v>
      </c>
      <c r="C7" s="10" t="s">
        <v>41</v>
      </c>
      <c r="D7" s="10" t="s">
        <v>42</v>
      </c>
      <c r="E7" s="13" t="s">
        <v>43</v>
      </c>
      <c r="F7" s="13" t="s">
        <v>44</v>
      </c>
      <c r="G7" s="22" t="s">
        <v>45</v>
      </c>
      <c r="H7" s="10" t="s">
        <v>46</v>
      </c>
      <c r="I7" s="13" t="s">
        <v>47</v>
      </c>
      <c r="J7" s="13" t="s">
        <v>48</v>
      </c>
      <c r="K7" s="76" t="s">
        <v>47</v>
      </c>
      <c r="L7" s="13" t="s">
        <v>47</v>
      </c>
      <c r="M7" s="10" t="s">
        <v>48</v>
      </c>
      <c r="N7" s="10" t="s">
        <v>47</v>
      </c>
      <c r="O7" s="10" t="s">
        <v>48</v>
      </c>
      <c r="P7" s="13" t="s">
        <v>49</v>
      </c>
      <c r="Q7" s="13" t="s">
        <v>50</v>
      </c>
      <c r="R7" s="13" t="s">
        <v>51</v>
      </c>
      <c r="S7" s="110"/>
      <c r="T7" s="113"/>
    </row>
    <row r="8" s="2" customFormat="1" ht="23" customHeight="1" spans="1:20">
      <c r="A8" s="23">
        <v>1</v>
      </c>
      <c r="B8" s="24">
        <v>44102</v>
      </c>
      <c r="C8" s="25"/>
      <c r="D8" s="26">
        <v>50000</v>
      </c>
      <c r="E8" s="26" t="s">
        <v>52</v>
      </c>
      <c r="F8" s="27" t="s">
        <v>53</v>
      </c>
      <c r="G8" s="26"/>
      <c r="H8" s="26"/>
      <c r="I8" s="26"/>
      <c r="J8" s="26"/>
      <c r="K8" s="26"/>
      <c r="L8" s="26">
        <v>50</v>
      </c>
      <c r="M8" s="77" t="s">
        <v>54</v>
      </c>
      <c r="N8" s="26"/>
      <c r="O8" s="26"/>
      <c r="P8" s="78"/>
      <c r="Q8" s="115"/>
      <c r="R8" s="26"/>
      <c r="S8" s="26"/>
      <c r="T8" s="26"/>
    </row>
    <row r="9" s="2" customFormat="1" ht="23" customHeight="1" spans="1:20">
      <c r="A9" s="28"/>
      <c r="B9" s="24">
        <v>44102</v>
      </c>
      <c r="C9" s="29"/>
      <c r="D9" s="29"/>
      <c r="E9" s="26" t="s">
        <v>55</v>
      </c>
      <c r="F9" s="30" t="s">
        <v>56</v>
      </c>
      <c r="G9" s="26"/>
      <c r="H9" s="26"/>
      <c r="I9" s="26"/>
      <c r="J9" s="26"/>
      <c r="K9" s="26"/>
      <c r="L9" s="26">
        <v>-50</v>
      </c>
      <c r="M9" s="79"/>
      <c r="N9" s="78"/>
      <c r="O9" s="78"/>
      <c r="P9" s="78" t="s">
        <v>57</v>
      </c>
      <c r="Q9" s="115"/>
      <c r="R9" s="26"/>
      <c r="S9" s="26">
        <v>50000</v>
      </c>
      <c r="T9" s="26"/>
    </row>
    <row r="10" s="3" customFormat="1" ht="25" customHeight="1" spans="1:20">
      <c r="A10" s="31">
        <v>2</v>
      </c>
      <c r="B10" s="32">
        <v>44127</v>
      </c>
      <c r="C10" s="33">
        <v>570000</v>
      </c>
      <c r="D10" s="34"/>
      <c r="E10" s="34" t="s">
        <v>58</v>
      </c>
      <c r="F10" s="34">
        <v>175202745165</v>
      </c>
      <c r="G10" s="35"/>
      <c r="H10" s="36">
        <v>0.01</v>
      </c>
      <c r="I10" s="80">
        <v>57204</v>
      </c>
      <c r="J10" s="80" t="s">
        <v>59</v>
      </c>
      <c r="K10" s="81">
        <v>203426.44</v>
      </c>
      <c r="L10" s="3">
        <v>500</v>
      </c>
      <c r="M10" s="81" t="s">
        <v>60</v>
      </c>
      <c r="N10" s="82">
        <v>534700</v>
      </c>
      <c r="O10" s="82" t="s">
        <v>61</v>
      </c>
      <c r="Q10" s="116"/>
      <c r="R10" s="117"/>
      <c r="S10" s="34"/>
      <c r="T10" s="117"/>
    </row>
    <row r="11" s="2" customFormat="1" ht="25" customHeight="1" spans="1:20">
      <c r="A11" s="37"/>
      <c r="B11" s="24">
        <v>44132</v>
      </c>
      <c r="C11" s="25">
        <v>457658.64</v>
      </c>
      <c r="D11" s="26"/>
      <c r="E11" s="26" t="s">
        <v>62</v>
      </c>
      <c r="F11" s="26" t="s">
        <v>63</v>
      </c>
      <c r="G11" s="38"/>
      <c r="H11" s="39"/>
      <c r="I11" s="83"/>
      <c r="J11" s="83"/>
      <c r="K11" s="84"/>
      <c r="L11" s="84"/>
      <c r="M11" s="84"/>
      <c r="N11" s="78"/>
      <c r="O11" s="78"/>
      <c r="Q11" s="115"/>
      <c r="R11" s="42"/>
      <c r="S11" s="26"/>
      <c r="T11" s="42"/>
    </row>
    <row r="12" s="2" customFormat="1" ht="25" customHeight="1" spans="1:20">
      <c r="A12" s="37"/>
      <c r="B12" s="24">
        <v>44147</v>
      </c>
      <c r="C12" s="25">
        <v>2046158</v>
      </c>
      <c r="D12" s="26"/>
      <c r="E12" s="26" t="s">
        <v>58</v>
      </c>
      <c r="F12" s="26">
        <v>175202745165</v>
      </c>
      <c r="G12" s="38"/>
      <c r="H12" s="40"/>
      <c r="I12" s="79"/>
      <c r="J12" s="79"/>
      <c r="K12" s="26"/>
      <c r="L12" s="84"/>
      <c r="M12" s="84"/>
      <c r="N12" s="78"/>
      <c r="O12" s="78"/>
      <c r="P12" s="78"/>
      <c r="Q12" s="115"/>
      <c r="R12" s="42"/>
      <c r="S12" s="26"/>
      <c r="T12" s="42"/>
    </row>
    <row r="13" s="2" customFormat="1" ht="28" customHeight="1" spans="1:20">
      <c r="A13" s="28"/>
      <c r="B13" s="41">
        <v>44147</v>
      </c>
      <c r="C13" s="25"/>
      <c r="D13" s="42"/>
      <c r="E13" s="43" t="s">
        <v>64</v>
      </c>
      <c r="F13" s="27" t="s">
        <v>65</v>
      </c>
      <c r="G13" s="38"/>
      <c r="H13" s="38"/>
      <c r="I13" s="38"/>
      <c r="J13" s="38"/>
      <c r="K13" s="38"/>
      <c r="L13" s="84">
        <v>100</v>
      </c>
      <c r="M13" s="2" t="s">
        <v>66</v>
      </c>
      <c r="N13" s="78"/>
      <c r="O13" s="78"/>
      <c r="P13" s="85" t="s">
        <v>67</v>
      </c>
      <c r="Q13" s="115"/>
      <c r="R13" s="42"/>
      <c r="S13" s="26">
        <v>329865</v>
      </c>
      <c r="T13" s="42"/>
    </row>
    <row r="14" s="2" customFormat="1" ht="24" customHeight="1" spans="1:20">
      <c r="A14" s="44">
        <v>3</v>
      </c>
      <c r="B14" s="41">
        <v>44172</v>
      </c>
      <c r="D14" s="29"/>
      <c r="E14" s="43" t="s">
        <v>68</v>
      </c>
      <c r="F14" s="43" t="s">
        <v>68</v>
      </c>
      <c r="G14" s="38"/>
      <c r="H14" s="38"/>
      <c r="I14" s="38"/>
      <c r="J14" s="38"/>
      <c r="K14" s="38"/>
      <c r="L14" s="38">
        <v>40150</v>
      </c>
      <c r="M14" s="86" t="s">
        <v>69</v>
      </c>
      <c r="N14" s="78"/>
      <c r="O14" s="78"/>
      <c r="P14" s="85" t="s">
        <v>70</v>
      </c>
      <c r="Q14" s="115"/>
      <c r="R14" s="42"/>
      <c r="S14" s="26">
        <v>133473.6</v>
      </c>
      <c r="T14" s="26" t="s">
        <v>71</v>
      </c>
    </row>
    <row r="15" s="4" customFormat="1" ht="20.1" customHeight="1" spans="1:20">
      <c r="A15" s="45">
        <v>4</v>
      </c>
      <c r="B15" s="41">
        <v>44187</v>
      </c>
      <c r="C15" s="29"/>
      <c r="D15" s="29"/>
      <c r="E15" s="26" t="s">
        <v>72</v>
      </c>
      <c r="F15" s="26" t="s">
        <v>73</v>
      </c>
      <c r="G15" s="26"/>
      <c r="H15" s="26"/>
      <c r="I15" s="26"/>
      <c r="J15" s="26"/>
      <c r="K15" s="26"/>
      <c r="L15" s="38">
        <v>100</v>
      </c>
      <c r="M15" s="43" t="s">
        <v>66</v>
      </c>
      <c r="N15" s="78"/>
      <c r="O15" s="78"/>
      <c r="P15" s="85" t="s">
        <v>74</v>
      </c>
      <c r="Q15" s="115"/>
      <c r="R15" s="26"/>
      <c r="S15" s="26">
        <v>526493</v>
      </c>
      <c r="T15" s="26"/>
    </row>
    <row r="16" s="4" customFormat="1" ht="20.1" customHeight="1" spans="1:20">
      <c r="A16" s="45"/>
      <c r="B16" s="41">
        <v>44187</v>
      </c>
      <c r="C16" s="29"/>
      <c r="D16" s="29"/>
      <c r="E16" s="26" t="s">
        <v>75</v>
      </c>
      <c r="F16" s="26" t="s">
        <v>76</v>
      </c>
      <c r="G16" s="26"/>
      <c r="H16" s="26"/>
      <c r="I16" s="26"/>
      <c r="J16" s="26"/>
      <c r="K16" s="26"/>
      <c r="L16" s="38">
        <v>100</v>
      </c>
      <c r="M16" s="43"/>
      <c r="N16" s="78"/>
      <c r="O16" s="78"/>
      <c r="P16" s="85" t="s">
        <v>77</v>
      </c>
      <c r="Q16" s="115"/>
      <c r="R16" s="26"/>
      <c r="S16" s="26">
        <v>372130</v>
      </c>
      <c r="T16" s="26"/>
    </row>
    <row r="17" s="4" customFormat="1" ht="20.1" customHeight="1" spans="1:20">
      <c r="A17" s="45"/>
      <c r="B17" s="41">
        <v>44187</v>
      </c>
      <c r="C17" s="29"/>
      <c r="D17" s="26">
        <v>-50000</v>
      </c>
      <c r="E17" s="26" t="s">
        <v>78</v>
      </c>
      <c r="F17" s="30" t="s">
        <v>79</v>
      </c>
      <c r="G17" s="26"/>
      <c r="H17" s="26"/>
      <c r="I17" s="26"/>
      <c r="J17" s="26"/>
      <c r="K17" s="26"/>
      <c r="L17" s="38">
        <v>50</v>
      </c>
      <c r="M17" s="43"/>
      <c r="N17" s="78"/>
      <c r="O17" s="78"/>
      <c r="P17" s="78" t="s">
        <v>80</v>
      </c>
      <c r="Q17" s="115"/>
      <c r="R17" s="26"/>
      <c r="S17" s="26"/>
      <c r="T17" s="26"/>
    </row>
    <row r="18" s="2" customFormat="1" ht="20.1" customHeight="1" spans="1:20">
      <c r="A18" s="46"/>
      <c r="B18" s="41">
        <v>44187</v>
      </c>
      <c r="C18" s="29"/>
      <c r="D18" s="29"/>
      <c r="E18" s="26" t="s">
        <v>55</v>
      </c>
      <c r="F18" s="30" t="s">
        <v>56</v>
      </c>
      <c r="G18" s="38"/>
      <c r="H18" s="38"/>
      <c r="I18" s="38"/>
      <c r="J18" s="38"/>
      <c r="K18" s="38"/>
      <c r="L18" s="38">
        <v>100</v>
      </c>
      <c r="M18" s="43"/>
      <c r="N18" s="78"/>
      <c r="O18" s="78" t="s">
        <v>81</v>
      </c>
      <c r="P18" s="78" t="s">
        <v>82</v>
      </c>
      <c r="Q18" s="115"/>
      <c r="R18" s="42"/>
      <c r="S18" s="26">
        <v>129589</v>
      </c>
      <c r="T18" s="42"/>
    </row>
    <row r="19" s="4" customFormat="1" ht="20.1" customHeight="1" spans="1:20">
      <c r="A19" s="46">
        <v>5</v>
      </c>
      <c r="B19" s="41">
        <v>44189</v>
      </c>
      <c r="C19" s="29"/>
      <c r="D19" s="29"/>
      <c r="E19" s="26" t="s">
        <v>83</v>
      </c>
      <c r="F19" s="30" t="s">
        <v>84</v>
      </c>
      <c r="G19" s="38"/>
      <c r="H19" s="38"/>
      <c r="I19" s="38"/>
      <c r="J19" s="38"/>
      <c r="K19" s="38"/>
      <c r="L19" s="38">
        <v>100</v>
      </c>
      <c r="M19" s="87" t="s">
        <v>66</v>
      </c>
      <c r="N19" s="85"/>
      <c r="O19" s="85"/>
      <c r="P19" s="85" t="s">
        <v>85</v>
      </c>
      <c r="Q19" s="115"/>
      <c r="R19" s="42"/>
      <c r="S19" s="26">
        <v>364106.3</v>
      </c>
      <c r="T19" s="42"/>
    </row>
    <row r="20" s="4" customFormat="1" ht="20.1" customHeight="1" spans="1:20">
      <c r="A20" s="46">
        <v>6</v>
      </c>
      <c r="B20" s="41">
        <v>44204</v>
      </c>
      <c r="C20" s="29"/>
      <c r="D20" s="29"/>
      <c r="E20" s="26" t="s">
        <v>64</v>
      </c>
      <c r="F20" s="30" t="s">
        <v>65</v>
      </c>
      <c r="G20" s="38"/>
      <c r="H20" s="38"/>
      <c r="I20" s="38"/>
      <c r="J20" s="38"/>
      <c r="K20" s="38"/>
      <c r="L20" s="38">
        <v>100</v>
      </c>
      <c r="M20" s="87" t="s">
        <v>66</v>
      </c>
      <c r="N20" s="78">
        <v>-534700</v>
      </c>
      <c r="O20" s="78" t="s">
        <v>86</v>
      </c>
      <c r="P20" s="78" t="s">
        <v>67</v>
      </c>
      <c r="Q20" s="115"/>
      <c r="R20" s="42"/>
      <c r="S20" s="26">
        <v>306818.4</v>
      </c>
      <c r="T20" s="42"/>
    </row>
    <row r="21" s="5" customFormat="1" ht="20.1" customHeight="1" spans="1:20">
      <c r="A21" s="45">
        <v>7</v>
      </c>
      <c r="B21" s="47">
        <v>44215</v>
      </c>
      <c r="C21" s="48">
        <v>2093080</v>
      </c>
      <c r="D21" s="49"/>
      <c r="E21" s="50" t="s">
        <v>58</v>
      </c>
      <c r="F21" s="50">
        <v>175202745165</v>
      </c>
      <c r="G21" s="51"/>
      <c r="H21" s="51"/>
      <c r="I21" s="51"/>
      <c r="J21" s="51"/>
      <c r="K21" s="50">
        <v>22082.95</v>
      </c>
      <c r="L21" s="51"/>
      <c r="M21" s="88"/>
      <c r="N21" s="89">
        <v>289415.56</v>
      </c>
      <c r="O21" s="89" t="s">
        <v>61</v>
      </c>
      <c r="P21" s="89"/>
      <c r="Q21" s="118"/>
      <c r="R21" s="119"/>
      <c r="S21" s="50"/>
      <c r="T21" s="119"/>
    </row>
    <row r="22" s="4" customFormat="1" ht="26" customHeight="1" spans="1:20">
      <c r="A22" s="45"/>
      <c r="B22" s="24">
        <v>44217</v>
      </c>
      <c r="C22" s="25"/>
      <c r="D22" s="29"/>
      <c r="E22" s="26" t="s">
        <v>94</v>
      </c>
      <c r="F22" s="26" t="s">
        <v>95</v>
      </c>
      <c r="G22" s="38"/>
      <c r="H22" s="38"/>
      <c r="I22" s="38"/>
      <c r="J22" s="38"/>
      <c r="K22" s="38"/>
      <c r="L22" s="38">
        <v>100</v>
      </c>
      <c r="M22" s="90" t="s">
        <v>66</v>
      </c>
      <c r="N22" s="78"/>
      <c r="O22" s="78"/>
      <c r="P22" s="78" t="s">
        <v>70</v>
      </c>
      <c r="Q22" s="115"/>
      <c r="R22" s="42"/>
      <c r="S22" s="26">
        <v>611413.4</v>
      </c>
      <c r="T22" s="42"/>
    </row>
    <row r="23" s="4" customFormat="1" ht="26" customHeight="1" spans="1:20">
      <c r="A23" s="45"/>
      <c r="B23" s="52"/>
      <c r="C23" s="25"/>
      <c r="D23" s="29"/>
      <c r="E23" s="26" t="s">
        <v>96</v>
      </c>
      <c r="F23" s="26" t="s">
        <v>97</v>
      </c>
      <c r="G23" s="38"/>
      <c r="H23" s="38"/>
      <c r="I23" s="38"/>
      <c r="J23" s="38"/>
      <c r="K23" s="38"/>
      <c r="L23" s="38">
        <v>100</v>
      </c>
      <c r="M23" s="90"/>
      <c r="N23" s="78"/>
      <c r="O23" s="78"/>
      <c r="P23" s="78" t="s">
        <v>98</v>
      </c>
      <c r="Q23" s="115"/>
      <c r="R23" s="42"/>
      <c r="S23" s="26">
        <v>674238</v>
      </c>
      <c r="T23" s="42"/>
    </row>
    <row r="24" s="4" customFormat="1" ht="20" customHeight="1" spans="1:20">
      <c r="A24" s="46"/>
      <c r="B24" s="53"/>
      <c r="C24" s="25"/>
      <c r="D24" s="29"/>
      <c r="E24" s="26" t="s">
        <v>99</v>
      </c>
      <c r="F24" s="26" t="s">
        <v>100</v>
      </c>
      <c r="G24" s="38"/>
      <c r="H24" s="38"/>
      <c r="I24" s="38"/>
      <c r="J24" s="38"/>
      <c r="K24" s="38"/>
      <c r="L24" s="38">
        <v>50</v>
      </c>
      <c r="M24" s="87"/>
      <c r="N24" s="78"/>
      <c r="O24" s="78"/>
      <c r="P24" s="78" t="s">
        <v>101</v>
      </c>
      <c r="Q24" s="115"/>
      <c r="R24" s="42"/>
      <c r="S24" s="26">
        <v>61948</v>
      </c>
      <c r="T24" s="42"/>
    </row>
    <row r="25" s="6" customFormat="1" ht="20.1" customHeight="1" spans="1:20">
      <c r="A25" s="54">
        <v>8</v>
      </c>
      <c r="B25" s="47">
        <v>44231</v>
      </c>
      <c r="C25" s="48"/>
      <c r="D25" s="49"/>
      <c r="E25" s="50" t="s">
        <v>102</v>
      </c>
      <c r="F25" s="50" t="s">
        <v>103</v>
      </c>
      <c r="G25" s="51"/>
      <c r="H25" s="51"/>
      <c r="I25" s="51"/>
      <c r="J25" s="51"/>
      <c r="K25" s="51"/>
      <c r="L25" s="51">
        <v>100</v>
      </c>
      <c r="M25" s="88" t="s">
        <v>66</v>
      </c>
      <c r="N25" s="89">
        <v>-279655</v>
      </c>
      <c r="O25" s="89" t="s">
        <v>104</v>
      </c>
      <c r="P25" s="89" t="s">
        <v>105</v>
      </c>
      <c r="Q25" s="118"/>
      <c r="R25" s="119"/>
      <c r="S25" s="50">
        <v>771559.19</v>
      </c>
      <c r="T25" s="119"/>
    </row>
    <row r="26" s="5" customFormat="1" ht="20.1" customHeight="1" spans="1:20">
      <c r="A26" s="54">
        <v>9</v>
      </c>
      <c r="B26" s="47">
        <v>44265</v>
      </c>
      <c r="C26" s="48"/>
      <c r="D26" s="49"/>
      <c r="E26" s="50"/>
      <c r="F26" s="50"/>
      <c r="G26" s="51"/>
      <c r="H26" s="51"/>
      <c r="I26" s="51"/>
      <c r="J26" s="51"/>
      <c r="K26" s="51"/>
      <c r="L26" s="51">
        <v>100</v>
      </c>
      <c r="M26" s="88" t="s">
        <v>66</v>
      </c>
      <c r="N26" s="89"/>
      <c r="O26" s="89"/>
      <c r="P26" s="89" t="s">
        <v>70</v>
      </c>
      <c r="Q26" s="118"/>
      <c r="R26" s="119"/>
      <c r="S26" s="50">
        <v>324155.86</v>
      </c>
      <c r="T26" s="117"/>
    </row>
    <row r="27" s="5" customFormat="1" ht="20.1" customHeight="1" spans="1:20">
      <c r="A27" s="55"/>
      <c r="B27" s="56">
        <v>44328</v>
      </c>
      <c r="C27" s="57"/>
      <c r="D27" s="57"/>
      <c r="E27" s="34"/>
      <c r="F27" s="58"/>
      <c r="G27" s="35"/>
      <c r="H27" s="35"/>
      <c r="I27" s="35"/>
      <c r="J27" s="35"/>
      <c r="K27" s="35"/>
      <c r="L27" s="35">
        <v>1000</v>
      </c>
      <c r="M27" s="91" t="s">
        <v>109</v>
      </c>
      <c r="N27" s="82"/>
      <c r="O27" s="82"/>
      <c r="P27" s="82"/>
      <c r="Q27" s="116"/>
      <c r="R27" s="117"/>
      <c r="S27" s="34"/>
      <c r="T27" s="117"/>
    </row>
    <row r="28" s="5" customFormat="1" ht="20.1" customHeight="1" spans="1:20">
      <c r="A28" s="55"/>
      <c r="B28" s="56"/>
      <c r="C28" s="57"/>
      <c r="D28" s="57"/>
      <c r="E28" s="34"/>
      <c r="F28" s="58"/>
      <c r="G28" s="35"/>
      <c r="H28" s="35"/>
      <c r="I28" s="35"/>
      <c r="J28" s="35"/>
      <c r="K28" s="35"/>
      <c r="L28" s="35"/>
      <c r="M28" s="91"/>
      <c r="N28" s="82"/>
      <c r="O28" s="82"/>
      <c r="P28" s="82"/>
      <c r="Q28" s="116"/>
      <c r="R28" s="117"/>
      <c r="S28" s="34"/>
      <c r="T28" s="117"/>
    </row>
    <row r="29" s="2" customFormat="1" ht="21" customHeight="1" spans="1:20">
      <c r="A29" s="59"/>
      <c r="B29" s="60"/>
      <c r="C29" s="57"/>
      <c r="D29" s="57"/>
      <c r="E29" s="35"/>
      <c r="F29" s="61"/>
      <c r="G29" s="35"/>
      <c r="H29" s="35"/>
      <c r="I29" s="35"/>
      <c r="J29" s="35"/>
      <c r="K29" s="35"/>
      <c r="L29" s="35"/>
      <c r="M29" s="35"/>
      <c r="N29" s="82"/>
      <c r="O29" s="82"/>
      <c r="P29" s="92"/>
      <c r="Q29" s="116"/>
      <c r="R29" s="117"/>
      <c r="S29" s="34"/>
      <c r="T29" s="42"/>
    </row>
    <row r="30" s="2" customFormat="1" ht="30" customHeight="1" spans="1:20">
      <c r="A30" s="62" t="s">
        <v>87</v>
      </c>
      <c r="B30" s="62"/>
      <c r="C30" s="63">
        <f>SUM(C8:C29)</f>
        <v>5166896.64</v>
      </c>
      <c r="D30" s="64">
        <f>SUM(D8:D29)</f>
        <v>0</v>
      </c>
      <c r="E30" s="65"/>
      <c r="F30" s="65"/>
      <c r="G30" s="65"/>
      <c r="H30" s="65"/>
      <c r="I30" s="93">
        <f t="shared" ref="I30:L30" si="0">SUM(I8:I29)</f>
        <v>57204</v>
      </c>
      <c r="J30" s="94"/>
      <c r="K30" s="93">
        <f t="shared" si="0"/>
        <v>225509.39</v>
      </c>
      <c r="L30" s="93">
        <f t="shared" si="0"/>
        <v>42750</v>
      </c>
      <c r="M30" s="94"/>
      <c r="N30" s="95">
        <f>SUM(N8:N29)</f>
        <v>9760.56</v>
      </c>
      <c r="O30" s="78"/>
      <c r="P30" s="96"/>
      <c r="Q30" s="120"/>
      <c r="R30" s="121"/>
      <c r="S30" s="122">
        <f>SUM(S8:S29)</f>
        <v>4655789.75</v>
      </c>
      <c r="T30" s="123">
        <f>C30+D30-I30-K30-L30-N30-S30</f>
        <v>175882.94</v>
      </c>
    </row>
    <row r="31" s="2" customFormat="1" ht="30" customHeight="1" spans="1:20">
      <c r="A31" s="62" t="s">
        <v>88</v>
      </c>
      <c r="B31" s="62"/>
      <c r="C31" s="62" t="s">
        <v>89</v>
      </c>
      <c r="D31" s="62"/>
      <c r="E31" s="62"/>
      <c r="F31" s="66" t="s">
        <v>106</v>
      </c>
      <c r="G31" s="67"/>
      <c r="H31" s="67"/>
      <c r="I31" s="67"/>
      <c r="J31" s="67"/>
      <c r="K31" s="97"/>
      <c r="L31" s="98" t="s">
        <v>90</v>
      </c>
      <c r="M31" s="99"/>
      <c r="N31" s="99"/>
      <c r="O31" s="100" t="s">
        <v>91</v>
      </c>
      <c r="P31" s="101">
        <v>324155.86</v>
      </c>
      <c r="Q31" s="101"/>
      <c r="R31" s="101"/>
      <c r="S31" s="101"/>
      <c r="T31" s="101"/>
    </row>
    <row r="32" s="2" customFormat="1" ht="30" customHeight="1" spans="1:20">
      <c r="A32" s="62"/>
      <c r="B32" s="62"/>
      <c r="C32" s="62" t="s">
        <v>92</v>
      </c>
      <c r="D32" s="62"/>
      <c r="E32" s="62"/>
      <c r="F32" s="66">
        <v>0</v>
      </c>
      <c r="G32" s="67"/>
      <c r="H32" s="67"/>
      <c r="I32" s="67"/>
      <c r="J32" s="67"/>
      <c r="K32" s="97"/>
      <c r="L32" s="102"/>
      <c r="M32" s="103"/>
      <c r="N32" s="103"/>
      <c r="O32" s="100" t="s">
        <v>93</v>
      </c>
      <c r="P32" s="104" t="s">
        <v>106</v>
      </c>
      <c r="Q32" s="104"/>
      <c r="R32" s="104"/>
      <c r="S32" s="104"/>
      <c r="T32" s="104"/>
    </row>
    <row r="33" s="2" customFormat="1" spans="2:19">
      <c r="B33" s="7"/>
      <c r="E33" s="8"/>
      <c r="F33" s="8"/>
      <c r="G33" s="8"/>
      <c r="H33" s="8"/>
      <c r="I33" s="8"/>
      <c r="J33" s="8"/>
      <c r="K33" s="8"/>
      <c r="L33" s="8"/>
      <c r="M33" s="8"/>
      <c r="N33" s="8"/>
      <c r="O33" s="7"/>
      <c r="P33" s="8"/>
      <c r="R33" s="8"/>
      <c r="S33" s="8"/>
    </row>
    <row r="34" s="2" customFormat="1" spans="2:19">
      <c r="B34" s="7"/>
      <c r="E34" s="8"/>
      <c r="F34" s="8"/>
      <c r="G34" s="8"/>
      <c r="H34" s="8"/>
      <c r="I34" s="8"/>
      <c r="J34" s="8"/>
      <c r="K34" s="8"/>
      <c r="L34" s="8"/>
      <c r="M34" s="8"/>
      <c r="N34" s="8"/>
      <c r="O34" s="7"/>
      <c r="P34" s="8"/>
      <c r="R34" s="8"/>
      <c r="S34" s="8"/>
    </row>
    <row r="35" s="2" customFormat="1" spans="2:19">
      <c r="B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7"/>
      <c r="P35" s="8"/>
      <c r="R35" s="8"/>
      <c r="S35" s="8"/>
    </row>
    <row r="36" s="2" customFormat="1" spans="2:19">
      <c r="B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7"/>
      <c r="P36" s="8"/>
      <c r="R36" s="8"/>
      <c r="S36" s="8"/>
    </row>
    <row r="37" s="2" customFormat="1" ht="13.5" spans="2:19">
      <c r="B37" s="68"/>
      <c r="E37" s="8"/>
      <c r="F37" s="8"/>
      <c r="G37" s="8"/>
      <c r="H37" s="8"/>
      <c r="I37" s="8"/>
      <c r="J37" s="8"/>
      <c r="K37" s="8"/>
      <c r="L37" s="8"/>
      <c r="M37" s="8"/>
      <c r="N37" s="8"/>
      <c r="O37" s="7"/>
      <c r="P37" s="8"/>
      <c r="R37" s="8"/>
      <c r="S37" s="8"/>
    </row>
  </sheetData>
  <mergeCells count="53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0:B30"/>
    <mergeCell ref="C31:E31"/>
    <mergeCell ref="F31:K31"/>
    <mergeCell ref="P31:T31"/>
    <mergeCell ref="C32:E32"/>
    <mergeCell ref="F32:K32"/>
    <mergeCell ref="P32:T32"/>
    <mergeCell ref="A5:A7"/>
    <mergeCell ref="A8:A9"/>
    <mergeCell ref="A10:A13"/>
    <mergeCell ref="A15:A18"/>
    <mergeCell ref="A21:A24"/>
    <mergeCell ref="B22:B24"/>
    <mergeCell ref="H10:H12"/>
    <mergeCell ref="I10:I12"/>
    <mergeCell ref="J10:J12"/>
    <mergeCell ref="M8:M9"/>
    <mergeCell ref="M15:M18"/>
    <mergeCell ref="M22:M24"/>
    <mergeCell ref="S5:S7"/>
    <mergeCell ref="T5:T7"/>
    <mergeCell ref="A31:B32"/>
    <mergeCell ref="L31:N3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第1次</vt:lpstr>
      <vt:lpstr>第2次 </vt:lpstr>
      <vt:lpstr>第三次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2021-12-03T07:58:31Z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11229DAA3E4441E882EDFD800965D56F</vt:lpwstr>
  </property>
</Properties>
</file>