
<file path=[Content_Types].xml><?xml version="1.0" encoding="utf-8"?>
<Types xmlns="http://schemas.openxmlformats.org/package/2006/content-types">
  <Default Extension="png" ContentType="image/png"/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 activeTab="4"/>
  </bookViews>
  <sheets>
    <sheet name="1-1" sheetId="10" r:id="rId1"/>
    <sheet name="2" sheetId="11" r:id="rId2"/>
    <sheet name="3" sheetId="12" r:id="rId3"/>
    <sheet name="4" sheetId="13" r:id="rId4"/>
    <sheet name="4-2" sheetId="15" r:id="rId5"/>
  </sheets>
  <calcPr calcId="144525"/>
</workbook>
</file>

<file path=xl/sharedStrings.xml><?xml version="1.0" encoding="utf-8"?>
<sst xmlns="http://schemas.openxmlformats.org/spreadsheetml/2006/main" count="468" uniqueCount="81">
  <si>
    <t xml:space="preserve">工程款支付证书 </t>
  </si>
  <si>
    <t>工程名称</t>
  </si>
  <si>
    <t>休宁县2020年农村公路扩面延伸工程（交太岭路-梅川路）</t>
  </si>
  <si>
    <t>建设单位</t>
  </si>
  <si>
    <t>ERP编号</t>
  </si>
  <si>
    <t>档案编号</t>
  </si>
  <si>
    <t>2020006</t>
  </si>
  <si>
    <t>合同金额</t>
  </si>
  <si>
    <t>中标时间</t>
  </si>
  <si>
    <t>2020.4.16</t>
  </si>
  <si>
    <t>已提供工程资料</t>
  </si>
  <si>
    <t>中标通知书、施工合同、投资协议</t>
  </si>
  <si>
    <t>保存地址</t>
  </si>
  <si>
    <t>合肥</t>
  </si>
  <si>
    <t>责任单位</t>
  </si>
  <si>
    <t>东部大区</t>
  </si>
  <si>
    <t>决算金额</t>
  </si>
  <si>
    <t>决算时间</t>
  </si>
  <si>
    <t>项目部印章</t>
  </si>
  <si>
    <t>无</t>
  </si>
  <si>
    <t>施工人</t>
  </si>
  <si>
    <t>汪桂君13805595218</t>
  </si>
  <si>
    <t>区域责任人</t>
  </si>
  <si>
    <t>施迎东</t>
  </si>
  <si>
    <t>省办负责人</t>
  </si>
  <si>
    <t>序号</t>
  </si>
  <si>
    <t>经营填写</t>
  </si>
  <si>
    <t>工程填写</t>
  </si>
  <si>
    <t>财务填写</t>
  </si>
  <si>
    <t>经营、工程、质安填写</t>
  </si>
  <si>
    <t>区域负责人</t>
  </si>
  <si>
    <t>申请部门填写财务核对</t>
  </si>
  <si>
    <t>本次支付
金额</t>
  </si>
  <si>
    <t>剩余款项</t>
  </si>
  <si>
    <t>到款情况</t>
  </si>
  <si>
    <t>暂列金</t>
  </si>
  <si>
    <t>代缴税金</t>
  </si>
  <si>
    <t>其他扣款</t>
  </si>
  <si>
    <t>预留款</t>
  </si>
  <si>
    <t>成本票</t>
  </si>
  <si>
    <t>日期</t>
  </si>
  <si>
    <t>工程款金额</t>
  </si>
  <si>
    <t>周转金金额</t>
  </si>
  <si>
    <t>到款银行</t>
  </si>
  <si>
    <t>到款账户</t>
  </si>
  <si>
    <t>完成进度</t>
  </si>
  <si>
    <t>比例</t>
  </si>
  <si>
    <t>金额</t>
  </si>
  <si>
    <t>备注</t>
  </si>
  <si>
    <t>供货单位</t>
  </si>
  <si>
    <t>合同额</t>
  </si>
  <si>
    <t>成本票额</t>
  </si>
  <si>
    <t>中行休宁分公司</t>
  </si>
  <si>
    <t>185 757 934 369</t>
  </si>
  <si>
    <t>企税2%</t>
  </si>
  <si>
    <t>鲍云飞-砂石
开户行：建行休宁支行
账号：6217 0017 1000 3034 136</t>
  </si>
  <si>
    <t>已转王光如卡</t>
  </si>
  <si>
    <t>鲍云飞-机械
开户行：建行休宁支行
账号：6217 0017 1000 3034 136</t>
  </si>
  <si>
    <t>中行休宁分公司-汪桂君转</t>
  </si>
  <si>
    <t>合计</t>
  </si>
  <si>
    <t>-</t>
  </si>
  <si>
    <t>本次结算、支付明细</t>
  </si>
  <si>
    <t>应支付金额</t>
  </si>
  <si>
    <t>本次支付金额</t>
  </si>
  <si>
    <t>小写</t>
  </si>
  <si>
    <t>已支付金额</t>
  </si>
  <si>
    <t>大写</t>
  </si>
  <si>
    <t>叁拾万元整</t>
  </si>
  <si>
    <t>黄山市志宕建材商贸有限公司-水泥
开户行：安徽休宁农村商业银行
账号：2001 0098 5009 6660 0000 019</t>
  </si>
  <si>
    <t>休宁县路源施工队-劳务
开户行：建设银行休宁支行
账号：3405 0169 7208 0000 0361</t>
  </si>
  <si>
    <t>中标通知书、施工合同、投资协议、交工、审计、不领章承诺书</t>
  </si>
  <si>
    <t>剩余管理费</t>
  </si>
  <si>
    <t>建造师暂用费</t>
  </si>
  <si>
    <t>余建化-运输
开户行：建行休宁支行
账号：6217 0017 1000 3865 893</t>
  </si>
  <si>
    <t>补扣增值税及附加</t>
  </si>
  <si>
    <t>休宁县三鑫水泥制品厂-管涵
开户行：徽商银行休宁支行
账号：2210 5010 2100 0069 636</t>
  </si>
  <si>
    <t>黄山市荣柯土石方工程有限公司-机械
开户行：工行徽州支行
账号：1310 0941 0920 0019 070</t>
  </si>
  <si>
    <t>中标通知书、施工合同、投资协议、交工、审计、不领章承诺书、终结结算</t>
  </si>
  <si>
    <t>汪桂君-建行黄山市徽州区支行</t>
  </si>
  <si>
    <t>6236 6817 1000 0078 208</t>
  </si>
  <si>
    <t>汪桂君-垫付款
开户行：建行黄山市徽州区支行
账号：6236 6817 1000 0078 208</t>
  </si>
</sst>
</file>

<file path=xl/styles.xml><?xml version="1.0" encoding="utf-8"?>
<styleSheet xmlns="http://schemas.openxmlformats.org/spreadsheetml/2006/main">
  <numFmts count="12">
    <numFmt numFmtId="43" formatCode="_ * #,##0.00_ ;_ * \-#,##0.00_ ;_ * &quot;-&quot;??_ ;_ @_ "/>
    <numFmt numFmtId="176" formatCode="0.00_);[Red]\(0.00\)"/>
    <numFmt numFmtId="44" formatCode="_ &quot;￥&quot;* #,##0.00_ ;_ &quot;￥&quot;* \-#,##0.00_ ;_ &quot;￥&quot;* &quot;-&quot;??_ ;_ @_ "/>
    <numFmt numFmtId="177" formatCode="[DBNum2][$RMB]General;[Red][DBNum2][$RMB]General"/>
    <numFmt numFmtId="178" formatCode="#,##0.00_ "/>
    <numFmt numFmtId="42" formatCode="_ &quot;￥&quot;* #,##0_ ;_ &quot;￥&quot;* \-#,##0_ ;_ &quot;￥&quot;* &quot;-&quot;_ ;_ @_ "/>
    <numFmt numFmtId="41" formatCode="_ * #,##0_ ;_ * \-#,##0_ ;_ * &quot;-&quot;_ ;_ @_ "/>
    <numFmt numFmtId="179" formatCode="#,##0_ "/>
    <numFmt numFmtId="180" formatCode="yy/m/d;@"/>
    <numFmt numFmtId="181" formatCode="yyyy&quot;年&quot;m&quot;月&quot;d&quot;日&quot;;@"/>
    <numFmt numFmtId="182" formatCode="0.00_ "/>
    <numFmt numFmtId="183" formatCode="0.0%"/>
  </numFmts>
  <fonts count="37">
    <font>
      <sz val="11"/>
      <name val="宋体"/>
      <charset val="134"/>
    </font>
    <font>
      <sz val="9"/>
      <name val="宋体"/>
      <charset val="134"/>
    </font>
    <font>
      <b/>
      <sz val="18"/>
      <name val="宋体"/>
      <charset val="134"/>
    </font>
    <font>
      <b/>
      <sz val="9"/>
      <name val="宋体"/>
      <charset val="134"/>
    </font>
    <font>
      <b/>
      <sz val="10"/>
      <name val="宋体"/>
      <charset val="134"/>
    </font>
    <font>
      <sz val="10"/>
      <name val="宋体"/>
      <charset val="134"/>
    </font>
    <font>
      <sz val="8"/>
      <name val="宋体"/>
      <charset val="134"/>
    </font>
    <font>
      <sz val="9"/>
      <color rgb="FFFF0000"/>
      <name val="宋体"/>
      <charset val="134"/>
    </font>
    <font>
      <sz val="10"/>
      <color rgb="FFFF0000"/>
      <name val="宋体"/>
      <charset val="134"/>
    </font>
    <font>
      <sz val="11"/>
      <color rgb="FFFF0000"/>
      <name val="宋体"/>
      <charset val="134"/>
    </font>
    <font>
      <b/>
      <sz val="9"/>
      <name val="Arial"/>
      <charset val="134"/>
    </font>
    <font>
      <b/>
      <sz val="11"/>
      <name val="宋体"/>
      <charset val="134"/>
    </font>
    <font>
      <b/>
      <sz val="12"/>
      <name val="宋体"/>
      <charset val="134"/>
    </font>
    <font>
      <b/>
      <sz val="9"/>
      <color rgb="FFFF0000"/>
      <name val="宋体"/>
      <charset val="134"/>
    </font>
    <font>
      <sz val="8"/>
      <color rgb="FFFF0000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0000"/>
      <name val="宋体"/>
      <charset val="134"/>
    </font>
    <font>
      <b/>
      <sz val="11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indexed="8"/>
      <name val="宋体"/>
      <charset val="134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1">
    <xf numFmtId="0" fontId="0" fillId="0" borderId="0">
      <alignment vertical="center"/>
    </xf>
    <xf numFmtId="42" fontId="22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6" fillId="17" borderId="16" applyNumberFormat="0" applyAlignment="0" applyProtection="0">
      <alignment vertical="center"/>
    </xf>
    <xf numFmtId="44" fontId="20" fillId="0" borderId="0">
      <protection locked="0"/>
    </xf>
    <xf numFmtId="41" fontId="22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2" fillId="14" borderId="15" applyNumberFormat="0" applyFon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20" fillId="0" borderId="0">
      <protection locked="0"/>
    </xf>
    <xf numFmtId="0" fontId="33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7" fillId="6" borderId="12" applyNumberFormat="0" applyAlignment="0" applyProtection="0">
      <alignment vertical="center"/>
    </xf>
    <xf numFmtId="0" fontId="32" fillId="6" borderId="16" applyNumberFormat="0" applyAlignment="0" applyProtection="0">
      <alignment vertical="center"/>
    </xf>
    <xf numFmtId="0" fontId="35" fillId="26" borderId="19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27" fillId="0" borderId="0">
      <protection locked="0"/>
    </xf>
  </cellStyleXfs>
  <cellXfs count="130">
    <xf numFmtId="0" fontId="0" fillId="0" borderId="0" xfId="0">
      <alignment vertical="center"/>
    </xf>
    <xf numFmtId="0" fontId="1" fillId="2" borderId="0" xfId="50" applyFont="1" applyFill="1" applyBorder="1" applyAlignment="1" applyProtection="1">
      <alignment horizontal="center" vertical="center"/>
    </xf>
    <xf numFmtId="180" fontId="1" fillId="2" borderId="0" xfId="50" applyNumberFormat="1" applyFont="1" applyFill="1" applyBorder="1" applyAlignment="1" applyProtection="1">
      <alignment horizontal="center" vertical="center"/>
    </xf>
    <xf numFmtId="178" fontId="1" fillId="2" borderId="0" xfId="50" applyNumberFormat="1" applyFont="1" applyFill="1" applyBorder="1" applyAlignment="1" applyProtection="1">
      <alignment horizontal="center" vertical="center"/>
    </xf>
    <xf numFmtId="0" fontId="0" fillId="0" borderId="0" xfId="0" applyFont="1" applyFill="1" applyAlignment="1">
      <alignment vertical="center"/>
    </xf>
    <xf numFmtId="0" fontId="2" fillId="2" borderId="1" xfId="50" applyFont="1" applyFill="1" applyBorder="1" applyAlignment="1" applyProtection="1">
      <alignment horizontal="center" vertical="center"/>
    </xf>
    <xf numFmtId="0" fontId="3" fillId="2" borderId="2" xfId="50" applyFont="1" applyFill="1" applyBorder="1" applyAlignment="1" applyProtection="1">
      <alignment horizontal="center" vertical="center" wrapText="1"/>
    </xf>
    <xf numFmtId="0" fontId="4" fillId="2" borderId="2" xfId="50" applyFont="1" applyFill="1" applyBorder="1" applyAlignment="1" applyProtection="1">
      <alignment horizontal="center" vertical="center" shrinkToFit="1"/>
    </xf>
    <xf numFmtId="0" fontId="4" fillId="2" borderId="3" xfId="50" applyFont="1" applyFill="1" applyBorder="1" applyAlignment="1" applyProtection="1">
      <alignment horizontal="center" vertical="center" shrinkToFit="1"/>
    </xf>
    <xf numFmtId="178" fontId="3" fillId="2" borderId="2" xfId="50" applyNumberFormat="1" applyFont="1" applyFill="1" applyBorder="1" applyAlignment="1" applyProtection="1">
      <alignment horizontal="center" vertical="center" wrapText="1"/>
    </xf>
    <xf numFmtId="181" fontId="3" fillId="2" borderId="4" xfId="50" applyNumberFormat="1" applyFont="1" applyFill="1" applyBorder="1" applyAlignment="1" applyProtection="1">
      <alignment horizontal="center" vertical="center" wrapText="1"/>
    </xf>
    <xf numFmtId="0" fontId="3" fillId="3" borderId="3" xfId="50" applyFont="1" applyFill="1" applyBorder="1" applyAlignment="1" applyProtection="1">
      <alignment horizontal="center" vertical="center" wrapText="1"/>
    </xf>
    <xf numFmtId="0" fontId="3" fillId="3" borderId="5" xfId="50" applyFont="1" applyFill="1" applyBorder="1" applyAlignment="1" applyProtection="1">
      <alignment horizontal="center" vertical="center" wrapText="1"/>
    </xf>
    <xf numFmtId="0" fontId="3" fillId="3" borderId="4" xfId="50" applyFont="1" applyFill="1" applyBorder="1" applyAlignment="1" applyProtection="1">
      <alignment horizontal="center" vertical="center" wrapText="1"/>
    </xf>
    <xf numFmtId="0" fontId="3" fillId="3" borderId="2" xfId="50" applyFont="1" applyFill="1" applyBorder="1" applyAlignment="1" applyProtection="1">
      <alignment horizontal="center" vertical="center" wrapText="1"/>
    </xf>
    <xf numFmtId="0" fontId="3" fillId="2" borderId="3" xfId="50" applyFont="1" applyFill="1" applyBorder="1" applyAlignment="1" applyProtection="1">
      <alignment horizontal="center" vertical="center" wrapText="1"/>
    </xf>
    <xf numFmtId="0" fontId="3" fillId="2" borderId="5" xfId="50" applyFont="1" applyFill="1" applyBorder="1" applyAlignment="1" applyProtection="1">
      <alignment horizontal="center" vertical="center" wrapText="1"/>
    </xf>
    <xf numFmtId="0" fontId="3" fillId="2" borderId="4" xfId="50" applyFont="1" applyFill="1" applyBorder="1" applyAlignment="1" applyProtection="1">
      <alignment horizontal="center" vertical="center" wrapText="1"/>
    </xf>
    <xf numFmtId="180" fontId="3" fillId="2" borderId="2" xfId="50" applyNumberFormat="1" applyFont="1" applyFill="1" applyBorder="1" applyAlignment="1" applyProtection="1">
      <alignment horizontal="center" vertical="center" wrapText="1"/>
    </xf>
    <xf numFmtId="0" fontId="1" fillId="2" borderId="2" xfId="50" applyFont="1" applyFill="1" applyBorder="1" applyAlignment="1" applyProtection="1">
      <alignment horizontal="center" vertical="center" wrapText="1"/>
    </xf>
    <xf numFmtId="181" fontId="0" fillId="0" borderId="2" xfId="0" applyNumberFormat="1" applyFont="1" applyFill="1" applyBorder="1" applyAlignment="1">
      <alignment horizontal="center" vertical="center"/>
    </xf>
    <xf numFmtId="178" fontId="5" fillId="2" borderId="4" xfId="50" applyNumberFormat="1" applyFont="1" applyFill="1" applyBorder="1" applyAlignment="1" applyProtection="1">
      <alignment horizontal="right" vertical="center" shrinkToFit="1"/>
    </xf>
    <xf numFmtId="178" fontId="1" fillId="2" borderId="2" xfId="50" applyNumberFormat="1" applyFont="1" applyFill="1" applyBorder="1" applyAlignment="1" applyProtection="1">
      <alignment horizontal="right" vertical="center" shrinkToFit="1"/>
    </xf>
    <xf numFmtId="182" fontId="0" fillId="0" borderId="2" xfId="0" applyNumberFormat="1" applyFont="1" applyFill="1" applyBorder="1" applyAlignment="1">
      <alignment horizontal="center" vertical="center"/>
    </xf>
    <xf numFmtId="182" fontId="0" fillId="0" borderId="2" xfId="0" applyNumberFormat="1" applyFont="1" applyFill="1" applyBorder="1" applyAlignment="1">
      <alignment horizontal="center" vertical="center" wrapText="1"/>
    </xf>
    <xf numFmtId="183" fontId="1" fillId="2" borderId="2" xfId="19" applyNumberFormat="1" applyFont="1" applyFill="1" applyBorder="1" applyAlignment="1" applyProtection="1">
      <alignment horizontal="center" vertical="center" wrapText="1"/>
    </xf>
    <xf numFmtId="178" fontId="1" fillId="2" borderId="4" xfId="50" applyNumberFormat="1" applyFont="1" applyFill="1" applyBorder="1" applyAlignment="1" applyProtection="1">
      <alignment horizontal="right" vertical="center" shrinkToFit="1"/>
    </xf>
    <xf numFmtId="182" fontId="0" fillId="0" borderId="2" xfId="0" applyNumberFormat="1" applyFont="1" applyFill="1" applyBorder="1" applyAlignment="1">
      <alignment vertical="center"/>
    </xf>
    <xf numFmtId="178" fontId="1" fillId="2" borderId="2" xfId="50" applyNumberFormat="1" applyFont="1" applyFill="1" applyBorder="1" applyAlignment="1" applyProtection="1">
      <alignment vertical="center" shrinkToFit="1"/>
    </xf>
    <xf numFmtId="178" fontId="1" fillId="2" borderId="2" xfId="50" applyNumberFormat="1" applyFont="1" applyFill="1" applyBorder="1" applyAlignment="1" applyProtection="1">
      <alignment horizontal="left" vertical="center" wrapText="1" shrinkToFit="1"/>
    </xf>
    <xf numFmtId="181" fontId="0" fillId="0" borderId="6" xfId="0" applyNumberFormat="1" applyFont="1" applyFill="1" applyBorder="1" applyAlignment="1">
      <alignment horizontal="center" vertical="center"/>
    </xf>
    <xf numFmtId="181" fontId="0" fillId="2" borderId="2" xfId="50" applyNumberFormat="1" applyFont="1" applyFill="1" applyBorder="1" applyAlignment="1" applyProtection="1">
      <alignment horizontal="center" vertical="center" shrinkToFit="1"/>
    </xf>
    <xf numFmtId="178" fontId="6" fillId="2" borderId="2" xfId="50" applyNumberFormat="1" applyFont="1" applyFill="1" applyBorder="1" applyAlignment="1" applyProtection="1">
      <alignment horizontal="right" vertical="center" shrinkToFit="1"/>
    </xf>
    <xf numFmtId="182" fontId="1" fillId="2" borderId="2" xfId="4" applyNumberFormat="1" applyFont="1" applyFill="1" applyBorder="1" applyAlignment="1" applyProtection="1">
      <alignment horizontal="center" vertical="center" wrapText="1"/>
    </xf>
    <xf numFmtId="181" fontId="5" fillId="2" borderId="2" xfId="50" applyNumberFormat="1" applyFont="1" applyFill="1" applyBorder="1" applyAlignment="1" applyProtection="1">
      <alignment horizontal="center" vertical="center" shrinkToFit="1"/>
    </xf>
    <xf numFmtId="178" fontId="1" fillId="2" borderId="2" xfId="50" applyNumberFormat="1" applyFont="1" applyFill="1" applyBorder="1" applyAlignment="1" applyProtection="1">
      <alignment vertical="center" wrapText="1" shrinkToFit="1"/>
    </xf>
    <xf numFmtId="9" fontId="1" fillId="2" borderId="2" xfId="19" applyNumberFormat="1" applyFont="1" applyFill="1" applyBorder="1" applyAlignment="1" applyProtection="1">
      <alignment horizontal="center" vertical="center" wrapText="1"/>
    </xf>
    <xf numFmtId="49" fontId="1" fillId="2" borderId="2" xfId="50" applyNumberFormat="1" applyFont="1" applyFill="1" applyBorder="1" applyAlignment="1" applyProtection="1">
      <alignment horizontal="center" vertical="center" wrapText="1"/>
    </xf>
    <xf numFmtId="178" fontId="1" fillId="2" borderId="2" xfId="50" applyNumberFormat="1" applyFont="1" applyFill="1" applyBorder="1" applyAlignment="1" applyProtection="1">
      <alignment horizontal="center" vertical="center" wrapText="1" shrinkToFit="1"/>
    </xf>
    <xf numFmtId="49" fontId="1" fillId="2" borderId="2" xfId="50" applyNumberFormat="1" applyFont="1" applyFill="1" applyBorder="1" applyAlignment="1" applyProtection="1">
      <alignment horizontal="center" vertical="center" wrapText="1" shrinkToFit="1"/>
    </xf>
    <xf numFmtId="9" fontId="1" fillId="2" borderId="2" xfId="19" applyFont="1" applyFill="1" applyBorder="1" applyAlignment="1" applyProtection="1">
      <alignment horizontal="center" vertical="center" wrapText="1"/>
    </xf>
    <xf numFmtId="0" fontId="7" fillId="2" borderId="2" xfId="50" applyFont="1" applyFill="1" applyBorder="1" applyAlignment="1" applyProtection="1">
      <alignment horizontal="center" vertical="center" wrapText="1"/>
    </xf>
    <xf numFmtId="181" fontId="8" fillId="2" borderId="2" xfId="50" applyNumberFormat="1" applyFont="1" applyFill="1" applyBorder="1" applyAlignment="1" applyProtection="1">
      <alignment horizontal="center" vertical="center" shrinkToFit="1"/>
    </xf>
    <xf numFmtId="178" fontId="8" fillId="2" borderId="4" xfId="50" applyNumberFormat="1" applyFont="1" applyFill="1" applyBorder="1" applyAlignment="1" applyProtection="1">
      <alignment horizontal="right" vertical="center" shrinkToFit="1"/>
    </xf>
    <xf numFmtId="182" fontId="7" fillId="2" borderId="2" xfId="4" applyNumberFormat="1" applyFont="1" applyFill="1" applyBorder="1" applyAlignment="1" applyProtection="1">
      <alignment horizontal="center" vertical="center" wrapText="1"/>
    </xf>
    <xf numFmtId="182" fontId="9" fillId="0" borderId="2" xfId="0" applyNumberFormat="1" applyFont="1" applyFill="1" applyBorder="1" applyAlignment="1">
      <alignment horizontal="center" vertical="center" wrapText="1"/>
    </xf>
    <xf numFmtId="178" fontId="7" fillId="2" borderId="2" xfId="50" applyNumberFormat="1" applyFont="1" applyFill="1" applyBorder="1" applyAlignment="1" applyProtection="1">
      <alignment vertical="center" wrapText="1" shrinkToFit="1"/>
    </xf>
    <xf numFmtId="9" fontId="7" fillId="2" borderId="2" xfId="19" applyNumberFormat="1" applyFont="1" applyFill="1" applyBorder="1" applyAlignment="1" applyProtection="1">
      <alignment horizontal="center" vertical="center" wrapText="1"/>
    </xf>
    <xf numFmtId="0" fontId="3" fillId="2" borderId="2" xfId="50" applyFont="1" applyFill="1" applyBorder="1" applyAlignment="1" applyProtection="1">
      <alignment horizontal="center" vertical="center" shrinkToFit="1"/>
    </xf>
    <xf numFmtId="182" fontId="3" fillId="2" borderId="2" xfId="50" applyNumberFormat="1" applyFont="1" applyFill="1" applyBorder="1" applyAlignment="1" applyProtection="1">
      <alignment horizontal="center" vertical="center" shrinkToFit="1"/>
    </xf>
    <xf numFmtId="178" fontId="10" fillId="2" borderId="2" xfId="50" applyNumberFormat="1" applyFont="1" applyFill="1" applyBorder="1" applyAlignment="1" applyProtection="1">
      <alignment horizontal="right" vertical="center" shrinkToFit="1"/>
    </xf>
    <xf numFmtId="0" fontId="11" fillId="2" borderId="2" xfId="50" applyFont="1" applyFill="1" applyBorder="1" applyAlignment="1" applyProtection="1">
      <alignment horizontal="center" vertical="center" wrapText="1"/>
    </xf>
    <xf numFmtId="176" fontId="12" fillId="2" borderId="3" xfId="50" applyNumberFormat="1" applyFont="1" applyFill="1" applyBorder="1" applyAlignment="1" applyProtection="1">
      <alignment horizontal="center" vertical="center" shrinkToFit="1"/>
    </xf>
    <xf numFmtId="176" fontId="12" fillId="2" borderId="5" xfId="50" applyNumberFormat="1" applyFont="1" applyFill="1" applyBorder="1" applyAlignment="1" applyProtection="1">
      <alignment horizontal="center" vertical="center" shrinkToFit="1"/>
    </xf>
    <xf numFmtId="0" fontId="12" fillId="2" borderId="7" xfId="50" applyFont="1" applyFill="1" applyBorder="1" applyAlignment="1" applyProtection="1">
      <alignment horizontal="center" vertical="center" wrapText="1"/>
    </xf>
    <xf numFmtId="0" fontId="12" fillId="2" borderId="8" xfId="50" applyFont="1" applyFill="1" applyBorder="1" applyAlignment="1" applyProtection="1">
      <alignment horizontal="center" vertical="center" wrapText="1"/>
    </xf>
    <xf numFmtId="0" fontId="0" fillId="2" borderId="0" xfId="0" applyFont="1" applyFill="1" applyAlignment="1">
      <alignment vertical="center"/>
    </xf>
    <xf numFmtId="0" fontId="4" fillId="2" borderId="5" xfId="50" applyFont="1" applyFill="1" applyBorder="1" applyAlignment="1" applyProtection="1">
      <alignment horizontal="center" vertical="center" shrinkToFit="1"/>
    </xf>
    <xf numFmtId="0" fontId="3" fillId="2" borderId="2" xfId="50" applyFont="1" applyFill="1" applyBorder="1" applyAlignment="1" applyProtection="1">
      <alignment horizontal="center" vertical="center"/>
    </xf>
    <xf numFmtId="178" fontId="3" fillId="2" borderId="2" xfId="50" applyNumberFormat="1" applyFont="1" applyFill="1" applyBorder="1" applyAlignment="1" applyProtection="1">
      <alignment horizontal="center" vertical="center" shrinkToFit="1"/>
    </xf>
    <xf numFmtId="178" fontId="1" fillId="2" borderId="2" xfId="50" applyNumberFormat="1" applyFont="1" applyFill="1" applyBorder="1" applyAlignment="1" applyProtection="1">
      <alignment horizontal="center" vertical="center" wrapText="1"/>
    </xf>
    <xf numFmtId="178" fontId="3" fillId="2" borderId="2" xfId="50" applyNumberFormat="1" applyFont="1" applyFill="1" applyBorder="1" applyAlignment="1" applyProtection="1">
      <alignment horizontal="right" vertical="center" shrinkToFit="1"/>
    </xf>
    <xf numFmtId="0" fontId="1" fillId="2" borderId="2" xfId="50" applyFont="1" applyFill="1" applyBorder="1" applyAlignment="1" applyProtection="1">
      <alignment horizontal="center" vertical="center"/>
    </xf>
    <xf numFmtId="179" fontId="1" fillId="2" borderId="2" xfId="50" applyNumberFormat="1" applyFont="1" applyFill="1" applyBorder="1" applyAlignment="1" applyProtection="1">
      <alignment vertical="center" shrinkToFit="1"/>
    </xf>
    <xf numFmtId="178" fontId="1" fillId="2" borderId="2" xfId="50" applyNumberFormat="1" applyFont="1" applyFill="1" applyBorder="1" applyAlignment="1" applyProtection="1">
      <alignment vertical="center" wrapText="1"/>
    </xf>
    <xf numFmtId="179" fontId="1" fillId="2" borderId="2" xfId="50" applyNumberFormat="1" applyFont="1" applyFill="1" applyBorder="1" applyAlignment="1" applyProtection="1">
      <alignment horizontal="center" vertical="center" shrinkToFit="1"/>
    </xf>
    <xf numFmtId="178" fontId="1" fillId="2" borderId="2" xfId="50" applyNumberFormat="1" applyFont="1" applyFill="1" applyBorder="1" applyAlignment="1" applyProtection="1">
      <alignment horizontal="center" vertical="center" shrinkToFit="1"/>
    </xf>
    <xf numFmtId="178" fontId="7" fillId="2" borderId="2" xfId="50" applyNumberFormat="1" applyFont="1" applyFill="1" applyBorder="1" applyAlignment="1" applyProtection="1">
      <alignment horizontal="right" vertical="center" shrinkToFit="1"/>
    </xf>
    <xf numFmtId="178" fontId="7" fillId="2" borderId="2" xfId="50" applyNumberFormat="1" applyFont="1" applyFill="1" applyBorder="1" applyAlignment="1" applyProtection="1">
      <alignment horizontal="center" vertical="center" wrapText="1"/>
    </xf>
    <xf numFmtId="0" fontId="12" fillId="2" borderId="9" xfId="50" applyFont="1" applyFill="1" applyBorder="1" applyAlignment="1" applyProtection="1">
      <alignment horizontal="center" vertical="center" wrapText="1"/>
    </xf>
    <xf numFmtId="0" fontId="12" fillId="2" borderId="10" xfId="50" applyFont="1" applyFill="1" applyBorder="1" applyAlignment="1" applyProtection="1">
      <alignment horizontal="center" vertical="center" wrapText="1"/>
    </xf>
    <xf numFmtId="178" fontId="12" fillId="2" borderId="3" xfId="50" applyNumberFormat="1" applyFont="1" applyFill="1" applyBorder="1" applyAlignment="1" applyProtection="1">
      <alignment horizontal="center" vertical="center" shrinkToFit="1"/>
    </xf>
    <xf numFmtId="178" fontId="12" fillId="2" borderId="5" xfId="50" applyNumberFormat="1" applyFont="1" applyFill="1" applyBorder="1" applyAlignment="1" applyProtection="1">
      <alignment horizontal="center" vertical="center" shrinkToFit="1"/>
    </xf>
    <xf numFmtId="0" fontId="12" fillId="2" borderId="1" xfId="50" applyFont="1" applyFill="1" applyBorder="1" applyAlignment="1" applyProtection="1">
      <alignment horizontal="center" vertical="center" wrapText="1"/>
    </xf>
    <xf numFmtId="0" fontId="12" fillId="2" borderId="11" xfId="50" applyFont="1" applyFill="1" applyBorder="1" applyAlignment="1" applyProtection="1">
      <alignment horizontal="center" vertical="center" wrapText="1"/>
    </xf>
    <xf numFmtId="177" fontId="12" fillId="2" borderId="3" xfId="50" applyNumberFormat="1" applyFont="1" applyFill="1" applyBorder="1" applyAlignment="1" applyProtection="1">
      <alignment horizontal="center" vertical="center" shrinkToFit="1"/>
    </xf>
    <xf numFmtId="177" fontId="12" fillId="2" borderId="5" xfId="50" applyNumberFormat="1" applyFont="1" applyFill="1" applyBorder="1" applyAlignment="1" applyProtection="1">
      <alignment horizontal="center" vertical="center" shrinkToFit="1"/>
    </xf>
    <xf numFmtId="0" fontId="3" fillId="2" borderId="2" xfId="50" applyNumberFormat="1" applyFont="1" applyFill="1" applyBorder="1" applyAlignment="1" applyProtection="1">
      <alignment horizontal="center" vertical="center" shrinkToFit="1"/>
    </xf>
    <xf numFmtId="49" fontId="0" fillId="2" borderId="2" xfId="50" applyNumberFormat="1" applyFont="1" applyFill="1" applyBorder="1" applyAlignment="1">
      <alignment horizontal="center" vertical="center"/>
      <protection locked="0"/>
    </xf>
    <xf numFmtId="0" fontId="4" fillId="2" borderId="3" xfId="50" applyFont="1" applyFill="1" applyBorder="1" applyAlignment="1" applyProtection="1">
      <alignment horizontal="center" vertical="center" wrapText="1"/>
    </xf>
    <xf numFmtId="0" fontId="4" fillId="2" borderId="5" xfId="50" applyFont="1" applyFill="1" applyBorder="1" applyAlignment="1" applyProtection="1">
      <alignment horizontal="center" vertical="center" wrapText="1"/>
    </xf>
    <xf numFmtId="0" fontId="5" fillId="2" borderId="2" xfId="50" applyFont="1" applyFill="1" applyBorder="1" applyAlignment="1" applyProtection="1">
      <alignment horizontal="center" vertical="center" wrapText="1"/>
    </xf>
    <xf numFmtId="178" fontId="4" fillId="2" borderId="2" xfId="50" applyNumberFormat="1" applyFont="1" applyFill="1" applyBorder="1" applyAlignment="1" applyProtection="1">
      <alignment horizontal="center" vertical="center" wrapText="1"/>
    </xf>
    <xf numFmtId="178" fontId="5" fillId="2" borderId="2" xfId="50" applyNumberFormat="1" applyFont="1" applyFill="1" applyBorder="1" applyAlignment="1" applyProtection="1">
      <alignment horizontal="center" vertical="center" wrapText="1"/>
    </xf>
    <xf numFmtId="178" fontId="3" fillId="3" borderId="3" xfId="50" applyNumberFormat="1" applyFont="1" applyFill="1" applyBorder="1" applyAlignment="1" applyProtection="1">
      <alignment horizontal="center" vertical="center" wrapText="1"/>
    </xf>
    <xf numFmtId="178" fontId="3" fillId="3" borderId="5" xfId="50" applyNumberFormat="1" applyFont="1" applyFill="1" applyBorder="1" applyAlignment="1" applyProtection="1">
      <alignment horizontal="center" vertical="center" wrapText="1"/>
    </xf>
    <xf numFmtId="0" fontId="4" fillId="2" borderId="2" xfId="50" applyFont="1" applyFill="1" applyBorder="1" applyAlignment="1" applyProtection="1">
      <alignment horizontal="center" vertical="center"/>
    </xf>
    <xf numFmtId="178" fontId="3" fillId="2" borderId="3" xfId="50" applyNumberFormat="1" applyFont="1" applyFill="1" applyBorder="1" applyAlignment="1" applyProtection="1">
      <alignment vertical="center" wrapText="1"/>
    </xf>
    <xf numFmtId="178" fontId="3" fillId="2" borderId="5" xfId="50" applyNumberFormat="1" applyFont="1" applyFill="1" applyBorder="1" applyAlignment="1" applyProtection="1">
      <alignment vertical="center" wrapText="1"/>
    </xf>
    <xf numFmtId="178" fontId="0" fillId="2" borderId="2" xfId="50" applyNumberFormat="1" applyFont="1" applyFill="1" applyBorder="1" applyAlignment="1" applyProtection="1">
      <alignment horizontal="left" vertical="center" wrapText="1"/>
    </xf>
    <xf numFmtId="178" fontId="0" fillId="2" borderId="2" xfId="50" applyNumberFormat="1" applyFont="1" applyFill="1" applyBorder="1" applyAlignment="1" applyProtection="1">
      <alignment horizontal="right" vertical="center" shrinkToFit="1"/>
    </xf>
    <xf numFmtId="0" fontId="7" fillId="2" borderId="2" xfId="50" applyFont="1" applyFill="1" applyBorder="1" applyAlignment="1" applyProtection="1">
      <alignment horizontal="center" vertical="center"/>
    </xf>
    <xf numFmtId="10" fontId="0" fillId="0" borderId="2" xfId="0" applyNumberFormat="1" applyFont="1" applyFill="1" applyBorder="1" applyAlignment="1">
      <alignment vertical="center" wrapText="1"/>
    </xf>
    <xf numFmtId="182" fontId="7" fillId="2" borderId="2" xfId="50" applyNumberFormat="1" applyFont="1" applyFill="1" applyBorder="1" applyAlignment="1" applyProtection="1">
      <alignment horizontal="center" vertical="center"/>
    </xf>
    <xf numFmtId="182" fontId="1" fillId="2" borderId="2" xfId="50" applyNumberFormat="1" applyFont="1" applyFill="1" applyBorder="1" applyAlignment="1" applyProtection="1">
      <alignment horizontal="center" vertical="center"/>
    </xf>
    <xf numFmtId="182" fontId="0" fillId="2" borderId="2" xfId="0" applyNumberFormat="1" applyFont="1" applyFill="1" applyBorder="1" applyAlignment="1">
      <alignment vertical="center"/>
    </xf>
    <xf numFmtId="10" fontId="9" fillId="0" borderId="2" xfId="0" applyNumberFormat="1" applyFont="1" applyFill="1" applyBorder="1" applyAlignment="1">
      <alignment vertical="center" wrapText="1"/>
    </xf>
    <xf numFmtId="178" fontId="13" fillId="2" borderId="2" xfId="50" applyNumberFormat="1" applyFont="1" applyFill="1" applyBorder="1" applyAlignment="1" applyProtection="1">
      <alignment horizontal="center" vertical="center" wrapText="1"/>
    </xf>
    <xf numFmtId="182" fontId="9" fillId="2" borderId="2" xfId="0" applyNumberFormat="1" applyFont="1" applyFill="1" applyBorder="1" applyAlignment="1">
      <alignment vertical="center"/>
    </xf>
    <xf numFmtId="182" fontId="3" fillId="2" borderId="2" xfId="50" applyNumberFormat="1" applyFont="1" applyFill="1" applyBorder="1" applyAlignment="1" applyProtection="1">
      <alignment horizontal="right" vertical="center"/>
    </xf>
    <xf numFmtId="178" fontId="12" fillId="2" borderId="4" xfId="50" applyNumberFormat="1" applyFont="1" applyFill="1" applyBorder="1" applyAlignment="1" applyProtection="1">
      <alignment horizontal="center" vertical="center" shrinkToFit="1"/>
    </xf>
    <xf numFmtId="177" fontId="12" fillId="2" borderId="4" xfId="50" applyNumberFormat="1" applyFont="1" applyFill="1" applyBorder="1" applyAlignment="1" applyProtection="1">
      <alignment horizontal="center" vertical="center" shrinkToFit="1"/>
    </xf>
    <xf numFmtId="182" fontId="9" fillId="0" borderId="2" xfId="0" applyNumberFormat="1" applyFont="1" applyFill="1" applyBorder="1" applyAlignment="1">
      <alignment horizontal="center" vertical="center"/>
    </xf>
    <xf numFmtId="49" fontId="7" fillId="2" borderId="2" xfId="50" applyNumberFormat="1" applyFont="1" applyFill="1" applyBorder="1" applyAlignment="1" applyProtection="1">
      <alignment horizontal="center" vertical="center" wrapText="1"/>
    </xf>
    <xf numFmtId="178" fontId="7" fillId="2" borderId="2" xfId="50" applyNumberFormat="1" applyFont="1" applyFill="1" applyBorder="1" applyAlignment="1" applyProtection="1">
      <alignment horizontal="center" vertical="center" wrapText="1" shrinkToFit="1"/>
    </xf>
    <xf numFmtId="49" fontId="7" fillId="2" borderId="2" xfId="50" applyNumberFormat="1" applyFont="1" applyFill="1" applyBorder="1" applyAlignment="1" applyProtection="1">
      <alignment horizontal="center" vertical="center" wrapText="1" shrinkToFit="1"/>
    </xf>
    <xf numFmtId="9" fontId="7" fillId="2" borderId="2" xfId="19" applyFont="1" applyFill="1" applyBorder="1" applyAlignment="1" applyProtection="1">
      <alignment horizontal="center" vertical="center" wrapText="1"/>
    </xf>
    <xf numFmtId="178" fontId="7" fillId="2" borderId="2" xfId="50" applyNumberFormat="1" applyFont="1" applyFill="1" applyBorder="1" applyAlignment="1" applyProtection="1">
      <alignment horizontal="center" vertical="center" shrinkToFit="1"/>
    </xf>
    <xf numFmtId="178" fontId="1" fillId="2" borderId="2" xfId="50" applyNumberFormat="1" applyFont="1" applyFill="1" applyBorder="1" applyAlignment="1" applyProtection="1">
      <alignment horizontal="right" vertical="center" wrapText="1"/>
    </xf>
    <xf numFmtId="178" fontId="1" fillId="2" borderId="4" xfId="50" applyNumberFormat="1" applyFont="1" applyFill="1" applyBorder="1" applyAlignment="1" applyProtection="1">
      <alignment horizontal="center" vertical="center" wrapText="1"/>
    </xf>
    <xf numFmtId="181" fontId="9" fillId="2" borderId="2" xfId="50" applyNumberFormat="1" applyFont="1" applyFill="1" applyBorder="1" applyAlignment="1" applyProtection="1">
      <alignment horizontal="center" vertical="center" shrinkToFit="1"/>
    </xf>
    <xf numFmtId="178" fontId="14" fillId="2" borderId="2" xfId="50" applyNumberFormat="1" applyFont="1" applyFill="1" applyBorder="1" applyAlignment="1" applyProtection="1">
      <alignment horizontal="right" vertical="center" shrinkToFit="1"/>
    </xf>
    <xf numFmtId="178" fontId="7" fillId="2" borderId="2" xfId="50" applyNumberFormat="1" applyFont="1" applyFill="1" applyBorder="1" applyAlignment="1" applyProtection="1">
      <alignment horizontal="left" vertical="center" wrapText="1" shrinkToFit="1"/>
    </xf>
    <xf numFmtId="183" fontId="7" fillId="2" borderId="2" xfId="19" applyNumberFormat="1" applyFont="1" applyFill="1" applyBorder="1" applyAlignment="1" applyProtection="1">
      <alignment horizontal="center" vertical="center" wrapText="1"/>
    </xf>
    <xf numFmtId="181" fontId="9" fillId="0" borderId="6" xfId="0" applyNumberFormat="1" applyFont="1" applyFill="1" applyBorder="1" applyAlignment="1">
      <alignment horizontal="center" vertical="center"/>
    </xf>
    <xf numFmtId="178" fontId="7" fillId="2" borderId="2" xfId="50" applyNumberFormat="1" applyFont="1" applyFill="1" applyBorder="1" applyAlignment="1" applyProtection="1">
      <alignment vertical="center" shrinkToFit="1"/>
    </xf>
    <xf numFmtId="178" fontId="13" fillId="2" borderId="2" xfId="50" applyNumberFormat="1" applyFont="1" applyFill="1" applyBorder="1" applyAlignment="1" applyProtection="1">
      <alignment horizontal="right" vertical="center" shrinkToFit="1"/>
    </xf>
    <xf numFmtId="178" fontId="9" fillId="2" borderId="2" xfId="50" applyNumberFormat="1" applyFont="1" applyFill="1" applyBorder="1" applyAlignment="1" applyProtection="1">
      <alignment horizontal="left" vertical="center" wrapText="1"/>
    </xf>
    <xf numFmtId="178" fontId="9" fillId="2" borderId="2" xfId="50" applyNumberFormat="1" applyFont="1" applyFill="1" applyBorder="1" applyAlignment="1" applyProtection="1">
      <alignment horizontal="right" vertical="center" shrinkToFit="1"/>
    </xf>
    <xf numFmtId="10" fontId="0" fillId="0" borderId="2" xfId="0" applyNumberFormat="1" applyFont="1" applyFill="1" applyBorder="1" applyAlignment="1">
      <alignment vertical="center"/>
    </xf>
    <xf numFmtId="181" fontId="9" fillId="0" borderId="2" xfId="0" applyNumberFormat="1" applyFont="1" applyFill="1" applyBorder="1" applyAlignment="1">
      <alignment horizontal="center" vertical="center"/>
    </xf>
    <xf numFmtId="182" fontId="9" fillId="0" borderId="2" xfId="0" applyNumberFormat="1" applyFont="1" applyFill="1" applyBorder="1" applyAlignment="1">
      <alignment vertical="center"/>
    </xf>
    <xf numFmtId="179" fontId="7" fillId="2" borderId="2" xfId="50" applyNumberFormat="1" applyFont="1" applyFill="1" applyBorder="1" applyAlignment="1" applyProtection="1">
      <alignment horizontal="center" vertical="center" shrinkToFit="1"/>
    </xf>
    <xf numFmtId="178" fontId="7" fillId="2" borderId="2" xfId="50" applyNumberFormat="1" applyFont="1" applyFill="1" applyBorder="1" applyAlignment="1" applyProtection="1">
      <alignment vertical="center" wrapText="1"/>
    </xf>
    <xf numFmtId="10" fontId="9" fillId="0" borderId="2" xfId="0" applyNumberFormat="1" applyFont="1" applyFill="1" applyBorder="1" applyAlignment="1">
      <alignment vertical="center"/>
    </xf>
    <xf numFmtId="178" fontId="7" fillId="2" borderId="4" xfId="50" applyNumberFormat="1" applyFont="1" applyFill="1" applyBorder="1" applyAlignment="1" applyProtection="1">
      <alignment horizontal="right" vertical="center" shrinkToFit="1"/>
    </xf>
    <xf numFmtId="179" fontId="7" fillId="2" borderId="2" xfId="50" applyNumberFormat="1" applyFont="1" applyFill="1" applyBorder="1" applyAlignment="1" applyProtection="1">
      <alignment vertical="center" shrinkToFit="1"/>
    </xf>
    <xf numFmtId="0" fontId="12" fillId="2" borderId="3" xfId="50" applyFont="1" applyFill="1" applyBorder="1" applyAlignment="1" applyProtection="1">
      <alignment horizontal="center" vertical="center" shrinkToFit="1"/>
    </xf>
    <xf numFmtId="0" fontId="12" fillId="2" borderId="5" xfId="50" applyFont="1" applyFill="1" applyBorder="1" applyAlignment="1" applyProtection="1">
      <alignment horizontal="center" vertical="center" shrinkToFit="1"/>
    </xf>
    <xf numFmtId="0" fontId="12" fillId="2" borderId="4" xfId="50" applyFont="1" applyFill="1" applyBorder="1" applyAlignment="1" applyProtection="1">
      <alignment horizontal="center" vertical="center" shrinkToFi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百分比 2 2" xfId="19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7" Type="http://schemas.openxmlformats.org/officeDocument/2006/relationships/image" Target="../media/image7.pn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" Type="http://schemas.openxmlformats.org/officeDocument/2006/relationships/image" Target="../media/image4.png"/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0.jpeg"/><Relationship Id="rId2" Type="http://schemas.openxmlformats.org/officeDocument/2006/relationships/image" Target="../media/image9.jpeg"/><Relationship Id="rId1" Type="http://schemas.openxmlformats.org/officeDocument/2006/relationships/image" Target="../media/image8.jpeg"/></Relationships>
</file>

<file path=xl/drawings/_rels/drawing3.xml.rels><?xml version="1.0" encoding="UTF-8" standalone="yes"?>
<Relationships xmlns="http://schemas.openxmlformats.org/package/2006/relationships"><Relationship Id="rId4" Type="http://schemas.openxmlformats.org/officeDocument/2006/relationships/image" Target="../media/image14.jpeg"/><Relationship Id="rId3" Type="http://schemas.openxmlformats.org/officeDocument/2006/relationships/image" Target="../media/image13.jpeg"/><Relationship Id="rId2" Type="http://schemas.openxmlformats.org/officeDocument/2006/relationships/image" Target="../media/image12.jpeg"/><Relationship Id="rId1" Type="http://schemas.openxmlformats.org/officeDocument/2006/relationships/image" Target="../media/image11.png"/></Relationships>
</file>

<file path=xl/drawings/_rels/drawing4.xml.rels><?xml version="1.0" encoding="UTF-8" standalone="yes"?>
<Relationships xmlns="http://schemas.openxmlformats.org/package/2006/relationships"><Relationship Id="rId5" Type="http://schemas.openxmlformats.org/officeDocument/2006/relationships/image" Target="../media/image18.jpeg"/><Relationship Id="rId4" Type="http://schemas.openxmlformats.org/officeDocument/2006/relationships/image" Target="../media/image17.jpeg"/><Relationship Id="rId3" Type="http://schemas.openxmlformats.org/officeDocument/2006/relationships/image" Target="../media/image16.png"/><Relationship Id="rId2" Type="http://schemas.openxmlformats.org/officeDocument/2006/relationships/image" Target="../media/image15.jpeg"/><Relationship Id="rId1" Type="http://schemas.openxmlformats.org/officeDocument/2006/relationships/image" Target="../media/image14.jpeg"/></Relationships>
</file>

<file path=xl/drawings/_rels/drawing5.xml.rels><?xml version="1.0" encoding="UTF-8" standalone="yes"?>
<Relationships xmlns="http://schemas.openxmlformats.org/package/2006/relationships"><Relationship Id="rId5" Type="http://schemas.openxmlformats.org/officeDocument/2006/relationships/image" Target="../media/image18.jpeg"/><Relationship Id="rId4" Type="http://schemas.openxmlformats.org/officeDocument/2006/relationships/image" Target="../media/image17.jpeg"/><Relationship Id="rId3" Type="http://schemas.openxmlformats.org/officeDocument/2006/relationships/image" Target="../media/image16.png"/><Relationship Id="rId2" Type="http://schemas.openxmlformats.org/officeDocument/2006/relationships/image" Target="../media/image15.jpeg"/><Relationship Id="rId1" Type="http://schemas.openxmlformats.org/officeDocument/2006/relationships/image" Target="../media/image14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635</xdr:colOff>
      <xdr:row>27</xdr:row>
      <xdr:rowOff>85090</xdr:rowOff>
    </xdr:from>
    <xdr:to>
      <xdr:col>6</xdr:col>
      <xdr:colOff>880110</xdr:colOff>
      <xdr:row>54</xdr:row>
      <xdr:rowOff>161925</xdr:rowOff>
    </xdr:to>
    <xdr:pic>
      <xdr:nvPicPr>
        <xdr:cNvPr id="2" name="图片 1" descr="PB(~DXYFC(2WVAOR%CE8$$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35" y="7810500"/>
          <a:ext cx="7628255" cy="4705985"/>
        </a:xfrm>
        <a:prstGeom prst="rect">
          <a:avLst/>
        </a:prstGeom>
      </xdr:spPr>
    </xdr:pic>
    <xdr:clientData/>
  </xdr:twoCellAnchor>
  <xdr:twoCellAnchor editAs="oneCell">
    <xdr:from>
      <xdr:col>6</xdr:col>
      <xdr:colOff>809625</xdr:colOff>
      <xdr:row>27</xdr:row>
      <xdr:rowOff>104775</xdr:rowOff>
    </xdr:from>
    <xdr:to>
      <xdr:col>16</xdr:col>
      <xdr:colOff>550545</xdr:colOff>
      <xdr:row>55</xdr:row>
      <xdr:rowOff>133350</xdr:rowOff>
    </xdr:to>
    <xdr:pic>
      <xdr:nvPicPr>
        <xdr:cNvPr id="5" name="图片 4" descr="IQT4M3`(PSJ%BI319T%AFV9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558405" y="7830185"/>
          <a:ext cx="7842885" cy="4829175"/>
        </a:xfrm>
        <a:prstGeom prst="rect">
          <a:avLst/>
        </a:prstGeom>
      </xdr:spPr>
    </xdr:pic>
    <xdr:clientData/>
  </xdr:twoCellAnchor>
  <xdr:twoCellAnchor editAs="oneCell">
    <xdr:from>
      <xdr:col>16</xdr:col>
      <xdr:colOff>134620</xdr:colOff>
      <xdr:row>27</xdr:row>
      <xdr:rowOff>152400</xdr:rowOff>
    </xdr:from>
    <xdr:to>
      <xdr:col>22</xdr:col>
      <xdr:colOff>66675</xdr:colOff>
      <xdr:row>55</xdr:row>
      <xdr:rowOff>104775</xdr:rowOff>
    </xdr:to>
    <xdr:pic>
      <xdr:nvPicPr>
        <xdr:cNvPr id="6" name="图片 5" descr="}IMXC@IIH}~PDOU1YQ~T2VK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4985365" y="7877810"/>
          <a:ext cx="7855585" cy="4752975"/>
        </a:xfrm>
        <a:prstGeom prst="rect">
          <a:avLst/>
        </a:prstGeom>
      </xdr:spPr>
    </xdr:pic>
    <xdr:clientData/>
  </xdr:twoCellAnchor>
  <xdr:twoCellAnchor editAs="oneCell">
    <xdr:from>
      <xdr:col>0</xdr:col>
      <xdr:colOff>19050</xdr:colOff>
      <xdr:row>54</xdr:row>
      <xdr:rowOff>95250</xdr:rowOff>
    </xdr:from>
    <xdr:to>
      <xdr:col>6</xdr:col>
      <xdr:colOff>1139190</xdr:colOff>
      <xdr:row>82</xdr:row>
      <xdr:rowOff>114300</xdr:rowOff>
    </xdr:to>
    <xdr:pic>
      <xdr:nvPicPr>
        <xdr:cNvPr id="7" name="图片 6" descr="8P9NM`_Y)PWRTO~1X8@5%HW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9050" y="12449810"/>
          <a:ext cx="7868920" cy="4819650"/>
        </a:xfrm>
        <a:prstGeom prst="rect">
          <a:avLst/>
        </a:prstGeom>
      </xdr:spPr>
    </xdr:pic>
    <xdr:clientData/>
  </xdr:twoCellAnchor>
  <xdr:twoCellAnchor editAs="oneCell">
    <xdr:from>
      <xdr:col>6</xdr:col>
      <xdr:colOff>879475</xdr:colOff>
      <xdr:row>54</xdr:row>
      <xdr:rowOff>95250</xdr:rowOff>
    </xdr:from>
    <xdr:to>
      <xdr:col>16</xdr:col>
      <xdr:colOff>613410</xdr:colOff>
      <xdr:row>82</xdr:row>
      <xdr:rowOff>161925</xdr:rowOff>
    </xdr:to>
    <xdr:pic>
      <xdr:nvPicPr>
        <xdr:cNvPr id="3" name="图片 2" descr="8YU%RE0R9N[DERZSNM8ZFF3"/>
        <xdr:cNvPicPr>
          <a:picLocks noChangeAspect="1"/>
        </xdr:cNvPicPr>
      </xdr:nvPicPr>
      <xdr:blipFill>
        <a:blip r:embed="rId5"/>
        <a:stretch>
          <a:fillRect/>
        </a:stretch>
      </xdr:blipFill>
      <xdr:spPr>
        <a:xfrm>
          <a:off x="7628255" y="12449810"/>
          <a:ext cx="7835900" cy="4867275"/>
        </a:xfrm>
        <a:prstGeom prst="rect">
          <a:avLst/>
        </a:prstGeom>
      </xdr:spPr>
    </xdr:pic>
    <xdr:clientData/>
  </xdr:twoCellAnchor>
  <xdr:twoCellAnchor editAs="oneCell">
    <xdr:from>
      <xdr:col>16</xdr:col>
      <xdr:colOff>201295</xdr:colOff>
      <xdr:row>54</xdr:row>
      <xdr:rowOff>133350</xdr:rowOff>
    </xdr:from>
    <xdr:to>
      <xdr:col>20</xdr:col>
      <xdr:colOff>533400</xdr:colOff>
      <xdr:row>96</xdr:row>
      <xdr:rowOff>152400</xdr:rowOff>
    </xdr:to>
    <xdr:pic>
      <xdr:nvPicPr>
        <xdr:cNvPr id="4" name="图片 3" descr="(FR1D_$ZPSD{QI@3%Y_T5F0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15052040" y="12487910"/>
          <a:ext cx="6393180" cy="7219950"/>
        </a:xfrm>
        <a:prstGeom prst="rect">
          <a:avLst/>
        </a:prstGeom>
      </xdr:spPr>
    </xdr:pic>
    <xdr:clientData/>
  </xdr:twoCellAnchor>
  <xdr:twoCellAnchor editAs="oneCell">
    <xdr:from>
      <xdr:col>18</xdr:col>
      <xdr:colOff>204470</xdr:colOff>
      <xdr:row>54</xdr:row>
      <xdr:rowOff>142875</xdr:rowOff>
    </xdr:from>
    <xdr:to>
      <xdr:col>25</xdr:col>
      <xdr:colOff>189865</xdr:colOff>
      <xdr:row>97</xdr:row>
      <xdr:rowOff>104775</xdr:rowOff>
    </xdr:to>
    <xdr:pic>
      <xdr:nvPicPr>
        <xdr:cNvPr id="8" name="图片 7" descr="1F$ZYQJ34J$V4G]H7[0AVVT"/>
        <xdr:cNvPicPr>
          <a:picLocks noChangeAspect="1"/>
        </xdr:cNvPicPr>
      </xdr:nvPicPr>
      <xdr:blipFill>
        <a:blip r:embed="rId7"/>
        <a:stretch>
          <a:fillRect/>
        </a:stretch>
      </xdr:blipFill>
      <xdr:spPr>
        <a:xfrm>
          <a:off x="18825210" y="12497435"/>
          <a:ext cx="6196330" cy="733425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15875</xdr:colOff>
      <xdr:row>27</xdr:row>
      <xdr:rowOff>53340</xdr:rowOff>
    </xdr:from>
    <xdr:to>
      <xdr:col>6</xdr:col>
      <xdr:colOff>213995</xdr:colOff>
      <xdr:row>48</xdr:row>
      <xdr:rowOff>53340</xdr:rowOff>
    </xdr:to>
    <xdr:pic>
      <xdr:nvPicPr>
        <xdr:cNvPr id="9" name="图片 8" descr="5a8245b4ad5367b2942f4284b810eeb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875" y="8083550"/>
          <a:ext cx="6946900" cy="3600450"/>
        </a:xfrm>
        <a:prstGeom prst="rect">
          <a:avLst/>
        </a:prstGeom>
      </xdr:spPr>
    </xdr:pic>
    <xdr:clientData/>
  </xdr:twoCellAnchor>
  <xdr:twoCellAnchor editAs="oneCell">
    <xdr:from>
      <xdr:col>6</xdr:col>
      <xdr:colOff>441960</xdr:colOff>
      <xdr:row>27</xdr:row>
      <xdr:rowOff>91440</xdr:rowOff>
    </xdr:from>
    <xdr:to>
      <xdr:col>15</xdr:col>
      <xdr:colOff>41910</xdr:colOff>
      <xdr:row>68</xdr:row>
      <xdr:rowOff>3810</xdr:rowOff>
    </xdr:to>
    <xdr:pic>
      <xdr:nvPicPr>
        <xdr:cNvPr id="10" name="图片 9" descr="6JJ%Z7NGJNYX0`K(1D2M2~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190740" y="8121650"/>
          <a:ext cx="7007860" cy="6941820"/>
        </a:xfrm>
        <a:prstGeom prst="rect">
          <a:avLst/>
        </a:prstGeom>
      </xdr:spPr>
    </xdr:pic>
    <xdr:clientData/>
  </xdr:twoCellAnchor>
  <xdr:twoCellAnchor editAs="oneCell">
    <xdr:from>
      <xdr:col>15</xdr:col>
      <xdr:colOff>60960</xdr:colOff>
      <xdr:row>27</xdr:row>
      <xdr:rowOff>83820</xdr:rowOff>
    </xdr:from>
    <xdr:to>
      <xdr:col>20</xdr:col>
      <xdr:colOff>141605</xdr:colOff>
      <xdr:row>67</xdr:row>
      <xdr:rowOff>83820</xdr:rowOff>
    </xdr:to>
    <xdr:pic>
      <xdr:nvPicPr>
        <xdr:cNvPr id="11" name="图片 10" descr="JVAM6N18{WUVD6UZEJ8G@B6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4217650" y="8114030"/>
          <a:ext cx="6911340" cy="68580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635</xdr:colOff>
      <xdr:row>27</xdr:row>
      <xdr:rowOff>66675</xdr:rowOff>
    </xdr:from>
    <xdr:to>
      <xdr:col>6</xdr:col>
      <xdr:colOff>1038225</xdr:colOff>
      <xdr:row>55</xdr:row>
      <xdr:rowOff>95250</xdr:rowOff>
    </xdr:to>
    <xdr:pic>
      <xdr:nvPicPr>
        <xdr:cNvPr id="5" name="图片 4" descr=")_74)$Z}PB~T{07AC7]FCH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35" y="9417685"/>
          <a:ext cx="7786370" cy="4829175"/>
        </a:xfrm>
        <a:prstGeom prst="rect">
          <a:avLst/>
        </a:prstGeom>
      </xdr:spPr>
    </xdr:pic>
    <xdr:clientData/>
  </xdr:twoCellAnchor>
  <xdr:twoCellAnchor editAs="oneCell">
    <xdr:from>
      <xdr:col>6</xdr:col>
      <xdr:colOff>1200150</xdr:colOff>
      <xdr:row>27</xdr:row>
      <xdr:rowOff>85725</xdr:rowOff>
    </xdr:from>
    <xdr:to>
      <xdr:col>14</xdr:col>
      <xdr:colOff>698500</xdr:colOff>
      <xdr:row>69</xdr:row>
      <xdr:rowOff>133350</xdr:rowOff>
    </xdr:to>
    <xdr:pic>
      <xdr:nvPicPr>
        <xdr:cNvPr id="2" name="图片 1" descr="SJ4%NWE~~D7XNIE81$2EU%K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948930" y="9436735"/>
          <a:ext cx="6136005" cy="7248525"/>
        </a:xfrm>
        <a:prstGeom prst="rect">
          <a:avLst/>
        </a:prstGeom>
      </xdr:spPr>
    </xdr:pic>
    <xdr:clientData/>
  </xdr:twoCellAnchor>
  <xdr:twoCellAnchor editAs="oneCell">
    <xdr:from>
      <xdr:col>15</xdr:col>
      <xdr:colOff>48895</xdr:colOff>
      <xdr:row>27</xdr:row>
      <xdr:rowOff>76200</xdr:rowOff>
    </xdr:from>
    <xdr:to>
      <xdr:col>19</xdr:col>
      <xdr:colOff>613410</xdr:colOff>
      <xdr:row>70</xdr:row>
      <xdr:rowOff>47625</xdr:rowOff>
    </xdr:to>
    <xdr:pic>
      <xdr:nvPicPr>
        <xdr:cNvPr id="3" name="图片 2" descr="_)A_K5`_DMWTZL$]8W`Q}Y9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4205585" y="9427210"/>
          <a:ext cx="6211570" cy="7343775"/>
        </a:xfrm>
        <a:prstGeom prst="rect">
          <a:avLst/>
        </a:prstGeom>
      </xdr:spPr>
    </xdr:pic>
    <xdr:clientData/>
  </xdr:twoCellAnchor>
  <xdr:twoCellAnchor editAs="oneCell">
    <xdr:from>
      <xdr:col>3</xdr:col>
      <xdr:colOff>13970</xdr:colOff>
      <xdr:row>70</xdr:row>
      <xdr:rowOff>9525</xdr:rowOff>
    </xdr:from>
    <xdr:to>
      <xdr:col>10</xdr:col>
      <xdr:colOff>571500</xdr:colOff>
      <xdr:row>98</xdr:row>
      <xdr:rowOff>28575</xdr:rowOff>
    </xdr:to>
    <xdr:pic>
      <xdr:nvPicPr>
        <xdr:cNvPr id="4" name="图片 3" descr="]~0`S4AAKIKYNDJHR0MDVOW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2703195" y="16732885"/>
          <a:ext cx="7868285" cy="481965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1270</xdr:colOff>
      <xdr:row>24</xdr:row>
      <xdr:rowOff>123825</xdr:rowOff>
    </xdr:from>
    <xdr:to>
      <xdr:col>6</xdr:col>
      <xdr:colOff>1120775</xdr:colOff>
      <xdr:row>52</xdr:row>
      <xdr:rowOff>142875</xdr:rowOff>
    </xdr:to>
    <xdr:pic>
      <xdr:nvPicPr>
        <xdr:cNvPr id="5" name="图片 4" descr="]~0`S4AAKIKYNDJHR0MDVOW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70" y="11189335"/>
          <a:ext cx="7868285" cy="4819650"/>
        </a:xfrm>
        <a:prstGeom prst="rect">
          <a:avLst/>
        </a:prstGeom>
      </xdr:spPr>
    </xdr:pic>
    <xdr:clientData/>
  </xdr:twoCellAnchor>
  <xdr:twoCellAnchor editAs="oneCell">
    <xdr:from>
      <xdr:col>6</xdr:col>
      <xdr:colOff>1162050</xdr:colOff>
      <xdr:row>24</xdr:row>
      <xdr:rowOff>152400</xdr:rowOff>
    </xdr:from>
    <xdr:to>
      <xdr:col>15</xdr:col>
      <xdr:colOff>317500</xdr:colOff>
      <xdr:row>67</xdr:row>
      <xdr:rowOff>161925</xdr:rowOff>
    </xdr:to>
    <xdr:pic>
      <xdr:nvPicPr>
        <xdr:cNvPr id="6" name="图片 5" descr="1]`HZ9I_H3(@OW@Q7N}5$J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910830" y="11217910"/>
          <a:ext cx="6336030" cy="7381875"/>
        </a:xfrm>
        <a:prstGeom prst="rect">
          <a:avLst/>
        </a:prstGeom>
      </xdr:spPr>
    </xdr:pic>
    <xdr:clientData/>
  </xdr:twoCellAnchor>
  <xdr:twoCellAnchor editAs="oneCell">
    <xdr:from>
      <xdr:col>0</xdr:col>
      <xdr:colOff>38100</xdr:colOff>
      <xdr:row>35</xdr:row>
      <xdr:rowOff>66675</xdr:rowOff>
    </xdr:from>
    <xdr:to>
      <xdr:col>6</xdr:col>
      <xdr:colOff>1196340</xdr:colOff>
      <xdr:row>63</xdr:row>
      <xdr:rowOff>95250</xdr:rowOff>
    </xdr:to>
    <xdr:pic>
      <xdr:nvPicPr>
        <xdr:cNvPr id="2" name="图片 1" descr="H%I@VH$EEB$M6C6{5OB}%PI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38100" y="13018135"/>
          <a:ext cx="7907020" cy="4829175"/>
        </a:xfrm>
        <a:prstGeom prst="rect">
          <a:avLst/>
        </a:prstGeom>
      </xdr:spPr>
    </xdr:pic>
    <xdr:clientData/>
  </xdr:twoCellAnchor>
  <xdr:twoCellAnchor editAs="oneCell">
    <xdr:from>
      <xdr:col>15</xdr:col>
      <xdr:colOff>353695</xdr:colOff>
      <xdr:row>24</xdr:row>
      <xdr:rowOff>142875</xdr:rowOff>
    </xdr:from>
    <xdr:to>
      <xdr:col>19</xdr:col>
      <xdr:colOff>1003935</xdr:colOff>
      <xdr:row>67</xdr:row>
      <xdr:rowOff>66675</xdr:rowOff>
    </xdr:to>
    <xdr:pic>
      <xdr:nvPicPr>
        <xdr:cNvPr id="3" name="图片 2" descr="VI)ROMG{D1KM4OM~JN]L@0B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4283055" y="11208385"/>
          <a:ext cx="6297295" cy="7296150"/>
        </a:xfrm>
        <a:prstGeom prst="rect">
          <a:avLst/>
        </a:prstGeom>
      </xdr:spPr>
    </xdr:pic>
    <xdr:clientData/>
  </xdr:twoCellAnchor>
  <xdr:twoCellAnchor editAs="oneCell">
    <xdr:from>
      <xdr:col>19</xdr:col>
      <xdr:colOff>1047750</xdr:colOff>
      <xdr:row>24</xdr:row>
      <xdr:rowOff>104775</xdr:rowOff>
    </xdr:from>
    <xdr:to>
      <xdr:col>28</xdr:col>
      <xdr:colOff>304800</xdr:colOff>
      <xdr:row>67</xdr:row>
      <xdr:rowOff>85725</xdr:rowOff>
    </xdr:to>
    <xdr:pic>
      <xdr:nvPicPr>
        <xdr:cNvPr id="4" name="图片 3" descr="R{T%%LDSKUYJSDQL}%C_J{Y"/>
        <xdr:cNvPicPr>
          <a:picLocks noChangeAspect="1"/>
        </xdr:cNvPicPr>
      </xdr:nvPicPr>
      <xdr:blipFill>
        <a:blip r:embed="rId5"/>
        <a:stretch>
          <a:fillRect/>
        </a:stretch>
      </xdr:blipFill>
      <xdr:spPr>
        <a:xfrm>
          <a:off x="20624165" y="11170285"/>
          <a:ext cx="6417945" cy="735330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1270</xdr:colOff>
      <xdr:row>25</xdr:row>
      <xdr:rowOff>123825</xdr:rowOff>
    </xdr:from>
    <xdr:to>
      <xdr:col>6</xdr:col>
      <xdr:colOff>1120775</xdr:colOff>
      <xdr:row>53</xdr:row>
      <xdr:rowOff>142875</xdr:rowOff>
    </xdr:to>
    <xdr:pic>
      <xdr:nvPicPr>
        <xdr:cNvPr id="2" name="图片 1" descr="]~0`S4AAKIKYNDJHR0MDVOW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70" y="11735435"/>
          <a:ext cx="7868285" cy="4819650"/>
        </a:xfrm>
        <a:prstGeom prst="rect">
          <a:avLst/>
        </a:prstGeom>
      </xdr:spPr>
    </xdr:pic>
    <xdr:clientData/>
  </xdr:twoCellAnchor>
  <xdr:twoCellAnchor editAs="oneCell">
    <xdr:from>
      <xdr:col>6</xdr:col>
      <xdr:colOff>1162050</xdr:colOff>
      <xdr:row>25</xdr:row>
      <xdr:rowOff>152400</xdr:rowOff>
    </xdr:from>
    <xdr:to>
      <xdr:col>15</xdr:col>
      <xdr:colOff>317500</xdr:colOff>
      <xdr:row>68</xdr:row>
      <xdr:rowOff>161925</xdr:rowOff>
    </xdr:to>
    <xdr:pic>
      <xdr:nvPicPr>
        <xdr:cNvPr id="3" name="图片 2" descr="1]`HZ9I_H3(@OW@Q7N}5$J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910830" y="11764010"/>
          <a:ext cx="6336030" cy="7381875"/>
        </a:xfrm>
        <a:prstGeom prst="rect">
          <a:avLst/>
        </a:prstGeom>
      </xdr:spPr>
    </xdr:pic>
    <xdr:clientData/>
  </xdr:twoCellAnchor>
  <xdr:twoCellAnchor editAs="oneCell">
    <xdr:from>
      <xdr:col>0</xdr:col>
      <xdr:colOff>38100</xdr:colOff>
      <xdr:row>36</xdr:row>
      <xdr:rowOff>66675</xdr:rowOff>
    </xdr:from>
    <xdr:to>
      <xdr:col>6</xdr:col>
      <xdr:colOff>1196340</xdr:colOff>
      <xdr:row>64</xdr:row>
      <xdr:rowOff>95250</xdr:rowOff>
    </xdr:to>
    <xdr:pic>
      <xdr:nvPicPr>
        <xdr:cNvPr id="4" name="图片 3" descr="H%I@VH$EEB$M6C6{5OB}%PI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38100" y="13564235"/>
          <a:ext cx="7907020" cy="4829175"/>
        </a:xfrm>
        <a:prstGeom prst="rect">
          <a:avLst/>
        </a:prstGeom>
      </xdr:spPr>
    </xdr:pic>
    <xdr:clientData/>
  </xdr:twoCellAnchor>
  <xdr:twoCellAnchor editAs="oneCell">
    <xdr:from>
      <xdr:col>15</xdr:col>
      <xdr:colOff>353695</xdr:colOff>
      <xdr:row>25</xdr:row>
      <xdr:rowOff>142875</xdr:rowOff>
    </xdr:from>
    <xdr:to>
      <xdr:col>19</xdr:col>
      <xdr:colOff>1003935</xdr:colOff>
      <xdr:row>68</xdr:row>
      <xdr:rowOff>66675</xdr:rowOff>
    </xdr:to>
    <xdr:pic>
      <xdr:nvPicPr>
        <xdr:cNvPr id="5" name="图片 4" descr="VI)ROMG{D1KM4OM~JN]L@0B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4283055" y="11754485"/>
          <a:ext cx="6297295" cy="7296150"/>
        </a:xfrm>
        <a:prstGeom prst="rect">
          <a:avLst/>
        </a:prstGeom>
      </xdr:spPr>
    </xdr:pic>
    <xdr:clientData/>
  </xdr:twoCellAnchor>
  <xdr:twoCellAnchor editAs="oneCell">
    <xdr:from>
      <xdr:col>19</xdr:col>
      <xdr:colOff>1047750</xdr:colOff>
      <xdr:row>25</xdr:row>
      <xdr:rowOff>104775</xdr:rowOff>
    </xdr:from>
    <xdr:to>
      <xdr:col>28</xdr:col>
      <xdr:colOff>304800</xdr:colOff>
      <xdr:row>68</xdr:row>
      <xdr:rowOff>85725</xdr:rowOff>
    </xdr:to>
    <xdr:pic>
      <xdr:nvPicPr>
        <xdr:cNvPr id="6" name="图片 5" descr="R{T%%LDSKUYJSDQL}%C_J{Y"/>
        <xdr:cNvPicPr>
          <a:picLocks noChangeAspect="1"/>
        </xdr:cNvPicPr>
      </xdr:nvPicPr>
      <xdr:blipFill>
        <a:blip r:embed="rId5"/>
        <a:stretch>
          <a:fillRect/>
        </a:stretch>
      </xdr:blipFill>
      <xdr:spPr>
        <a:xfrm>
          <a:off x="20624165" y="11716385"/>
          <a:ext cx="6417945" cy="73533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3"/>
  <sheetViews>
    <sheetView topLeftCell="A4" workbookViewId="0">
      <selection activeCell="D15" sqref="D15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19.1083333333333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2" width="9.33333333333333" style="1" customWidth="1"/>
    <col min="13" max="13" width="9.66666666666667" style="3" customWidth="1"/>
    <col min="14" max="14" width="16.1083333333333" style="1" customWidth="1"/>
    <col min="15" max="15" width="10.1083333333333" style="1" customWidth="1"/>
    <col min="16" max="16" width="9.10833333333333" style="1" customWidth="1"/>
    <col min="17" max="17" width="34.675" style="1" customWidth="1"/>
    <col min="18" max="18" width="14.8" style="1" customWidth="1"/>
    <col min="19" max="19" width="14.5333333333333" style="1" customWidth="1"/>
    <col min="20" max="20" width="15.5333333333333" style="3" customWidth="1"/>
    <col min="21" max="21" width="15.4416666666667" style="1" customWidth="1"/>
    <col min="22" max="16362" width="9" style="1" customWidth="1"/>
    <col min="16363" max="16384" width="9" style="4"/>
  </cols>
  <sheetData>
    <row r="1" s="1" customFormat="1" ht="24.9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XEI1" s="4"/>
      <c r="XEJ1" s="4"/>
      <c r="XEK1" s="4"/>
      <c r="XEL1" s="4"/>
      <c r="XEM1" s="4"/>
      <c r="XEN1" s="4"/>
      <c r="XEO1" s="4"/>
      <c r="XEP1" s="4"/>
      <c r="XEQ1" s="4"/>
      <c r="XER1" s="4"/>
      <c r="XES1" s="4"/>
      <c r="XET1" s="4"/>
      <c r="XEU1" s="4"/>
      <c r="XEV1" s="4"/>
      <c r="XEW1" s="4"/>
      <c r="XEX1" s="4"/>
      <c r="XEY1" s="4"/>
      <c r="XEZ1" s="4"/>
      <c r="XFA1" s="4"/>
      <c r="XFB1" s="4"/>
      <c r="XFC1" s="4"/>
      <c r="XFD1" s="4"/>
    </row>
    <row r="2" s="1" customFormat="1" ht="27.9" customHeight="1" spans="1:16384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57"/>
      <c r="J2" s="7"/>
      <c r="K2" s="7"/>
      <c r="L2" s="7"/>
      <c r="M2" s="7"/>
      <c r="N2" s="7"/>
      <c r="O2" s="58" t="s">
        <v>4</v>
      </c>
      <c r="P2" s="58"/>
      <c r="Q2" s="77">
        <v>12339</v>
      </c>
      <c r="R2" s="59" t="s">
        <v>5</v>
      </c>
      <c r="S2" s="59"/>
      <c r="T2" s="78" t="s">
        <v>6</v>
      </c>
      <c r="U2" s="78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27.9" customHeight="1" spans="1:16384">
      <c r="A3" s="6" t="s">
        <v>7</v>
      </c>
      <c r="B3" s="6"/>
      <c r="C3" s="9">
        <v>1008940.58</v>
      </c>
      <c r="D3" s="9"/>
      <c r="E3" s="9"/>
      <c r="F3" s="9" t="s">
        <v>8</v>
      </c>
      <c r="G3" s="10" t="s">
        <v>9</v>
      </c>
      <c r="H3" s="6" t="s">
        <v>10</v>
      </c>
      <c r="I3" s="6"/>
      <c r="J3" s="19" t="s">
        <v>11</v>
      </c>
      <c r="K3" s="19"/>
      <c r="L3" s="19"/>
      <c r="M3" s="19"/>
      <c r="N3" s="19"/>
      <c r="O3" s="6" t="s">
        <v>12</v>
      </c>
      <c r="P3" s="6"/>
      <c r="Q3" s="19" t="s">
        <v>13</v>
      </c>
      <c r="R3" s="79" t="s">
        <v>14</v>
      </c>
      <c r="S3" s="80"/>
      <c r="T3" s="81" t="s">
        <v>15</v>
      </c>
      <c r="U3" s="81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1" customFormat="1" ht="27.9" customHeight="1" spans="1:16384">
      <c r="A4" s="6" t="s">
        <v>16</v>
      </c>
      <c r="B4" s="6"/>
      <c r="C4" s="108"/>
      <c r="D4" s="108"/>
      <c r="E4" s="108"/>
      <c r="F4" s="9" t="s">
        <v>17</v>
      </c>
      <c r="G4" s="109"/>
      <c r="H4" s="6" t="s">
        <v>18</v>
      </c>
      <c r="I4" s="6"/>
      <c r="J4" s="19" t="s">
        <v>19</v>
      </c>
      <c r="K4" s="19"/>
      <c r="L4" s="19"/>
      <c r="M4" s="19"/>
      <c r="N4" s="19"/>
      <c r="O4" s="6" t="s">
        <v>20</v>
      </c>
      <c r="P4" s="6"/>
      <c r="Q4" s="60" t="s">
        <v>21</v>
      </c>
      <c r="R4" s="9" t="s">
        <v>22</v>
      </c>
      <c r="S4" s="60" t="s">
        <v>23</v>
      </c>
      <c r="T4" s="82" t="s">
        <v>24</v>
      </c>
      <c r="U4" s="83" t="s">
        <v>23</v>
      </c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  <c r="XFB4" s="4"/>
      <c r="XFC4" s="4"/>
      <c r="XFD4" s="4"/>
    </row>
    <row r="5" s="1" customFormat="1" ht="27.9" customHeight="1" spans="1:16384">
      <c r="A5" s="6" t="s">
        <v>25</v>
      </c>
      <c r="B5" s="11" t="s">
        <v>26</v>
      </c>
      <c r="C5" s="12"/>
      <c r="D5" s="12"/>
      <c r="E5" s="12"/>
      <c r="F5" s="13"/>
      <c r="G5" s="14" t="s">
        <v>27</v>
      </c>
      <c r="H5" s="11" t="s">
        <v>26</v>
      </c>
      <c r="I5" s="12"/>
      <c r="J5" s="13"/>
      <c r="K5" s="11" t="s">
        <v>28</v>
      </c>
      <c r="L5" s="12"/>
      <c r="M5" s="11" t="s">
        <v>29</v>
      </c>
      <c r="N5" s="13"/>
      <c r="O5" s="11" t="s">
        <v>30</v>
      </c>
      <c r="P5" s="13"/>
      <c r="Q5" s="84" t="s">
        <v>31</v>
      </c>
      <c r="R5" s="85"/>
      <c r="S5" s="85"/>
      <c r="T5" s="82" t="s">
        <v>32</v>
      </c>
      <c r="U5" s="86" t="s">
        <v>33</v>
      </c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4"/>
      <c r="XET5" s="4"/>
      <c r="XEU5" s="4"/>
      <c r="XEV5" s="4"/>
      <c r="XEW5" s="4"/>
      <c r="XEX5" s="4"/>
      <c r="XEY5" s="4"/>
      <c r="XEZ5" s="4"/>
      <c r="XFA5" s="4"/>
      <c r="XFB5" s="4"/>
      <c r="XFC5" s="4"/>
      <c r="XFD5" s="4"/>
    </row>
    <row r="6" s="1" customFormat="1" ht="27.9" customHeight="1" spans="1:16384">
      <c r="A6" s="6"/>
      <c r="B6" s="15" t="s">
        <v>34</v>
      </c>
      <c r="C6" s="16"/>
      <c r="D6" s="16"/>
      <c r="E6" s="16"/>
      <c r="F6" s="17"/>
      <c r="G6" s="6"/>
      <c r="H6" s="15" t="s">
        <v>35</v>
      </c>
      <c r="I6" s="16"/>
      <c r="J6" s="17"/>
      <c r="K6" s="15" t="s">
        <v>36</v>
      </c>
      <c r="L6" s="16"/>
      <c r="M6" s="15" t="s">
        <v>37</v>
      </c>
      <c r="N6" s="17"/>
      <c r="O6" s="15" t="s">
        <v>38</v>
      </c>
      <c r="P6" s="17"/>
      <c r="Q6" s="87" t="s">
        <v>39</v>
      </c>
      <c r="R6" s="88"/>
      <c r="S6" s="88"/>
      <c r="T6" s="82"/>
      <c r="U6" s="86"/>
      <c r="XEI6" s="4"/>
      <c r="XEJ6" s="4"/>
      <c r="XEK6" s="4"/>
      <c r="XEL6" s="4"/>
      <c r="XEM6" s="4"/>
      <c r="XEN6" s="4"/>
      <c r="XEO6" s="4"/>
      <c r="XEP6" s="4"/>
      <c r="XEQ6" s="4"/>
      <c r="XER6" s="4"/>
      <c r="XES6" s="4"/>
      <c r="XET6" s="4"/>
      <c r="XEU6" s="4"/>
      <c r="XEV6" s="4"/>
      <c r="XEW6" s="4"/>
      <c r="XEX6" s="4"/>
      <c r="XEY6" s="4"/>
      <c r="XEZ6" s="4"/>
      <c r="XFA6" s="4"/>
      <c r="XFB6" s="4"/>
      <c r="XFC6" s="4"/>
      <c r="XFD6" s="4"/>
    </row>
    <row r="7" s="1" customFormat="1" ht="27.9" customHeight="1" spans="1:16384">
      <c r="A7" s="6"/>
      <c r="B7" s="18" t="s">
        <v>40</v>
      </c>
      <c r="C7" s="6" t="s">
        <v>41</v>
      </c>
      <c r="D7" s="6" t="s">
        <v>42</v>
      </c>
      <c r="E7" s="9" t="s">
        <v>43</v>
      </c>
      <c r="F7" s="9" t="s">
        <v>44</v>
      </c>
      <c r="G7" s="18" t="s">
        <v>45</v>
      </c>
      <c r="H7" s="6" t="s">
        <v>46</v>
      </c>
      <c r="I7" s="9" t="s">
        <v>47</v>
      </c>
      <c r="J7" s="9" t="s">
        <v>48</v>
      </c>
      <c r="K7" s="59" t="s">
        <v>47</v>
      </c>
      <c r="L7" s="59" t="s">
        <v>48</v>
      </c>
      <c r="M7" s="9" t="s">
        <v>47</v>
      </c>
      <c r="N7" s="6" t="s">
        <v>48</v>
      </c>
      <c r="O7" s="6" t="s">
        <v>47</v>
      </c>
      <c r="P7" s="6" t="s">
        <v>48</v>
      </c>
      <c r="Q7" s="9" t="s">
        <v>49</v>
      </c>
      <c r="R7" s="9" t="s">
        <v>50</v>
      </c>
      <c r="S7" s="9" t="s">
        <v>51</v>
      </c>
      <c r="T7" s="82"/>
      <c r="U7" s="86"/>
      <c r="XEI7" s="4"/>
      <c r="XEJ7" s="4"/>
      <c r="XEK7" s="4"/>
      <c r="XEL7" s="4"/>
      <c r="XEM7" s="4"/>
      <c r="XEN7" s="4"/>
      <c r="XEO7" s="4"/>
      <c r="XEP7" s="4"/>
      <c r="XEQ7" s="4"/>
      <c r="XER7" s="4"/>
      <c r="XES7" s="4"/>
      <c r="XET7" s="4"/>
      <c r="XEU7" s="4"/>
      <c r="XEV7" s="4"/>
      <c r="XEW7" s="4"/>
      <c r="XEX7" s="4"/>
      <c r="XEY7" s="4"/>
      <c r="XEZ7" s="4"/>
      <c r="XFA7" s="4"/>
      <c r="XFB7" s="4"/>
      <c r="XFC7" s="4"/>
      <c r="XFD7" s="4"/>
    </row>
    <row r="8" s="1" customFormat="1" ht="45" customHeight="1" spans="1:16384">
      <c r="A8" s="41">
        <v>1</v>
      </c>
      <c r="B8" s="120">
        <v>44069</v>
      </c>
      <c r="C8" s="43">
        <v>90000</v>
      </c>
      <c r="D8" s="67"/>
      <c r="E8" s="102" t="s">
        <v>52</v>
      </c>
      <c r="F8" s="45" t="s">
        <v>53</v>
      </c>
      <c r="G8" s="67"/>
      <c r="H8" s="113">
        <v>0.01</v>
      </c>
      <c r="I8" s="67">
        <f>300000*0.01</f>
        <v>3000</v>
      </c>
      <c r="J8" s="104"/>
      <c r="K8" s="41">
        <v>6000</v>
      </c>
      <c r="L8" s="41" t="s">
        <v>54</v>
      </c>
      <c r="M8" s="67"/>
      <c r="N8" s="68"/>
      <c r="O8" s="116"/>
      <c r="P8" s="97"/>
      <c r="Q8" s="117" t="s">
        <v>55</v>
      </c>
      <c r="R8" s="97">
        <v>276450</v>
      </c>
      <c r="S8" s="97">
        <v>276450</v>
      </c>
      <c r="T8" s="118">
        <v>199106</v>
      </c>
      <c r="U8" s="62"/>
      <c r="XEI8" s="4"/>
      <c r="XEJ8" s="4"/>
      <c r="XEK8" s="4"/>
      <c r="XEL8" s="4"/>
      <c r="XEM8" s="4"/>
      <c r="XEN8" s="4"/>
      <c r="XEO8" s="4"/>
      <c r="XEP8" s="4"/>
      <c r="XEQ8" s="4"/>
      <c r="XER8" s="4"/>
      <c r="XES8" s="4"/>
      <c r="XET8" s="4"/>
      <c r="XEU8" s="4"/>
      <c r="XEV8" s="4"/>
      <c r="XEW8" s="4"/>
      <c r="XEX8" s="4"/>
      <c r="XEY8" s="4"/>
      <c r="XEZ8" s="4"/>
      <c r="XFA8" s="4"/>
      <c r="XFB8" s="4"/>
      <c r="XFC8" s="4"/>
      <c r="XFD8" s="4"/>
    </row>
    <row r="9" s="1" customFormat="1" ht="49" customHeight="1" spans="1:16384">
      <c r="A9" s="41"/>
      <c r="B9" s="120"/>
      <c r="C9" s="125">
        <v>198157.8</v>
      </c>
      <c r="D9" s="121"/>
      <c r="E9" s="102"/>
      <c r="F9" s="102"/>
      <c r="G9" s="115"/>
      <c r="H9" s="113"/>
      <c r="I9" s="67">
        <v>-3000</v>
      </c>
      <c r="J9" s="104" t="s">
        <v>56</v>
      </c>
      <c r="K9" s="91">
        <v>-6000</v>
      </c>
      <c r="L9" s="91" t="s">
        <v>56</v>
      </c>
      <c r="M9" s="67"/>
      <c r="N9" s="68"/>
      <c r="O9" s="116"/>
      <c r="P9" s="97"/>
      <c r="Q9" s="117" t="s">
        <v>57</v>
      </c>
      <c r="R9" s="97">
        <v>101200</v>
      </c>
      <c r="S9" s="97">
        <v>100894</v>
      </c>
      <c r="T9" s="118">
        <v>100894</v>
      </c>
      <c r="U9" s="62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  <c r="XEW9" s="4"/>
      <c r="XEX9" s="4"/>
      <c r="XEY9" s="4"/>
      <c r="XEZ9" s="4"/>
      <c r="XFA9" s="4"/>
      <c r="XFB9" s="4"/>
      <c r="XFC9" s="4"/>
      <c r="XFD9" s="4"/>
    </row>
    <row r="10" s="1" customFormat="1" ht="29" customHeight="1" spans="1:16384">
      <c r="A10" s="41"/>
      <c r="B10" s="120"/>
      <c r="C10" s="43">
        <v>1842.2</v>
      </c>
      <c r="D10" s="121"/>
      <c r="E10" s="102"/>
      <c r="F10" s="102"/>
      <c r="G10" s="115"/>
      <c r="H10" s="113"/>
      <c r="I10" s="67"/>
      <c r="J10" s="112"/>
      <c r="K10" s="41"/>
      <c r="L10" s="41"/>
      <c r="M10" s="67"/>
      <c r="N10" s="68"/>
      <c r="O10" s="116"/>
      <c r="P10" s="97"/>
      <c r="Q10" s="117"/>
      <c r="R10" s="97"/>
      <c r="S10" s="97"/>
      <c r="T10" s="118"/>
      <c r="U10" s="62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  <c r="XET10" s="4"/>
      <c r="XEU10" s="4"/>
      <c r="XEV10" s="4"/>
      <c r="XEW10" s="4"/>
      <c r="XEX10" s="4"/>
      <c r="XEY10" s="4"/>
      <c r="XEZ10" s="4"/>
      <c r="XFA10" s="4"/>
      <c r="XFB10" s="4"/>
      <c r="XFC10" s="4"/>
      <c r="XFD10" s="4"/>
    </row>
    <row r="11" s="1" customFormat="1" ht="30" customHeight="1" spans="1:16384">
      <c r="A11" s="41"/>
      <c r="B11" s="120"/>
      <c r="C11" s="125">
        <v>10000</v>
      </c>
      <c r="D11" s="121"/>
      <c r="E11" s="102"/>
      <c r="F11" s="102"/>
      <c r="G11" s="112"/>
      <c r="H11" s="113"/>
      <c r="I11" s="67"/>
      <c r="J11" s="104"/>
      <c r="K11" s="91"/>
      <c r="L11" s="91"/>
      <c r="M11" s="67"/>
      <c r="N11" s="68"/>
      <c r="O11" s="126"/>
      <c r="P11" s="123"/>
      <c r="Q11" s="117"/>
      <c r="R11" s="97"/>
      <c r="S11" s="97"/>
      <c r="T11" s="118"/>
      <c r="U11" s="62"/>
      <c r="XEI11" s="4"/>
      <c r="XEJ11" s="4"/>
      <c r="XEK11" s="4"/>
      <c r="XEL11" s="4"/>
      <c r="XEM11" s="4"/>
      <c r="XEN11" s="4"/>
      <c r="XEO11" s="4"/>
      <c r="XEP11" s="4"/>
      <c r="XEQ11" s="4"/>
      <c r="XER11" s="4"/>
      <c r="XES11" s="4"/>
      <c r="XET11" s="4"/>
      <c r="XEU11" s="4"/>
      <c r="XEV11" s="4"/>
      <c r="XEW11" s="4"/>
      <c r="XEX11" s="4"/>
      <c r="XEY11" s="4"/>
      <c r="XEZ11" s="4"/>
      <c r="XFA11" s="4"/>
      <c r="XFB11" s="4"/>
      <c r="XFC11" s="4"/>
      <c r="XFD11" s="4"/>
    </row>
    <row r="12" s="1" customFormat="1" ht="31" customHeight="1" spans="1:16384">
      <c r="A12" s="41"/>
      <c r="B12" s="120"/>
      <c r="C12" s="43"/>
      <c r="D12" s="121">
        <v>5000</v>
      </c>
      <c r="E12" s="45" t="s">
        <v>58</v>
      </c>
      <c r="F12" s="102" t="s">
        <v>52</v>
      </c>
      <c r="G12" s="112"/>
      <c r="H12" s="113"/>
      <c r="I12" s="67"/>
      <c r="J12" s="112"/>
      <c r="K12" s="41"/>
      <c r="L12" s="41"/>
      <c r="M12" s="67"/>
      <c r="N12" s="68"/>
      <c r="O12" s="116"/>
      <c r="P12" s="97"/>
      <c r="Q12" s="117"/>
      <c r="R12" s="97"/>
      <c r="S12" s="97"/>
      <c r="T12" s="118"/>
      <c r="U12" s="62"/>
      <c r="XEI12" s="4"/>
      <c r="XEJ12" s="4"/>
      <c r="XEK12" s="4"/>
      <c r="XEL12" s="4"/>
      <c r="XEM12" s="4"/>
      <c r="XEN12" s="4"/>
      <c r="XEO12" s="4"/>
      <c r="XEP12" s="4"/>
      <c r="XEQ12" s="4"/>
      <c r="XER12" s="4"/>
      <c r="XES12" s="4"/>
      <c r="XET12" s="4"/>
      <c r="XEU12" s="4"/>
      <c r="XEV12" s="4"/>
      <c r="XEW12" s="4"/>
      <c r="XEX12" s="4"/>
      <c r="XEY12" s="4"/>
      <c r="XEZ12" s="4"/>
      <c r="XFA12" s="4"/>
      <c r="XFB12" s="4"/>
      <c r="XFC12" s="4"/>
      <c r="XFD12" s="4"/>
    </row>
    <row r="13" s="1" customFormat="1" ht="42" customHeight="1" spans="1:16384">
      <c r="A13" s="19"/>
      <c r="B13" s="20"/>
      <c r="C13" s="21"/>
      <c r="D13" s="27"/>
      <c r="E13" s="23"/>
      <c r="F13" s="23"/>
      <c r="G13" s="29"/>
      <c r="H13" s="25"/>
      <c r="I13" s="22"/>
      <c r="J13" s="29"/>
      <c r="K13" s="62"/>
      <c r="L13" s="62"/>
      <c r="M13" s="22"/>
      <c r="N13" s="60"/>
      <c r="O13" s="65"/>
      <c r="P13" s="64"/>
      <c r="Q13" s="89"/>
      <c r="R13" s="9"/>
      <c r="S13" s="9"/>
      <c r="T13" s="90"/>
      <c r="U13" s="62"/>
      <c r="XEI13" s="4"/>
      <c r="XEJ13" s="4"/>
      <c r="XEK13" s="4"/>
      <c r="XEL13" s="4"/>
      <c r="XEM13" s="4"/>
      <c r="XEN13" s="4"/>
      <c r="XEO13" s="4"/>
      <c r="XEP13" s="4"/>
      <c r="XEQ13" s="4"/>
      <c r="XER13" s="4"/>
      <c r="XES13" s="4"/>
      <c r="XET13" s="4"/>
      <c r="XEU13" s="4"/>
      <c r="XEV13" s="4"/>
      <c r="XEW13" s="4"/>
      <c r="XEX13" s="4"/>
      <c r="XEY13" s="4"/>
      <c r="XEZ13" s="4"/>
      <c r="XFA13" s="4"/>
      <c r="XFB13" s="4"/>
      <c r="XFC13" s="4"/>
      <c r="XFD13" s="4"/>
    </row>
    <row r="14" s="1" customFormat="1" ht="29" customHeight="1" spans="1:16384">
      <c r="A14" s="19"/>
      <c r="B14" s="30"/>
      <c r="C14" s="21"/>
      <c r="D14" s="27"/>
      <c r="E14" s="23"/>
      <c r="F14" s="23"/>
      <c r="G14" s="29"/>
      <c r="H14" s="25"/>
      <c r="I14" s="22"/>
      <c r="J14" s="29"/>
      <c r="K14" s="19"/>
      <c r="L14" s="19"/>
      <c r="M14" s="22"/>
      <c r="N14" s="60"/>
      <c r="O14" s="61"/>
      <c r="P14" s="9"/>
      <c r="Q14" s="119"/>
      <c r="R14" s="9"/>
      <c r="S14" s="9"/>
      <c r="T14" s="90"/>
      <c r="U14" s="94"/>
      <c r="XEI14" s="4"/>
      <c r="XEJ14" s="4"/>
      <c r="XEK14" s="4"/>
      <c r="XEL14" s="4"/>
      <c r="XEM14" s="4"/>
      <c r="XEN14" s="4"/>
      <c r="XEO14" s="4"/>
      <c r="XEP14" s="4"/>
      <c r="XEQ14" s="4"/>
      <c r="XER14" s="4"/>
      <c r="XES14" s="4"/>
      <c r="XET14" s="4"/>
      <c r="XEU14" s="4"/>
      <c r="XEV14" s="4"/>
      <c r="XEW14" s="4"/>
      <c r="XEX14" s="4"/>
      <c r="XEY14" s="4"/>
      <c r="XEZ14" s="4"/>
      <c r="XFA14" s="4"/>
      <c r="XFB14" s="4"/>
      <c r="XFC14" s="4"/>
      <c r="XFD14" s="4"/>
    </row>
    <row r="15" s="1" customFormat="1" ht="42" customHeight="1" spans="1:16384">
      <c r="A15" s="41"/>
      <c r="B15" s="110"/>
      <c r="C15" s="43"/>
      <c r="D15" s="111"/>
      <c r="E15" s="102"/>
      <c r="F15" s="102"/>
      <c r="G15" s="112"/>
      <c r="H15" s="113"/>
      <c r="I15" s="67"/>
      <c r="J15" s="112"/>
      <c r="K15" s="91"/>
      <c r="L15" s="91"/>
      <c r="M15" s="67"/>
      <c r="N15" s="68"/>
      <c r="O15" s="116"/>
      <c r="P15" s="97"/>
      <c r="Q15" s="117"/>
      <c r="R15" s="97"/>
      <c r="S15" s="97"/>
      <c r="T15" s="118"/>
      <c r="U15" s="94"/>
      <c r="XEI15" s="4"/>
      <c r="XEJ15" s="4"/>
      <c r="XEK15" s="4"/>
      <c r="XEL15" s="4"/>
      <c r="XEM15" s="4"/>
      <c r="XEN15" s="4"/>
      <c r="XEO15" s="4"/>
      <c r="XEP15" s="4"/>
      <c r="XEQ15" s="4"/>
      <c r="XER15" s="4"/>
      <c r="XES15" s="4"/>
      <c r="XET15" s="4"/>
      <c r="XEU15" s="4"/>
      <c r="XEV15" s="4"/>
      <c r="XEW15" s="4"/>
      <c r="XEX15" s="4"/>
      <c r="XEY15" s="4"/>
      <c r="XEZ15" s="4"/>
      <c r="XFA15" s="4"/>
      <c r="XFB15" s="4"/>
      <c r="XFC15" s="4"/>
      <c r="XFD15" s="4"/>
    </row>
    <row r="16" s="1" customFormat="1" ht="29" customHeight="1" spans="1:16384">
      <c r="A16" s="41"/>
      <c r="B16" s="114"/>
      <c r="C16" s="43"/>
      <c r="D16" s="44"/>
      <c r="E16" s="102"/>
      <c r="F16" s="102"/>
      <c r="G16" s="115"/>
      <c r="H16" s="113"/>
      <c r="I16" s="67"/>
      <c r="J16" s="67"/>
      <c r="K16" s="41"/>
      <c r="L16" s="41"/>
      <c r="M16" s="67"/>
      <c r="N16" s="68"/>
      <c r="O16" s="67"/>
      <c r="P16" s="68"/>
      <c r="Q16" s="124"/>
      <c r="R16" s="97"/>
      <c r="S16" s="97"/>
      <c r="T16" s="98"/>
      <c r="U16" s="94"/>
      <c r="XEI16" s="4"/>
      <c r="XEJ16" s="4"/>
      <c r="XEK16" s="4"/>
      <c r="XEL16" s="4"/>
      <c r="XEM16" s="4"/>
      <c r="XEN16" s="4"/>
      <c r="XEO16" s="4"/>
      <c r="XEP16" s="4"/>
      <c r="XEQ16" s="4"/>
      <c r="XER16" s="4"/>
      <c r="XES16" s="4"/>
      <c r="XET16" s="4"/>
      <c r="XEU16" s="4"/>
      <c r="XEV16" s="4"/>
      <c r="XEW16" s="4"/>
      <c r="XEX16" s="4"/>
      <c r="XEY16" s="4"/>
      <c r="XEZ16" s="4"/>
      <c r="XFA16" s="4"/>
      <c r="XFB16" s="4"/>
      <c r="XFC16" s="4"/>
      <c r="XFD16" s="4"/>
    </row>
    <row r="17" s="1" customFormat="1" ht="29" hidden="1" customHeight="1" spans="1:16384">
      <c r="A17" s="19"/>
      <c r="B17" s="34"/>
      <c r="C17" s="21"/>
      <c r="D17" s="33"/>
      <c r="E17" s="38"/>
      <c r="F17" s="39"/>
      <c r="G17" s="35"/>
      <c r="H17" s="40"/>
      <c r="I17" s="22"/>
      <c r="J17" s="22"/>
      <c r="K17" s="22"/>
      <c r="L17" s="22"/>
      <c r="M17" s="22"/>
      <c r="N17" s="60"/>
      <c r="O17" s="22"/>
      <c r="P17" s="60"/>
      <c r="Q17" s="119"/>
      <c r="R17" s="9"/>
      <c r="S17" s="9"/>
      <c r="T17" s="95"/>
      <c r="U17" s="94"/>
      <c r="XEI17" s="4"/>
      <c r="XEJ17" s="4"/>
      <c r="XEK17" s="4"/>
      <c r="XEL17" s="4"/>
      <c r="XEM17" s="4"/>
      <c r="XEN17" s="4"/>
      <c r="XEO17" s="4"/>
      <c r="XEP17" s="4"/>
      <c r="XEQ17" s="4"/>
      <c r="XER17" s="4"/>
      <c r="XES17" s="4"/>
      <c r="XET17" s="4"/>
      <c r="XEU17" s="4"/>
      <c r="XEV17" s="4"/>
      <c r="XEW17" s="4"/>
      <c r="XEX17" s="4"/>
      <c r="XEY17" s="4"/>
      <c r="XEZ17" s="4"/>
      <c r="XFA17" s="4"/>
      <c r="XFB17" s="4"/>
      <c r="XFC17" s="4"/>
      <c r="XFD17" s="4"/>
    </row>
    <row r="18" s="1" customFormat="1" ht="29" hidden="1" customHeight="1" spans="1:16384">
      <c r="A18" s="19"/>
      <c r="B18" s="34"/>
      <c r="C18" s="21"/>
      <c r="D18" s="33"/>
      <c r="E18" s="23"/>
      <c r="F18" s="23"/>
      <c r="G18" s="35"/>
      <c r="H18" s="36"/>
      <c r="I18" s="22"/>
      <c r="J18" s="22"/>
      <c r="K18" s="38"/>
      <c r="L18" s="38"/>
      <c r="M18" s="22"/>
      <c r="N18" s="60"/>
      <c r="O18" s="22"/>
      <c r="P18" s="60"/>
      <c r="Q18" s="119"/>
      <c r="R18" s="9"/>
      <c r="S18" s="9"/>
      <c r="T18" s="95"/>
      <c r="U18" s="94"/>
      <c r="XEI18" s="4"/>
      <c r="XEJ18" s="4"/>
      <c r="XEK18" s="4"/>
      <c r="XEL18" s="4"/>
      <c r="XEM18" s="4"/>
      <c r="XEN18" s="4"/>
      <c r="XEO18" s="4"/>
      <c r="XEP18" s="4"/>
      <c r="XEQ18" s="4"/>
      <c r="XER18" s="4"/>
      <c r="XES18" s="4"/>
      <c r="XET18" s="4"/>
      <c r="XEU18" s="4"/>
      <c r="XEV18" s="4"/>
      <c r="XEW18" s="4"/>
      <c r="XEX18" s="4"/>
      <c r="XEY18" s="4"/>
      <c r="XEZ18" s="4"/>
      <c r="XFA18" s="4"/>
      <c r="XFB18" s="4"/>
      <c r="XFC18" s="4"/>
      <c r="XFD18" s="4"/>
    </row>
    <row r="19" s="1" customFormat="1" ht="31" hidden="1" customHeight="1" spans="1:16384">
      <c r="A19" s="19"/>
      <c r="B19" s="34"/>
      <c r="C19" s="37"/>
      <c r="D19" s="33"/>
      <c r="E19" s="38"/>
      <c r="F19" s="39"/>
      <c r="G19" s="35"/>
      <c r="H19" s="40"/>
      <c r="I19" s="22"/>
      <c r="J19" s="22"/>
      <c r="K19" s="22"/>
      <c r="L19" s="22"/>
      <c r="M19" s="22"/>
      <c r="N19" s="60"/>
      <c r="O19" s="22"/>
      <c r="P19" s="60"/>
      <c r="Q19" s="92"/>
      <c r="R19" s="9"/>
      <c r="S19" s="9"/>
      <c r="T19" s="95"/>
      <c r="U19" s="93"/>
      <c r="XEI19" s="4"/>
      <c r="XEJ19" s="4"/>
      <c r="XEK19" s="4"/>
      <c r="XEL19" s="4"/>
      <c r="XEM19" s="4"/>
      <c r="XEN19" s="4"/>
      <c r="XEO19" s="4"/>
      <c r="XEP19" s="4"/>
      <c r="XEQ19" s="4"/>
      <c r="XER19" s="4"/>
      <c r="XES19" s="4"/>
      <c r="XET19" s="4"/>
      <c r="XEU19" s="4"/>
      <c r="XEV19" s="4"/>
      <c r="XEW19" s="4"/>
      <c r="XEX19" s="4"/>
      <c r="XEY19" s="4"/>
      <c r="XEZ19" s="4"/>
      <c r="XFA19" s="4"/>
      <c r="XFB19" s="4"/>
      <c r="XFC19" s="4"/>
      <c r="XFD19" s="4"/>
    </row>
    <row r="20" s="1" customFormat="1" ht="31" hidden="1" customHeight="1" spans="1:16384">
      <c r="A20" s="19"/>
      <c r="B20" s="34"/>
      <c r="C20" s="21"/>
      <c r="D20" s="33"/>
      <c r="E20" s="23"/>
      <c r="F20" s="23"/>
      <c r="G20" s="35"/>
      <c r="H20" s="36"/>
      <c r="I20" s="22"/>
      <c r="J20" s="22"/>
      <c r="K20" s="22"/>
      <c r="L20" s="22"/>
      <c r="M20" s="22"/>
      <c r="N20" s="60"/>
      <c r="O20" s="22"/>
      <c r="P20" s="60"/>
      <c r="Q20" s="92"/>
      <c r="R20" s="9"/>
      <c r="S20" s="9"/>
      <c r="T20" s="95"/>
      <c r="U20" s="93"/>
      <c r="XEI20" s="4"/>
      <c r="XEJ20" s="4"/>
      <c r="XEK20" s="4"/>
      <c r="XEL20" s="4"/>
      <c r="XEM20" s="4"/>
      <c r="XEN20" s="4"/>
      <c r="XEO20" s="4"/>
      <c r="XEP20" s="4"/>
      <c r="XEQ20" s="4"/>
      <c r="XER20" s="4"/>
      <c r="XES20" s="4"/>
      <c r="XET20" s="4"/>
      <c r="XEU20" s="4"/>
      <c r="XEV20" s="4"/>
      <c r="XEW20" s="4"/>
      <c r="XEX20" s="4"/>
      <c r="XEY20" s="4"/>
      <c r="XEZ20" s="4"/>
      <c r="XFA20" s="4"/>
      <c r="XFB20" s="4"/>
      <c r="XFC20" s="4"/>
      <c r="XFD20" s="4"/>
    </row>
    <row r="21" s="1" customFormat="1" ht="31" hidden="1" customHeight="1" spans="1:16384">
      <c r="A21" s="19"/>
      <c r="B21" s="34"/>
      <c r="C21" s="21"/>
      <c r="D21" s="33"/>
      <c r="E21" s="23"/>
      <c r="F21" s="23"/>
      <c r="G21" s="35"/>
      <c r="H21" s="36"/>
      <c r="I21" s="22"/>
      <c r="J21" s="22"/>
      <c r="K21" s="22"/>
      <c r="L21" s="22"/>
      <c r="M21" s="22"/>
      <c r="N21" s="60"/>
      <c r="O21" s="22"/>
      <c r="P21" s="60"/>
      <c r="Q21" s="92"/>
      <c r="R21" s="9"/>
      <c r="S21" s="9"/>
      <c r="T21" s="95"/>
      <c r="U21" s="93"/>
      <c r="XEI21" s="4"/>
      <c r="XEJ21" s="4"/>
      <c r="XEK21" s="4"/>
      <c r="XEL21" s="4"/>
      <c r="XEM21" s="4"/>
      <c r="XEN21" s="4"/>
      <c r="XEO21" s="4"/>
      <c r="XEP21" s="4"/>
      <c r="XEQ21" s="4"/>
      <c r="XER21" s="4"/>
      <c r="XES21" s="4"/>
      <c r="XET21" s="4"/>
      <c r="XEU21" s="4"/>
      <c r="XEV21" s="4"/>
      <c r="XEW21" s="4"/>
      <c r="XEX21" s="4"/>
      <c r="XEY21" s="4"/>
      <c r="XEZ21" s="4"/>
      <c r="XFA21" s="4"/>
      <c r="XFB21" s="4"/>
      <c r="XFC21" s="4"/>
      <c r="XFD21" s="4"/>
    </row>
    <row r="22" s="1" customFormat="1" ht="31" hidden="1" customHeight="1" spans="1:16384">
      <c r="A22" s="41"/>
      <c r="B22" s="42"/>
      <c r="C22" s="43"/>
      <c r="D22" s="44"/>
      <c r="E22" s="102"/>
      <c r="F22" s="102"/>
      <c r="G22" s="46"/>
      <c r="H22" s="47"/>
      <c r="I22" s="67"/>
      <c r="J22" s="67"/>
      <c r="K22" s="67"/>
      <c r="L22" s="67"/>
      <c r="M22" s="67"/>
      <c r="N22" s="68"/>
      <c r="O22" s="67"/>
      <c r="P22" s="68"/>
      <c r="Q22" s="96"/>
      <c r="R22" s="97"/>
      <c r="S22" s="97"/>
      <c r="T22" s="98"/>
      <c r="U22" s="93"/>
      <c r="XEI22" s="4"/>
      <c r="XEJ22" s="4"/>
      <c r="XEK22" s="4"/>
      <c r="XEL22" s="4"/>
      <c r="XEM22" s="4"/>
      <c r="XEN22" s="4"/>
      <c r="XEO22" s="4"/>
      <c r="XEP22" s="4"/>
      <c r="XEQ22" s="4"/>
      <c r="XER22" s="4"/>
      <c r="XES22" s="4"/>
      <c r="XET22" s="4"/>
      <c r="XEU22" s="4"/>
      <c r="XEV22" s="4"/>
      <c r="XEW22" s="4"/>
      <c r="XEX22" s="4"/>
      <c r="XEY22" s="4"/>
      <c r="XEZ22" s="4"/>
      <c r="XFA22" s="4"/>
      <c r="XFB22" s="4"/>
      <c r="XFC22" s="4"/>
      <c r="XFD22" s="4"/>
    </row>
    <row r="23" s="1" customFormat="1" ht="31" hidden="1" customHeight="1" spans="1:16384">
      <c r="A23" s="41"/>
      <c r="B23" s="42"/>
      <c r="C23" s="43"/>
      <c r="D23" s="44"/>
      <c r="E23" s="102"/>
      <c r="F23" s="102"/>
      <c r="G23" s="46"/>
      <c r="H23" s="47"/>
      <c r="I23" s="67"/>
      <c r="J23" s="67"/>
      <c r="K23" s="67"/>
      <c r="L23" s="67"/>
      <c r="M23" s="67"/>
      <c r="N23" s="68"/>
      <c r="O23" s="67"/>
      <c r="P23" s="68"/>
      <c r="Q23" s="96"/>
      <c r="R23" s="97"/>
      <c r="S23" s="97"/>
      <c r="T23" s="98"/>
      <c r="U23" s="93"/>
      <c r="XEI23" s="4"/>
      <c r="XEJ23" s="4"/>
      <c r="XEK23" s="4"/>
      <c r="XEL23" s="4"/>
      <c r="XEM23" s="4"/>
      <c r="XEN23" s="4"/>
      <c r="XEO23" s="4"/>
      <c r="XEP23" s="4"/>
      <c r="XEQ23" s="4"/>
      <c r="XER23" s="4"/>
      <c r="XES23" s="4"/>
      <c r="XET23" s="4"/>
      <c r="XEU23" s="4"/>
      <c r="XEV23" s="4"/>
      <c r="XEW23" s="4"/>
      <c r="XEX23" s="4"/>
      <c r="XEY23" s="4"/>
      <c r="XEZ23" s="4"/>
      <c r="XFA23" s="4"/>
      <c r="XFB23" s="4"/>
      <c r="XFC23" s="4"/>
      <c r="XFD23" s="4"/>
    </row>
    <row r="24" s="1" customFormat="1" ht="31" hidden="1" customHeight="1" spans="1:16384">
      <c r="A24" s="41"/>
      <c r="B24" s="42"/>
      <c r="C24" s="43"/>
      <c r="D24" s="44"/>
      <c r="E24" s="102"/>
      <c r="F24" s="102"/>
      <c r="G24" s="46"/>
      <c r="H24" s="47"/>
      <c r="I24" s="67"/>
      <c r="J24" s="67"/>
      <c r="K24" s="67"/>
      <c r="L24" s="67"/>
      <c r="M24" s="67"/>
      <c r="N24" s="68"/>
      <c r="O24" s="67"/>
      <c r="P24" s="68"/>
      <c r="Q24" s="96"/>
      <c r="R24" s="97"/>
      <c r="S24" s="97"/>
      <c r="T24" s="98"/>
      <c r="U24" s="93"/>
      <c r="XEI24" s="4"/>
      <c r="XEJ24" s="4"/>
      <c r="XEK24" s="4"/>
      <c r="XEL24" s="4"/>
      <c r="XEM24" s="4"/>
      <c r="XEN24" s="4"/>
      <c r="XEO24" s="4"/>
      <c r="XEP24" s="4"/>
      <c r="XEQ24" s="4"/>
      <c r="XER24" s="4"/>
      <c r="XES24" s="4"/>
      <c r="XET24" s="4"/>
      <c r="XEU24" s="4"/>
      <c r="XEV24" s="4"/>
      <c r="XEW24" s="4"/>
      <c r="XEX24" s="4"/>
      <c r="XEY24" s="4"/>
      <c r="XEZ24" s="4"/>
      <c r="XFA24" s="4"/>
      <c r="XFB24" s="4"/>
      <c r="XFC24" s="4"/>
      <c r="XFD24" s="4"/>
    </row>
    <row r="25" s="1" customFormat="1" ht="30" customHeight="1" spans="1:16384">
      <c r="A25" s="6" t="s">
        <v>59</v>
      </c>
      <c r="B25" s="6"/>
      <c r="C25" s="48">
        <f>SUM(C8:C24)</f>
        <v>300000</v>
      </c>
      <c r="D25" s="49">
        <f>SUM(D8:D24)</f>
        <v>5000</v>
      </c>
      <c r="E25" s="50"/>
      <c r="F25" s="50"/>
      <c r="G25" s="50"/>
      <c r="H25" s="48" t="s">
        <v>60</v>
      </c>
      <c r="I25" s="61">
        <f>SUM(I8:I24)</f>
        <v>0</v>
      </c>
      <c r="J25" s="50"/>
      <c r="K25" s="61">
        <f>SUM(K8:K17)</f>
        <v>0</v>
      </c>
      <c r="L25" s="61"/>
      <c r="M25" s="61">
        <f>SUM(M8:M24)</f>
        <v>0</v>
      </c>
      <c r="N25" s="48" t="s">
        <v>60</v>
      </c>
      <c r="O25" s="61">
        <f>SUM(O8:O24)</f>
        <v>0</v>
      </c>
      <c r="P25" s="48" t="s">
        <v>60</v>
      </c>
      <c r="Q25" s="48" t="s">
        <v>60</v>
      </c>
      <c r="R25" s="48"/>
      <c r="S25" s="48"/>
      <c r="T25" s="61">
        <f>SUM(T8:T24)</f>
        <v>300000</v>
      </c>
      <c r="U25" s="99">
        <f>D25+C25-T25-I25-K25-M25-O25</f>
        <v>5000</v>
      </c>
      <c r="XEI25" s="4"/>
      <c r="XEJ25" s="4"/>
      <c r="XEK25" s="4"/>
      <c r="XEL25" s="4"/>
      <c r="XEM25" s="4"/>
      <c r="XEN25" s="4"/>
      <c r="XEO25" s="4"/>
      <c r="XEP25" s="4"/>
      <c r="XEQ25" s="4"/>
      <c r="XER25" s="4"/>
      <c r="XES25" s="4"/>
      <c r="XET25" s="4"/>
      <c r="XEU25" s="4"/>
      <c r="XEV25" s="4"/>
      <c r="XEW25" s="4"/>
      <c r="XEX25" s="4"/>
      <c r="XEY25" s="4"/>
      <c r="XEZ25" s="4"/>
      <c r="XFA25" s="4"/>
      <c r="XFB25" s="4"/>
      <c r="XFC25" s="4"/>
      <c r="XFD25" s="4"/>
    </row>
    <row r="26" s="1" customFormat="1" ht="30" customHeight="1" spans="1:16384">
      <c r="A26" s="51" t="s">
        <v>61</v>
      </c>
      <c r="B26" s="51"/>
      <c r="C26" s="51" t="s">
        <v>62</v>
      </c>
      <c r="D26" s="51"/>
      <c r="E26" s="51"/>
      <c r="F26" s="52">
        <f>O26</f>
        <v>300000</v>
      </c>
      <c r="G26" s="53"/>
      <c r="H26" s="54" t="s">
        <v>63</v>
      </c>
      <c r="I26" s="69"/>
      <c r="J26" s="69"/>
      <c r="K26" s="69"/>
      <c r="L26" s="69"/>
      <c r="M26" s="70"/>
      <c r="N26" s="51" t="s">
        <v>64</v>
      </c>
      <c r="O26" s="71">
        <v>300000</v>
      </c>
      <c r="P26" s="72"/>
      <c r="Q26" s="72"/>
      <c r="R26" s="72"/>
      <c r="S26" s="72"/>
      <c r="T26" s="72"/>
      <c r="U26" s="100"/>
      <c r="XEI26" s="4"/>
      <c r="XEJ26" s="4"/>
      <c r="XEK26" s="4"/>
      <c r="XEL26" s="4"/>
      <c r="XEM26" s="4"/>
      <c r="XEN26" s="4"/>
      <c r="XEO26" s="4"/>
      <c r="XEP26" s="4"/>
      <c r="XEQ26" s="4"/>
      <c r="XER26" s="4"/>
      <c r="XES26" s="4"/>
      <c r="XET26" s="4"/>
      <c r="XEU26" s="4"/>
      <c r="XEV26" s="4"/>
      <c r="XEW26" s="4"/>
      <c r="XEX26" s="4"/>
      <c r="XEY26" s="4"/>
      <c r="XEZ26" s="4"/>
      <c r="XFA26" s="4"/>
      <c r="XFB26" s="4"/>
      <c r="XFC26" s="4"/>
      <c r="XFD26" s="4"/>
    </row>
    <row r="27" s="1" customFormat="1" ht="30" customHeight="1" spans="1:16384">
      <c r="A27" s="51"/>
      <c r="B27" s="51"/>
      <c r="C27" s="51" t="s">
        <v>65</v>
      </c>
      <c r="D27" s="51"/>
      <c r="E27" s="51"/>
      <c r="F27" s="52">
        <v>0</v>
      </c>
      <c r="G27" s="53"/>
      <c r="H27" s="55"/>
      <c r="I27" s="73"/>
      <c r="J27" s="73"/>
      <c r="K27" s="73"/>
      <c r="L27" s="73"/>
      <c r="M27" s="74"/>
      <c r="N27" s="51" t="s">
        <v>66</v>
      </c>
      <c r="O27" s="127" t="s">
        <v>67</v>
      </c>
      <c r="P27" s="128"/>
      <c r="Q27" s="128"/>
      <c r="R27" s="128"/>
      <c r="S27" s="128"/>
      <c r="T27" s="128"/>
      <c r="U27" s="129"/>
      <c r="XEI27" s="4"/>
      <c r="XEJ27" s="4"/>
      <c r="XEK27" s="4"/>
      <c r="XEL27" s="4"/>
      <c r="XEM27" s="4"/>
      <c r="XEN27" s="4"/>
      <c r="XEO27" s="4"/>
      <c r="XEP27" s="4"/>
      <c r="XEQ27" s="4"/>
      <c r="XER27" s="4"/>
      <c r="XES27" s="4"/>
      <c r="XET27" s="4"/>
      <c r="XEU27" s="4"/>
      <c r="XEV27" s="4"/>
      <c r="XEW27" s="4"/>
      <c r="XEX27" s="4"/>
      <c r="XEY27" s="4"/>
      <c r="XEZ27" s="4"/>
      <c r="XFA27" s="4"/>
      <c r="XFB27" s="4"/>
      <c r="XFC27" s="4"/>
      <c r="XFD27" s="4"/>
    </row>
    <row r="28" s="1" customFormat="1" spans="2:16384">
      <c r="B28" s="2"/>
      <c r="E28" s="3"/>
      <c r="F28" s="3"/>
      <c r="G28" s="3"/>
      <c r="I28" s="3"/>
      <c r="J28" s="3"/>
      <c r="M28" s="3"/>
      <c r="T28" s="3"/>
      <c r="XEI28" s="4"/>
      <c r="XEJ28" s="4"/>
      <c r="XEK28" s="4"/>
      <c r="XEL28" s="4"/>
      <c r="XEM28" s="4"/>
      <c r="XEN28" s="4"/>
      <c r="XEO28" s="4"/>
      <c r="XEP28" s="4"/>
      <c r="XEQ28" s="4"/>
      <c r="XER28" s="4"/>
      <c r="XES28" s="4"/>
      <c r="XET28" s="4"/>
      <c r="XEU28" s="4"/>
      <c r="XEV28" s="4"/>
      <c r="XEW28" s="4"/>
      <c r="XEX28" s="4"/>
      <c r="XEY28" s="4"/>
      <c r="XEZ28" s="4"/>
      <c r="XFA28" s="4"/>
      <c r="XFB28" s="4"/>
      <c r="XFC28" s="4"/>
      <c r="XFD28" s="4"/>
    </row>
    <row r="29" s="1" customFormat="1" spans="2:16384">
      <c r="B29" s="2"/>
      <c r="E29" s="3"/>
      <c r="F29" s="3"/>
      <c r="G29" s="3"/>
      <c r="I29" s="3"/>
      <c r="J29" s="3"/>
      <c r="M29" s="3"/>
      <c r="T29" s="3"/>
      <c r="XEI29" s="4"/>
      <c r="XEJ29" s="4"/>
      <c r="XEK29" s="4"/>
      <c r="XEL29" s="4"/>
      <c r="XEM29" s="4"/>
      <c r="XEN29" s="4"/>
      <c r="XEO29" s="4"/>
      <c r="XEP29" s="4"/>
      <c r="XEQ29" s="4"/>
      <c r="XER29" s="4"/>
      <c r="XES29" s="4"/>
      <c r="XET29" s="4"/>
      <c r="XEU29" s="4"/>
      <c r="XEV29" s="4"/>
      <c r="XEW29" s="4"/>
      <c r="XEX29" s="4"/>
      <c r="XEY29" s="4"/>
      <c r="XEZ29" s="4"/>
      <c r="XFA29" s="4"/>
      <c r="XFB29" s="4"/>
      <c r="XFC29" s="4"/>
      <c r="XFD29" s="4"/>
    </row>
    <row r="30" s="1" customFormat="1" spans="2:16384">
      <c r="B30" s="2"/>
      <c r="E30" s="3"/>
      <c r="F30" s="3"/>
      <c r="G30" s="3"/>
      <c r="I30" s="3"/>
      <c r="J30" s="3"/>
      <c r="M30" s="3"/>
      <c r="T30" s="3"/>
      <c r="XEI30" s="4"/>
      <c r="XEJ30" s="4"/>
      <c r="XEK30" s="4"/>
      <c r="XEL30" s="4"/>
      <c r="XEM30" s="4"/>
      <c r="XEN30" s="4"/>
      <c r="XEO30" s="4"/>
      <c r="XEP30" s="4"/>
      <c r="XEQ30" s="4"/>
      <c r="XER30" s="4"/>
      <c r="XES30" s="4"/>
      <c r="XET30" s="4"/>
      <c r="XEU30" s="4"/>
      <c r="XEV30" s="4"/>
      <c r="XEW30" s="4"/>
      <c r="XEX30" s="4"/>
      <c r="XEY30" s="4"/>
      <c r="XEZ30" s="4"/>
      <c r="XFA30" s="4"/>
      <c r="XFB30" s="4"/>
      <c r="XFC30" s="4"/>
      <c r="XFD30" s="4"/>
    </row>
    <row r="31" s="1" customFormat="1" spans="2:16384">
      <c r="B31" s="2"/>
      <c r="E31" s="3"/>
      <c r="F31" s="3"/>
      <c r="G31" s="3"/>
      <c r="I31" s="3"/>
      <c r="J31" s="3"/>
      <c r="M31" s="3"/>
      <c r="T31" s="3"/>
      <c r="XEI31" s="4"/>
      <c r="XEJ31" s="4"/>
      <c r="XEK31" s="4"/>
      <c r="XEL31" s="4"/>
      <c r="XEM31" s="4"/>
      <c r="XEN31" s="4"/>
      <c r="XEO31" s="4"/>
      <c r="XEP31" s="4"/>
      <c r="XEQ31" s="4"/>
      <c r="XER31" s="4"/>
      <c r="XES31" s="4"/>
      <c r="XET31" s="4"/>
      <c r="XEU31" s="4"/>
      <c r="XEV31" s="4"/>
      <c r="XEW31" s="4"/>
      <c r="XEX31" s="4"/>
      <c r="XEY31" s="4"/>
      <c r="XEZ31" s="4"/>
      <c r="XFA31" s="4"/>
      <c r="XFB31" s="4"/>
      <c r="XFC31" s="4"/>
      <c r="XFD31" s="4"/>
    </row>
    <row r="32" s="1" customFormat="1" spans="2:16384">
      <c r="B32" s="2"/>
      <c r="E32" s="3"/>
      <c r="F32" s="3"/>
      <c r="G32" s="3"/>
      <c r="I32" s="3"/>
      <c r="J32" s="3"/>
      <c r="M32" s="3"/>
      <c r="T32" s="3"/>
      <c r="XEI32" s="4"/>
      <c r="XEJ32" s="4"/>
      <c r="XEK32" s="4"/>
      <c r="XEL32" s="4"/>
      <c r="XEM32" s="4"/>
      <c r="XEN32" s="4"/>
      <c r="XEO32" s="4"/>
      <c r="XEP32" s="4"/>
      <c r="XEQ32" s="4"/>
      <c r="XER32" s="4"/>
      <c r="XES32" s="4"/>
      <c r="XET32" s="4"/>
      <c r="XEU32" s="4"/>
      <c r="XEV32" s="4"/>
      <c r="XEW32" s="4"/>
      <c r="XEX32" s="4"/>
      <c r="XEY32" s="4"/>
      <c r="XEZ32" s="4"/>
      <c r="XFA32" s="4"/>
      <c r="XFB32" s="4"/>
      <c r="XFC32" s="4"/>
      <c r="XFD32" s="4"/>
    </row>
    <row r="33" s="1" customFormat="1" spans="2:16384">
      <c r="B33" s="56"/>
      <c r="E33" s="3"/>
      <c r="F33" s="3"/>
      <c r="G33" s="3"/>
      <c r="I33" s="3"/>
      <c r="J33" s="3"/>
      <c r="M33" s="3"/>
      <c r="T33" s="3"/>
      <c r="XEI33" s="4"/>
      <c r="XEJ33" s="4"/>
      <c r="XEK33" s="4"/>
      <c r="XEL33" s="4"/>
      <c r="XEM33" s="4"/>
      <c r="XEN33" s="4"/>
      <c r="XEO33" s="4"/>
      <c r="XEP33" s="4"/>
      <c r="XEQ33" s="4"/>
      <c r="XER33" s="4"/>
      <c r="XES33" s="4"/>
      <c r="XET33" s="4"/>
      <c r="XEU33" s="4"/>
      <c r="XEV33" s="4"/>
      <c r="XEW33" s="4"/>
      <c r="XEX33" s="4"/>
      <c r="XEY33" s="4"/>
      <c r="XEZ33" s="4"/>
      <c r="XFA33" s="4"/>
      <c r="XFB33" s="4"/>
      <c r="XFC33" s="4"/>
      <c r="XFD33" s="4"/>
    </row>
  </sheetData>
  <mergeCells count="43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A25:B25"/>
    <mergeCell ref="C26:E26"/>
    <mergeCell ref="F26:G26"/>
    <mergeCell ref="O26:U26"/>
    <mergeCell ref="C27:E27"/>
    <mergeCell ref="F27:G27"/>
    <mergeCell ref="O27:U27"/>
    <mergeCell ref="A5:A7"/>
    <mergeCell ref="T5:T7"/>
    <mergeCell ref="U5:U7"/>
    <mergeCell ref="A26:B27"/>
    <mergeCell ref="H26:M27"/>
  </mergeCells>
  <pageMargins left="0.75" right="0.75" top="1" bottom="1" header="0.5" footer="0.5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3"/>
  <sheetViews>
    <sheetView topLeftCell="A4" workbookViewId="0">
      <selection activeCell="A1" sqref="$A1:$XFD1048576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19.1083333333333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2" width="9.33333333333333" style="1" customWidth="1"/>
    <col min="13" max="13" width="9.66666666666667" style="3" customWidth="1"/>
    <col min="14" max="14" width="16.1083333333333" style="1" customWidth="1"/>
    <col min="15" max="15" width="10.1083333333333" style="1" customWidth="1"/>
    <col min="16" max="16" width="9.10833333333333" style="1" customWidth="1"/>
    <col min="17" max="17" width="35.6666666666667" style="1" customWidth="1"/>
    <col min="18" max="18" width="14.8" style="1" customWidth="1"/>
    <col min="19" max="19" width="14.5333333333333" style="1" customWidth="1"/>
    <col min="20" max="20" width="15.5333333333333" style="3" customWidth="1"/>
    <col min="21" max="21" width="15.4416666666667" style="1" customWidth="1"/>
    <col min="22" max="16362" width="9" style="1" customWidth="1"/>
    <col min="16363" max="16384" width="9" style="4"/>
  </cols>
  <sheetData>
    <row r="1" s="1" customFormat="1" ht="24.9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XEI1" s="4"/>
      <c r="XEJ1" s="4"/>
      <c r="XEK1" s="4"/>
      <c r="XEL1" s="4"/>
      <c r="XEM1" s="4"/>
      <c r="XEN1" s="4"/>
      <c r="XEO1" s="4"/>
      <c r="XEP1" s="4"/>
      <c r="XEQ1" s="4"/>
      <c r="XER1" s="4"/>
      <c r="XES1" s="4"/>
      <c r="XET1" s="4"/>
      <c r="XEU1" s="4"/>
      <c r="XEV1" s="4"/>
      <c r="XEW1" s="4"/>
      <c r="XEX1" s="4"/>
      <c r="XEY1" s="4"/>
      <c r="XEZ1" s="4"/>
      <c r="XFA1" s="4"/>
      <c r="XFB1" s="4"/>
      <c r="XFC1" s="4"/>
      <c r="XFD1" s="4"/>
    </row>
    <row r="2" s="1" customFormat="1" ht="27.9" customHeight="1" spans="1:16384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57"/>
      <c r="J2" s="7"/>
      <c r="K2" s="7"/>
      <c r="L2" s="7"/>
      <c r="M2" s="7"/>
      <c r="N2" s="7"/>
      <c r="O2" s="58" t="s">
        <v>4</v>
      </c>
      <c r="P2" s="58"/>
      <c r="Q2" s="77">
        <v>12339</v>
      </c>
      <c r="R2" s="59" t="s">
        <v>5</v>
      </c>
      <c r="S2" s="59"/>
      <c r="T2" s="78" t="s">
        <v>6</v>
      </c>
      <c r="U2" s="78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27.9" customHeight="1" spans="1:16384">
      <c r="A3" s="6" t="s">
        <v>7</v>
      </c>
      <c r="B3" s="6"/>
      <c r="C3" s="9">
        <v>1008940.58</v>
      </c>
      <c r="D3" s="9"/>
      <c r="E3" s="9"/>
      <c r="F3" s="9" t="s">
        <v>8</v>
      </c>
      <c r="G3" s="10" t="s">
        <v>9</v>
      </c>
      <c r="H3" s="6" t="s">
        <v>10</v>
      </c>
      <c r="I3" s="6"/>
      <c r="J3" s="19" t="s">
        <v>11</v>
      </c>
      <c r="K3" s="19"/>
      <c r="L3" s="19"/>
      <c r="M3" s="19"/>
      <c r="N3" s="19"/>
      <c r="O3" s="6" t="s">
        <v>12</v>
      </c>
      <c r="P3" s="6"/>
      <c r="Q3" s="19" t="s">
        <v>13</v>
      </c>
      <c r="R3" s="79" t="s">
        <v>14</v>
      </c>
      <c r="S3" s="80"/>
      <c r="T3" s="81" t="s">
        <v>15</v>
      </c>
      <c r="U3" s="81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1" customFormat="1" ht="27.9" customHeight="1" spans="1:16384">
      <c r="A4" s="6" t="s">
        <v>16</v>
      </c>
      <c r="B4" s="6"/>
      <c r="C4" s="108"/>
      <c r="D4" s="108"/>
      <c r="E4" s="108"/>
      <c r="F4" s="9" t="s">
        <v>17</v>
      </c>
      <c r="G4" s="109"/>
      <c r="H4" s="6" t="s">
        <v>18</v>
      </c>
      <c r="I4" s="6"/>
      <c r="J4" s="19" t="s">
        <v>19</v>
      </c>
      <c r="K4" s="19"/>
      <c r="L4" s="19"/>
      <c r="M4" s="19"/>
      <c r="N4" s="19"/>
      <c r="O4" s="6" t="s">
        <v>20</v>
      </c>
      <c r="P4" s="6"/>
      <c r="Q4" s="60" t="s">
        <v>21</v>
      </c>
      <c r="R4" s="9" t="s">
        <v>22</v>
      </c>
      <c r="S4" s="60" t="s">
        <v>23</v>
      </c>
      <c r="T4" s="82" t="s">
        <v>24</v>
      </c>
      <c r="U4" s="83" t="s">
        <v>23</v>
      </c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  <c r="XFB4" s="4"/>
      <c r="XFC4" s="4"/>
      <c r="XFD4" s="4"/>
    </row>
    <row r="5" s="1" customFormat="1" ht="27.9" customHeight="1" spans="1:16384">
      <c r="A5" s="6" t="s">
        <v>25</v>
      </c>
      <c r="B5" s="11" t="s">
        <v>26</v>
      </c>
      <c r="C5" s="12"/>
      <c r="D5" s="12"/>
      <c r="E5" s="12"/>
      <c r="F5" s="13"/>
      <c r="G5" s="14" t="s">
        <v>27</v>
      </c>
      <c r="H5" s="11" t="s">
        <v>26</v>
      </c>
      <c r="I5" s="12"/>
      <c r="J5" s="13"/>
      <c r="K5" s="11" t="s">
        <v>28</v>
      </c>
      <c r="L5" s="12"/>
      <c r="M5" s="11" t="s">
        <v>29</v>
      </c>
      <c r="N5" s="13"/>
      <c r="O5" s="11" t="s">
        <v>30</v>
      </c>
      <c r="P5" s="13"/>
      <c r="Q5" s="84" t="s">
        <v>31</v>
      </c>
      <c r="R5" s="85"/>
      <c r="S5" s="85"/>
      <c r="T5" s="82" t="s">
        <v>32</v>
      </c>
      <c r="U5" s="86" t="s">
        <v>33</v>
      </c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4"/>
      <c r="XET5" s="4"/>
      <c r="XEU5" s="4"/>
      <c r="XEV5" s="4"/>
      <c r="XEW5" s="4"/>
      <c r="XEX5" s="4"/>
      <c r="XEY5" s="4"/>
      <c r="XEZ5" s="4"/>
      <c r="XFA5" s="4"/>
      <c r="XFB5" s="4"/>
      <c r="XFC5" s="4"/>
      <c r="XFD5" s="4"/>
    </row>
    <row r="6" s="1" customFormat="1" ht="27.9" customHeight="1" spans="1:16384">
      <c r="A6" s="6"/>
      <c r="B6" s="15" t="s">
        <v>34</v>
      </c>
      <c r="C6" s="16"/>
      <c r="D6" s="16"/>
      <c r="E6" s="16"/>
      <c r="F6" s="17"/>
      <c r="G6" s="6"/>
      <c r="H6" s="15" t="s">
        <v>35</v>
      </c>
      <c r="I6" s="16"/>
      <c r="J6" s="17"/>
      <c r="K6" s="15" t="s">
        <v>36</v>
      </c>
      <c r="L6" s="16"/>
      <c r="M6" s="15" t="s">
        <v>37</v>
      </c>
      <c r="N6" s="17"/>
      <c r="O6" s="15" t="s">
        <v>38</v>
      </c>
      <c r="P6" s="17"/>
      <c r="Q6" s="87" t="s">
        <v>39</v>
      </c>
      <c r="R6" s="88"/>
      <c r="S6" s="88"/>
      <c r="T6" s="82"/>
      <c r="U6" s="86"/>
      <c r="XEI6" s="4"/>
      <c r="XEJ6" s="4"/>
      <c r="XEK6" s="4"/>
      <c r="XEL6" s="4"/>
      <c r="XEM6" s="4"/>
      <c r="XEN6" s="4"/>
      <c r="XEO6" s="4"/>
      <c r="XEP6" s="4"/>
      <c r="XEQ6" s="4"/>
      <c r="XER6" s="4"/>
      <c r="XES6" s="4"/>
      <c r="XET6" s="4"/>
      <c r="XEU6" s="4"/>
      <c r="XEV6" s="4"/>
      <c r="XEW6" s="4"/>
      <c r="XEX6" s="4"/>
      <c r="XEY6" s="4"/>
      <c r="XEZ6" s="4"/>
      <c r="XFA6" s="4"/>
      <c r="XFB6" s="4"/>
      <c r="XFC6" s="4"/>
      <c r="XFD6" s="4"/>
    </row>
    <row r="7" s="1" customFormat="1" ht="27.9" customHeight="1" spans="1:16384">
      <c r="A7" s="6"/>
      <c r="B7" s="18" t="s">
        <v>40</v>
      </c>
      <c r="C7" s="6" t="s">
        <v>41</v>
      </c>
      <c r="D7" s="6" t="s">
        <v>42</v>
      </c>
      <c r="E7" s="9" t="s">
        <v>43</v>
      </c>
      <c r="F7" s="9" t="s">
        <v>44</v>
      </c>
      <c r="G7" s="18" t="s">
        <v>45</v>
      </c>
      <c r="H7" s="6" t="s">
        <v>46</v>
      </c>
      <c r="I7" s="9" t="s">
        <v>47</v>
      </c>
      <c r="J7" s="9" t="s">
        <v>48</v>
      </c>
      <c r="K7" s="59" t="s">
        <v>47</v>
      </c>
      <c r="L7" s="59" t="s">
        <v>48</v>
      </c>
      <c r="M7" s="9" t="s">
        <v>47</v>
      </c>
      <c r="N7" s="6" t="s">
        <v>48</v>
      </c>
      <c r="O7" s="6" t="s">
        <v>47</v>
      </c>
      <c r="P7" s="6" t="s">
        <v>48</v>
      </c>
      <c r="Q7" s="9" t="s">
        <v>49</v>
      </c>
      <c r="R7" s="9" t="s">
        <v>50</v>
      </c>
      <c r="S7" s="9" t="s">
        <v>51</v>
      </c>
      <c r="T7" s="82"/>
      <c r="U7" s="86"/>
      <c r="XEI7" s="4"/>
      <c r="XEJ7" s="4"/>
      <c r="XEK7" s="4"/>
      <c r="XEL7" s="4"/>
      <c r="XEM7" s="4"/>
      <c r="XEN7" s="4"/>
      <c r="XEO7" s="4"/>
      <c r="XEP7" s="4"/>
      <c r="XEQ7" s="4"/>
      <c r="XER7" s="4"/>
      <c r="XES7" s="4"/>
      <c r="XET7" s="4"/>
      <c r="XEU7" s="4"/>
      <c r="XEV7" s="4"/>
      <c r="XEW7" s="4"/>
      <c r="XEX7" s="4"/>
      <c r="XEY7" s="4"/>
      <c r="XEZ7" s="4"/>
      <c r="XFA7" s="4"/>
      <c r="XFB7" s="4"/>
      <c r="XFC7" s="4"/>
      <c r="XFD7" s="4"/>
    </row>
    <row r="8" s="1" customFormat="1" ht="45" customHeight="1" spans="1:16384">
      <c r="A8" s="19">
        <v>1</v>
      </c>
      <c r="B8" s="20">
        <v>44069</v>
      </c>
      <c r="C8" s="21">
        <v>90000</v>
      </c>
      <c r="D8" s="22"/>
      <c r="E8" s="23" t="s">
        <v>52</v>
      </c>
      <c r="F8" s="24" t="s">
        <v>53</v>
      </c>
      <c r="G8" s="22"/>
      <c r="H8" s="25">
        <v>0.01</v>
      </c>
      <c r="I8" s="22">
        <f>300000*0.01</f>
        <v>3000</v>
      </c>
      <c r="J8" s="38"/>
      <c r="K8" s="19">
        <v>6000</v>
      </c>
      <c r="L8" s="19" t="s">
        <v>54</v>
      </c>
      <c r="M8" s="22"/>
      <c r="N8" s="60"/>
      <c r="O8" s="61"/>
      <c r="P8" s="9"/>
      <c r="Q8" s="89" t="s">
        <v>55</v>
      </c>
      <c r="R8" s="9">
        <v>276450</v>
      </c>
      <c r="S8" s="9">
        <v>276450</v>
      </c>
      <c r="T8" s="90">
        <v>199106</v>
      </c>
      <c r="U8" s="62"/>
      <c r="XEI8" s="4"/>
      <c r="XEJ8" s="4"/>
      <c r="XEK8" s="4"/>
      <c r="XEL8" s="4"/>
      <c r="XEM8" s="4"/>
      <c r="XEN8" s="4"/>
      <c r="XEO8" s="4"/>
      <c r="XEP8" s="4"/>
      <c r="XEQ8" s="4"/>
      <c r="XER8" s="4"/>
      <c r="XES8" s="4"/>
      <c r="XET8" s="4"/>
      <c r="XEU8" s="4"/>
      <c r="XEV8" s="4"/>
      <c r="XEW8" s="4"/>
      <c r="XEX8" s="4"/>
      <c r="XEY8" s="4"/>
      <c r="XEZ8" s="4"/>
      <c r="XFA8" s="4"/>
      <c r="XFB8" s="4"/>
      <c r="XFC8" s="4"/>
      <c r="XFD8" s="4"/>
    </row>
    <row r="9" s="1" customFormat="1" ht="49" customHeight="1" spans="1:16384">
      <c r="A9" s="19"/>
      <c r="B9" s="20"/>
      <c r="C9" s="26">
        <v>198157.8</v>
      </c>
      <c r="D9" s="27"/>
      <c r="E9" s="23"/>
      <c r="F9" s="23"/>
      <c r="G9" s="28"/>
      <c r="H9" s="25"/>
      <c r="I9" s="22">
        <v>-3000</v>
      </c>
      <c r="J9" s="38" t="s">
        <v>56</v>
      </c>
      <c r="K9" s="62">
        <v>-6000</v>
      </c>
      <c r="L9" s="19" t="s">
        <v>56</v>
      </c>
      <c r="M9" s="22"/>
      <c r="N9" s="60"/>
      <c r="O9" s="61"/>
      <c r="P9" s="9"/>
      <c r="Q9" s="89" t="s">
        <v>57</v>
      </c>
      <c r="R9" s="9">
        <v>101200</v>
      </c>
      <c r="S9" s="9">
        <v>100894</v>
      </c>
      <c r="T9" s="90">
        <v>100894</v>
      </c>
      <c r="U9" s="62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  <c r="XEW9" s="4"/>
      <c r="XEX9" s="4"/>
      <c r="XEY9" s="4"/>
      <c r="XEZ9" s="4"/>
      <c r="XFA9" s="4"/>
      <c r="XFB9" s="4"/>
      <c r="XFC9" s="4"/>
      <c r="XFD9" s="4"/>
    </row>
    <row r="10" s="1" customFormat="1" ht="29" customHeight="1" spans="1:16384">
      <c r="A10" s="19"/>
      <c r="B10" s="20"/>
      <c r="C10" s="21">
        <v>1842.2</v>
      </c>
      <c r="D10" s="27"/>
      <c r="E10" s="23"/>
      <c r="F10" s="23"/>
      <c r="G10" s="28"/>
      <c r="H10" s="25"/>
      <c r="I10" s="22"/>
      <c r="J10" s="29"/>
      <c r="K10" s="19"/>
      <c r="L10" s="19"/>
      <c r="M10" s="22"/>
      <c r="N10" s="60"/>
      <c r="O10" s="61"/>
      <c r="P10" s="9"/>
      <c r="Q10" s="89"/>
      <c r="R10" s="9"/>
      <c r="S10" s="9"/>
      <c r="T10" s="90"/>
      <c r="U10" s="62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  <c r="XET10" s="4"/>
      <c r="XEU10" s="4"/>
      <c r="XEV10" s="4"/>
      <c r="XEW10" s="4"/>
      <c r="XEX10" s="4"/>
      <c r="XEY10" s="4"/>
      <c r="XEZ10" s="4"/>
      <c r="XFA10" s="4"/>
      <c r="XFB10" s="4"/>
      <c r="XFC10" s="4"/>
      <c r="XFD10" s="4"/>
    </row>
    <row r="11" s="1" customFormat="1" ht="30" customHeight="1" spans="1:16384">
      <c r="A11" s="19"/>
      <c r="B11" s="20"/>
      <c r="C11" s="26">
        <v>10000</v>
      </c>
      <c r="D11" s="27"/>
      <c r="E11" s="23"/>
      <c r="F11" s="23"/>
      <c r="G11" s="29"/>
      <c r="H11" s="25"/>
      <c r="I11" s="22"/>
      <c r="J11" s="38"/>
      <c r="K11" s="62"/>
      <c r="L11" s="62"/>
      <c r="M11" s="22"/>
      <c r="N11" s="60"/>
      <c r="O11" s="63"/>
      <c r="P11" s="64"/>
      <c r="Q11" s="89"/>
      <c r="R11" s="9"/>
      <c r="S11" s="9"/>
      <c r="T11" s="90"/>
      <c r="U11" s="62"/>
      <c r="XEI11" s="4"/>
      <c r="XEJ11" s="4"/>
      <c r="XEK11" s="4"/>
      <c r="XEL11" s="4"/>
      <c r="XEM11" s="4"/>
      <c r="XEN11" s="4"/>
      <c r="XEO11" s="4"/>
      <c r="XEP11" s="4"/>
      <c r="XEQ11" s="4"/>
      <c r="XER11" s="4"/>
      <c r="XES11" s="4"/>
      <c r="XET11" s="4"/>
      <c r="XEU11" s="4"/>
      <c r="XEV11" s="4"/>
      <c r="XEW11" s="4"/>
      <c r="XEX11" s="4"/>
      <c r="XEY11" s="4"/>
      <c r="XEZ11" s="4"/>
      <c r="XFA11" s="4"/>
      <c r="XFB11" s="4"/>
      <c r="XFC11" s="4"/>
      <c r="XFD11" s="4"/>
    </row>
    <row r="12" s="1" customFormat="1" ht="31" customHeight="1" spans="1:16384">
      <c r="A12" s="19"/>
      <c r="B12" s="20"/>
      <c r="C12" s="21"/>
      <c r="D12" s="27">
        <v>5000</v>
      </c>
      <c r="E12" s="24" t="s">
        <v>58</v>
      </c>
      <c r="F12" s="23" t="s">
        <v>52</v>
      </c>
      <c r="G12" s="29"/>
      <c r="H12" s="25"/>
      <c r="I12" s="22"/>
      <c r="J12" s="29"/>
      <c r="K12" s="19"/>
      <c r="L12" s="19"/>
      <c r="M12" s="22"/>
      <c r="N12" s="60"/>
      <c r="O12" s="61"/>
      <c r="P12" s="9"/>
      <c r="Q12" s="89"/>
      <c r="R12" s="9"/>
      <c r="S12" s="9"/>
      <c r="T12" s="90"/>
      <c r="U12" s="62"/>
      <c r="XEI12" s="4"/>
      <c r="XEJ12" s="4"/>
      <c r="XEK12" s="4"/>
      <c r="XEL12" s="4"/>
      <c r="XEM12" s="4"/>
      <c r="XEN12" s="4"/>
      <c r="XEO12" s="4"/>
      <c r="XEP12" s="4"/>
      <c r="XEQ12" s="4"/>
      <c r="XER12" s="4"/>
      <c r="XES12" s="4"/>
      <c r="XET12" s="4"/>
      <c r="XEU12" s="4"/>
      <c r="XEV12" s="4"/>
      <c r="XEW12" s="4"/>
      <c r="XEX12" s="4"/>
      <c r="XEY12" s="4"/>
      <c r="XEZ12" s="4"/>
      <c r="XFA12" s="4"/>
      <c r="XFB12" s="4"/>
      <c r="XFC12" s="4"/>
      <c r="XFD12" s="4"/>
    </row>
    <row r="13" s="1" customFormat="1" ht="46" customHeight="1" spans="1:16384">
      <c r="A13" s="41">
        <v>2</v>
      </c>
      <c r="B13" s="120">
        <v>44126</v>
      </c>
      <c r="C13" s="43">
        <v>210000</v>
      </c>
      <c r="D13" s="121"/>
      <c r="E13" s="102" t="s">
        <v>52</v>
      </c>
      <c r="F13" s="45" t="s">
        <v>53</v>
      </c>
      <c r="G13" s="112"/>
      <c r="H13" s="113">
        <v>0.01</v>
      </c>
      <c r="I13" s="67">
        <v>2100</v>
      </c>
      <c r="J13" s="112"/>
      <c r="K13" s="91">
        <v>4200</v>
      </c>
      <c r="L13" s="91"/>
      <c r="M13" s="67"/>
      <c r="N13" s="68"/>
      <c r="O13" s="122"/>
      <c r="P13" s="123"/>
      <c r="Q13" s="117" t="s">
        <v>55</v>
      </c>
      <c r="R13" s="97">
        <v>276450</v>
      </c>
      <c r="S13" s="97">
        <v>276450</v>
      </c>
      <c r="T13" s="118">
        <v>60000</v>
      </c>
      <c r="U13" s="91"/>
      <c r="XEI13" s="4"/>
      <c r="XEJ13" s="4"/>
      <c r="XEK13" s="4"/>
      <c r="XEL13" s="4"/>
      <c r="XEM13" s="4"/>
      <c r="XEN13" s="4"/>
      <c r="XEO13" s="4"/>
      <c r="XEP13" s="4"/>
      <c r="XEQ13" s="4"/>
      <c r="XER13" s="4"/>
      <c r="XES13" s="4"/>
      <c r="XET13" s="4"/>
      <c r="XEU13" s="4"/>
      <c r="XEV13" s="4"/>
      <c r="XEW13" s="4"/>
      <c r="XEX13" s="4"/>
      <c r="XEY13" s="4"/>
      <c r="XEZ13" s="4"/>
      <c r="XFA13" s="4"/>
      <c r="XFB13" s="4"/>
      <c r="XFC13" s="4"/>
      <c r="XFD13" s="4"/>
    </row>
    <row r="14" s="1" customFormat="1" ht="49" customHeight="1" spans="1:16384">
      <c r="A14" s="41"/>
      <c r="B14" s="114"/>
      <c r="C14" s="43"/>
      <c r="D14" s="121"/>
      <c r="E14" s="102"/>
      <c r="F14" s="102"/>
      <c r="G14" s="112"/>
      <c r="H14" s="113"/>
      <c r="I14" s="67">
        <v>-2100</v>
      </c>
      <c r="J14" s="112" t="s">
        <v>56</v>
      </c>
      <c r="K14" s="41">
        <v>-4200</v>
      </c>
      <c r="L14" s="41" t="s">
        <v>56</v>
      </c>
      <c r="M14" s="67"/>
      <c r="N14" s="68"/>
      <c r="O14" s="116"/>
      <c r="P14" s="97"/>
      <c r="Q14" s="96" t="s">
        <v>68</v>
      </c>
      <c r="R14" s="97">
        <v>151800</v>
      </c>
      <c r="S14" s="97">
        <v>151800</v>
      </c>
      <c r="T14" s="118">
        <v>150000</v>
      </c>
      <c r="U14" s="93"/>
      <c r="XEI14" s="4"/>
      <c r="XEJ14" s="4"/>
      <c r="XEK14" s="4"/>
      <c r="XEL14" s="4"/>
      <c r="XEM14" s="4"/>
      <c r="XEN14" s="4"/>
      <c r="XEO14" s="4"/>
      <c r="XEP14" s="4"/>
      <c r="XEQ14" s="4"/>
      <c r="XER14" s="4"/>
      <c r="XES14" s="4"/>
      <c r="XET14" s="4"/>
      <c r="XEU14" s="4"/>
      <c r="XEV14" s="4"/>
      <c r="XEW14" s="4"/>
      <c r="XEX14" s="4"/>
      <c r="XEY14" s="4"/>
      <c r="XEZ14" s="4"/>
      <c r="XFA14" s="4"/>
      <c r="XFB14" s="4"/>
      <c r="XFC14" s="4"/>
      <c r="XFD14" s="4"/>
    </row>
    <row r="15" s="1" customFormat="1" ht="42" customHeight="1" spans="1:16384">
      <c r="A15" s="41"/>
      <c r="B15" s="110"/>
      <c r="C15" s="43"/>
      <c r="D15" s="111"/>
      <c r="E15" s="102"/>
      <c r="F15" s="102"/>
      <c r="G15" s="112"/>
      <c r="H15" s="113"/>
      <c r="I15" s="67"/>
      <c r="J15" s="112"/>
      <c r="K15" s="91"/>
      <c r="L15" s="91"/>
      <c r="M15" s="67"/>
      <c r="N15" s="68"/>
      <c r="O15" s="116"/>
      <c r="P15" s="97"/>
      <c r="Q15" s="117"/>
      <c r="R15" s="97"/>
      <c r="S15" s="97"/>
      <c r="T15" s="118"/>
      <c r="U15" s="94"/>
      <c r="XEI15" s="4"/>
      <c r="XEJ15" s="4"/>
      <c r="XEK15" s="4"/>
      <c r="XEL15" s="4"/>
      <c r="XEM15" s="4"/>
      <c r="XEN15" s="4"/>
      <c r="XEO15" s="4"/>
      <c r="XEP15" s="4"/>
      <c r="XEQ15" s="4"/>
      <c r="XER15" s="4"/>
      <c r="XES15" s="4"/>
      <c r="XET15" s="4"/>
      <c r="XEU15" s="4"/>
      <c r="XEV15" s="4"/>
      <c r="XEW15" s="4"/>
      <c r="XEX15" s="4"/>
      <c r="XEY15" s="4"/>
      <c r="XEZ15" s="4"/>
      <c r="XFA15" s="4"/>
      <c r="XFB15" s="4"/>
      <c r="XFC15" s="4"/>
      <c r="XFD15" s="4"/>
    </row>
    <row r="16" s="1" customFormat="1" ht="29" customHeight="1" spans="1:16384">
      <c r="A16" s="41"/>
      <c r="B16" s="114"/>
      <c r="C16" s="43"/>
      <c r="D16" s="44"/>
      <c r="E16" s="102"/>
      <c r="F16" s="102"/>
      <c r="G16" s="115"/>
      <c r="H16" s="113"/>
      <c r="I16" s="67"/>
      <c r="J16" s="67"/>
      <c r="K16" s="41"/>
      <c r="L16" s="41"/>
      <c r="M16" s="67"/>
      <c r="N16" s="68"/>
      <c r="O16" s="67"/>
      <c r="P16" s="68"/>
      <c r="Q16" s="124"/>
      <c r="R16" s="97"/>
      <c r="S16" s="97"/>
      <c r="T16" s="98"/>
      <c r="U16" s="94"/>
      <c r="XEI16" s="4"/>
      <c r="XEJ16" s="4"/>
      <c r="XEK16" s="4"/>
      <c r="XEL16" s="4"/>
      <c r="XEM16" s="4"/>
      <c r="XEN16" s="4"/>
      <c r="XEO16" s="4"/>
      <c r="XEP16" s="4"/>
      <c r="XEQ16" s="4"/>
      <c r="XER16" s="4"/>
      <c r="XES16" s="4"/>
      <c r="XET16" s="4"/>
      <c r="XEU16" s="4"/>
      <c r="XEV16" s="4"/>
      <c r="XEW16" s="4"/>
      <c r="XEX16" s="4"/>
      <c r="XEY16" s="4"/>
      <c r="XEZ16" s="4"/>
      <c r="XFA16" s="4"/>
      <c r="XFB16" s="4"/>
      <c r="XFC16" s="4"/>
      <c r="XFD16" s="4"/>
    </row>
    <row r="17" s="1" customFormat="1" ht="29" hidden="1" customHeight="1" spans="1:16384">
      <c r="A17" s="19"/>
      <c r="B17" s="34"/>
      <c r="C17" s="21"/>
      <c r="D17" s="33"/>
      <c r="E17" s="38"/>
      <c r="F17" s="39"/>
      <c r="G17" s="35"/>
      <c r="H17" s="40"/>
      <c r="I17" s="22"/>
      <c r="J17" s="22"/>
      <c r="K17" s="22"/>
      <c r="L17" s="22"/>
      <c r="M17" s="22"/>
      <c r="N17" s="60"/>
      <c r="O17" s="22"/>
      <c r="P17" s="60"/>
      <c r="Q17" s="119"/>
      <c r="R17" s="9"/>
      <c r="S17" s="9"/>
      <c r="T17" s="95"/>
      <c r="U17" s="94"/>
      <c r="XEI17" s="4"/>
      <c r="XEJ17" s="4"/>
      <c r="XEK17" s="4"/>
      <c r="XEL17" s="4"/>
      <c r="XEM17" s="4"/>
      <c r="XEN17" s="4"/>
      <c r="XEO17" s="4"/>
      <c r="XEP17" s="4"/>
      <c r="XEQ17" s="4"/>
      <c r="XER17" s="4"/>
      <c r="XES17" s="4"/>
      <c r="XET17" s="4"/>
      <c r="XEU17" s="4"/>
      <c r="XEV17" s="4"/>
      <c r="XEW17" s="4"/>
      <c r="XEX17" s="4"/>
      <c r="XEY17" s="4"/>
      <c r="XEZ17" s="4"/>
      <c r="XFA17" s="4"/>
      <c r="XFB17" s="4"/>
      <c r="XFC17" s="4"/>
      <c r="XFD17" s="4"/>
    </row>
    <row r="18" s="1" customFormat="1" ht="29" hidden="1" customHeight="1" spans="1:16384">
      <c r="A18" s="19"/>
      <c r="B18" s="34"/>
      <c r="C18" s="21"/>
      <c r="D18" s="33"/>
      <c r="E18" s="23"/>
      <c r="F18" s="23"/>
      <c r="G18" s="35"/>
      <c r="H18" s="36"/>
      <c r="I18" s="22"/>
      <c r="J18" s="22"/>
      <c r="K18" s="38"/>
      <c r="L18" s="38"/>
      <c r="M18" s="22"/>
      <c r="N18" s="60"/>
      <c r="O18" s="22"/>
      <c r="P18" s="60"/>
      <c r="Q18" s="119"/>
      <c r="R18" s="9"/>
      <c r="S18" s="9"/>
      <c r="T18" s="95"/>
      <c r="U18" s="94"/>
      <c r="XEI18" s="4"/>
      <c r="XEJ18" s="4"/>
      <c r="XEK18" s="4"/>
      <c r="XEL18" s="4"/>
      <c r="XEM18" s="4"/>
      <c r="XEN18" s="4"/>
      <c r="XEO18" s="4"/>
      <c r="XEP18" s="4"/>
      <c r="XEQ18" s="4"/>
      <c r="XER18" s="4"/>
      <c r="XES18" s="4"/>
      <c r="XET18" s="4"/>
      <c r="XEU18" s="4"/>
      <c r="XEV18" s="4"/>
      <c r="XEW18" s="4"/>
      <c r="XEX18" s="4"/>
      <c r="XEY18" s="4"/>
      <c r="XEZ18" s="4"/>
      <c r="XFA18" s="4"/>
      <c r="XFB18" s="4"/>
      <c r="XFC18" s="4"/>
      <c r="XFD18" s="4"/>
    </row>
    <row r="19" s="1" customFormat="1" ht="31" hidden="1" customHeight="1" spans="1:16384">
      <c r="A19" s="19"/>
      <c r="B19" s="34"/>
      <c r="C19" s="37"/>
      <c r="D19" s="33"/>
      <c r="E19" s="38"/>
      <c r="F19" s="39"/>
      <c r="G19" s="35"/>
      <c r="H19" s="40"/>
      <c r="I19" s="22"/>
      <c r="J19" s="22"/>
      <c r="K19" s="22"/>
      <c r="L19" s="22"/>
      <c r="M19" s="22"/>
      <c r="N19" s="60"/>
      <c r="O19" s="22"/>
      <c r="P19" s="60"/>
      <c r="Q19" s="92"/>
      <c r="R19" s="9"/>
      <c r="S19" s="9"/>
      <c r="T19" s="95"/>
      <c r="U19" s="93"/>
      <c r="XEI19" s="4"/>
      <c r="XEJ19" s="4"/>
      <c r="XEK19" s="4"/>
      <c r="XEL19" s="4"/>
      <c r="XEM19" s="4"/>
      <c r="XEN19" s="4"/>
      <c r="XEO19" s="4"/>
      <c r="XEP19" s="4"/>
      <c r="XEQ19" s="4"/>
      <c r="XER19" s="4"/>
      <c r="XES19" s="4"/>
      <c r="XET19" s="4"/>
      <c r="XEU19" s="4"/>
      <c r="XEV19" s="4"/>
      <c r="XEW19" s="4"/>
      <c r="XEX19" s="4"/>
      <c r="XEY19" s="4"/>
      <c r="XEZ19" s="4"/>
      <c r="XFA19" s="4"/>
      <c r="XFB19" s="4"/>
      <c r="XFC19" s="4"/>
      <c r="XFD19" s="4"/>
    </row>
    <row r="20" s="1" customFormat="1" ht="31" hidden="1" customHeight="1" spans="1:16384">
      <c r="A20" s="19"/>
      <c r="B20" s="34"/>
      <c r="C20" s="21"/>
      <c r="D20" s="33"/>
      <c r="E20" s="23"/>
      <c r="F20" s="23"/>
      <c r="G20" s="35"/>
      <c r="H20" s="36"/>
      <c r="I20" s="22"/>
      <c r="J20" s="22"/>
      <c r="K20" s="22"/>
      <c r="L20" s="22"/>
      <c r="M20" s="22"/>
      <c r="N20" s="60"/>
      <c r="O20" s="22"/>
      <c r="P20" s="60"/>
      <c r="Q20" s="92"/>
      <c r="R20" s="9"/>
      <c r="S20" s="9"/>
      <c r="T20" s="95"/>
      <c r="U20" s="93"/>
      <c r="XEI20" s="4"/>
      <c r="XEJ20" s="4"/>
      <c r="XEK20" s="4"/>
      <c r="XEL20" s="4"/>
      <c r="XEM20" s="4"/>
      <c r="XEN20" s="4"/>
      <c r="XEO20" s="4"/>
      <c r="XEP20" s="4"/>
      <c r="XEQ20" s="4"/>
      <c r="XER20" s="4"/>
      <c r="XES20" s="4"/>
      <c r="XET20" s="4"/>
      <c r="XEU20" s="4"/>
      <c r="XEV20" s="4"/>
      <c r="XEW20" s="4"/>
      <c r="XEX20" s="4"/>
      <c r="XEY20" s="4"/>
      <c r="XEZ20" s="4"/>
      <c r="XFA20" s="4"/>
      <c r="XFB20" s="4"/>
      <c r="XFC20" s="4"/>
      <c r="XFD20" s="4"/>
    </row>
    <row r="21" s="1" customFormat="1" ht="31" hidden="1" customHeight="1" spans="1:16384">
      <c r="A21" s="19"/>
      <c r="B21" s="34"/>
      <c r="C21" s="21"/>
      <c r="D21" s="33"/>
      <c r="E21" s="23"/>
      <c r="F21" s="23"/>
      <c r="G21" s="35"/>
      <c r="H21" s="36"/>
      <c r="I21" s="22"/>
      <c r="J21" s="22"/>
      <c r="K21" s="22"/>
      <c r="L21" s="22"/>
      <c r="M21" s="22"/>
      <c r="N21" s="60"/>
      <c r="O21" s="22"/>
      <c r="P21" s="60"/>
      <c r="Q21" s="92"/>
      <c r="R21" s="9"/>
      <c r="S21" s="9"/>
      <c r="T21" s="95"/>
      <c r="U21" s="93"/>
      <c r="XEI21" s="4"/>
      <c r="XEJ21" s="4"/>
      <c r="XEK21" s="4"/>
      <c r="XEL21" s="4"/>
      <c r="XEM21" s="4"/>
      <c r="XEN21" s="4"/>
      <c r="XEO21" s="4"/>
      <c r="XEP21" s="4"/>
      <c r="XEQ21" s="4"/>
      <c r="XER21" s="4"/>
      <c r="XES21" s="4"/>
      <c r="XET21" s="4"/>
      <c r="XEU21" s="4"/>
      <c r="XEV21" s="4"/>
      <c r="XEW21" s="4"/>
      <c r="XEX21" s="4"/>
      <c r="XEY21" s="4"/>
      <c r="XEZ21" s="4"/>
      <c r="XFA21" s="4"/>
      <c r="XFB21" s="4"/>
      <c r="XFC21" s="4"/>
      <c r="XFD21" s="4"/>
    </row>
    <row r="22" s="1" customFormat="1" ht="31" hidden="1" customHeight="1" spans="1:16384">
      <c r="A22" s="41"/>
      <c r="B22" s="42"/>
      <c r="C22" s="43"/>
      <c r="D22" s="44"/>
      <c r="E22" s="102"/>
      <c r="F22" s="102"/>
      <c r="G22" s="46"/>
      <c r="H22" s="47"/>
      <c r="I22" s="67"/>
      <c r="J22" s="67"/>
      <c r="K22" s="67"/>
      <c r="L22" s="67"/>
      <c r="M22" s="67"/>
      <c r="N22" s="68"/>
      <c r="O22" s="67"/>
      <c r="P22" s="68"/>
      <c r="Q22" s="96"/>
      <c r="R22" s="97"/>
      <c r="S22" s="97"/>
      <c r="T22" s="98"/>
      <c r="U22" s="93"/>
      <c r="XEI22" s="4"/>
      <c r="XEJ22" s="4"/>
      <c r="XEK22" s="4"/>
      <c r="XEL22" s="4"/>
      <c r="XEM22" s="4"/>
      <c r="XEN22" s="4"/>
      <c r="XEO22" s="4"/>
      <c r="XEP22" s="4"/>
      <c r="XEQ22" s="4"/>
      <c r="XER22" s="4"/>
      <c r="XES22" s="4"/>
      <c r="XET22" s="4"/>
      <c r="XEU22" s="4"/>
      <c r="XEV22" s="4"/>
      <c r="XEW22" s="4"/>
      <c r="XEX22" s="4"/>
      <c r="XEY22" s="4"/>
      <c r="XEZ22" s="4"/>
      <c r="XFA22" s="4"/>
      <c r="XFB22" s="4"/>
      <c r="XFC22" s="4"/>
      <c r="XFD22" s="4"/>
    </row>
    <row r="23" s="1" customFormat="1" ht="31" hidden="1" customHeight="1" spans="1:16384">
      <c r="A23" s="41"/>
      <c r="B23" s="42"/>
      <c r="C23" s="43"/>
      <c r="D23" s="44"/>
      <c r="E23" s="102"/>
      <c r="F23" s="102"/>
      <c r="G23" s="46"/>
      <c r="H23" s="47"/>
      <c r="I23" s="67"/>
      <c r="J23" s="67"/>
      <c r="K23" s="67"/>
      <c r="L23" s="67"/>
      <c r="M23" s="67"/>
      <c r="N23" s="68"/>
      <c r="O23" s="67"/>
      <c r="P23" s="68"/>
      <c r="Q23" s="96"/>
      <c r="R23" s="97"/>
      <c r="S23" s="97"/>
      <c r="T23" s="98"/>
      <c r="U23" s="93"/>
      <c r="XEI23" s="4"/>
      <c r="XEJ23" s="4"/>
      <c r="XEK23" s="4"/>
      <c r="XEL23" s="4"/>
      <c r="XEM23" s="4"/>
      <c r="XEN23" s="4"/>
      <c r="XEO23" s="4"/>
      <c r="XEP23" s="4"/>
      <c r="XEQ23" s="4"/>
      <c r="XER23" s="4"/>
      <c r="XES23" s="4"/>
      <c r="XET23" s="4"/>
      <c r="XEU23" s="4"/>
      <c r="XEV23" s="4"/>
      <c r="XEW23" s="4"/>
      <c r="XEX23" s="4"/>
      <c r="XEY23" s="4"/>
      <c r="XEZ23" s="4"/>
      <c r="XFA23" s="4"/>
      <c r="XFB23" s="4"/>
      <c r="XFC23" s="4"/>
      <c r="XFD23" s="4"/>
    </row>
    <row r="24" s="1" customFormat="1" ht="31" hidden="1" customHeight="1" spans="1:16384">
      <c r="A24" s="41"/>
      <c r="B24" s="42"/>
      <c r="C24" s="43"/>
      <c r="D24" s="44"/>
      <c r="E24" s="102"/>
      <c r="F24" s="102"/>
      <c r="G24" s="46"/>
      <c r="H24" s="47"/>
      <c r="I24" s="67"/>
      <c r="J24" s="67"/>
      <c r="K24" s="67"/>
      <c r="L24" s="67"/>
      <c r="M24" s="67"/>
      <c r="N24" s="68"/>
      <c r="O24" s="67"/>
      <c r="P24" s="68"/>
      <c r="Q24" s="96"/>
      <c r="R24" s="97"/>
      <c r="S24" s="97"/>
      <c r="T24" s="98"/>
      <c r="U24" s="93"/>
      <c r="XEI24" s="4"/>
      <c r="XEJ24" s="4"/>
      <c r="XEK24" s="4"/>
      <c r="XEL24" s="4"/>
      <c r="XEM24" s="4"/>
      <c r="XEN24" s="4"/>
      <c r="XEO24" s="4"/>
      <c r="XEP24" s="4"/>
      <c r="XEQ24" s="4"/>
      <c r="XER24" s="4"/>
      <c r="XES24" s="4"/>
      <c r="XET24" s="4"/>
      <c r="XEU24" s="4"/>
      <c r="XEV24" s="4"/>
      <c r="XEW24" s="4"/>
      <c r="XEX24" s="4"/>
      <c r="XEY24" s="4"/>
      <c r="XEZ24" s="4"/>
      <c r="XFA24" s="4"/>
      <c r="XFB24" s="4"/>
      <c r="XFC24" s="4"/>
      <c r="XFD24" s="4"/>
    </row>
    <row r="25" s="1" customFormat="1" ht="30" customHeight="1" spans="1:16384">
      <c r="A25" s="6" t="s">
        <v>59</v>
      </c>
      <c r="B25" s="6"/>
      <c r="C25" s="48">
        <f>SUM(C8:C24)</f>
        <v>510000</v>
      </c>
      <c r="D25" s="49">
        <f>SUM(D8:D24)</f>
        <v>5000</v>
      </c>
      <c r="E25" s="50"/>
      <c r="F25" s="50"/>
      <c r="G25" s="50"/>
      <c r="H25" s="48" t="s">
        <v>60</v>
      </c>
      <c r="I25" s="61">
        <f>SUM(I8:I24)</f>
        <v>0</v>
      </c>
      <c r="J25" s="50"/>
      <c r="K25" s="61">
        <f>SUM(K8:K17)</f>
        <v>0</v>
      </c>
      <c r="L25" s="61"/>
      <c r="M25" s="61">
        <f>SUM(M8:M24)</f>
        <v>0</v>
      </c>
      <c r="N25" s="48" t="s">
        <v>60</v>
      </c>
      <c r="O25" s="61">
        <f>SUM(O8:O24)</f>
        <v>0</v>
      </c>
      <c r="P25" s="48" t="s">
        <v>60</v>
      </c>
      <c r="Q25" s="48" t="s">
        <v>60</v>
      </c>
      <c r="R25" s="48"/>
      <c r="S25" s="48"/>
      <c r="T25" s="61">
        <f>SUM(T8:T24)</f>
        <v>510000</v>
      </c>
      <c r="U25" s="99">
        <f>D25+C25-T25-I25-K25-M25-O25</f>
        <v>5000</v>
      </c>
      <c r="XEI25" s="4"/>
      <c r="XEJ25" s="4"/>
      <c r="XEK25" s="4"/>
      <c r="XEL25" s="4"/>
      <c r="XEM25" s="4"/>
      <c r="XEN25" s="4"/>
      <c r="XEO25" s="4"/>
      <c r="XEP25" s="4"/>
      <c r="XEQ25" s="4"/>
      <c r="XER25" s="4"/>
      <c r="XES25" s="4"/>
      <c r="XET25" s="4"/>
      <c r="XEU25" s="4"/>
      <c r="XEV25" s="4"/>
      <c r="XEW25" s="4"/>
      <c r="XEX25" s="4"/>
      <c r="XEY25" s="4"/>
      <c r="XEZ25" s="4"/>
      <c r="XFA25" s="4"/>
      <c r="XFB25" s="4"/>
      <c r="XFC25" s="4"/>
      <c r="XFD25" s="4"/>
    </row>
    <row r="26" s="1" customFormat="1" ht="30" customHeight="1" spans="1:16384">
      <c r="A26" s="51" t="s">
        <v>61</v>
      </c>
      <c r="B26" s="51"/>
      <c r="C26" s="51" t="s">
        <v>62</v>
      </c>
      <c r="D26" s="51"/>
      <c r="E26" s="51"/>
      <c r="F26" s="52">
        <f>O26</f>
        <v>210000</v>
      </c>
      <c r="G26" s="53"/>
      <c r="H26" s="54" t="s">
        <v>63</v>
      </c>
      <c r="I26" s="69"/>
      <c r="J26" s="69"/>
      <c r="K26" s="69"/>
      <c r="L26" s="69"/>
      <c r="M26" s="70"/>
      <c r="N26" s="51" t="s">
        <v>64</v>
      </c>
      <c r="O26" s="71">
        <v>210000</v>
      </c>
      <c r="P26" s="72"/>
      <c r="Q26" s="72"/>
      <c r="R26" s="72"/>
      <c r="S26" s="72"/>
      <c r="T26" s="72"/>
      <c r="U26" s="100"/>
      <c r="XEI26" s="4"/>
      <c r="XEJ26" s="4"/>
      <c r="XEK26" s="4"/>
      <c r="XEL26" s="4"/>
      <c r="XEM26" s="4"/>
      <c r="XEN26" s="4"/>
      <c r="XEO26" s="4"/>
      <c r="XEP26" s="4"/>
      <c r="XEQ26" s="4"/>
      <c r="XER26" s="4"/>
      <c r="XES26" s="4"/>
      <c r="XET26" s="4"/>
      <c r="XEU26" s="4"/>
      <c r="XEV26" s="4"/>
      <c r="XEW26" s="4"/>
      <c r="XEX26" s="4"/>
      <c r="XEY26" s="4"/>
      <c r="XEZ26" s="4"/>
      <c r="XFA26" s="4"/>
      <c r="XFB26" s="4"/>
      <c r="XFC26" s="4"/>
      <c r="XFD26" s="4"/>
    </row>
    <row r="27" s="1" customFormat="1" ht="30" customHeight="1" spans="1:16384">
      <c r="A27" s="51"/>
      <c r="B27" s="51"/>
      <c r="C27" s="51" t="s">
        <v>65</v>
      </c>
      <c r="D27" s="51"/>
      <c r="E27" s="51"/>
      <c r="F27" s="52">
        <v>0</v>
      </c>
      <c r="G27" s="53"/>
      <c r="H27" s="55"/>
      <c r="I27" s="73"/>
      <c r="J27" s="73"/>
      <c r="K27" s="73"/>
      <c r="L27" s="73"/>
      <c r="M27" s="74"/>
      <c r="N27" s="51" t="s">
        <v>66</v>
      </c>
      <c r="O27" s="75">
        <f>O26</f>
        <v>210000</v>
      </c>
      <c r="P27" s="76"/>
      <c r="Q27" s="76"/>
      <c r="R27" s="76"/>
      <c r="S27" s="76"/>
      <c r="T27" s="76"/>
      <c r="U27" s="101"/>
      <c r="XEI27" s="4"/>
      <c r="XEJ27" s="4"/>
      <c r="XEK27" s="4"/>
      <c r="XEL27" s="4"/>
      <c r="XEM27" s="4"/>
      <c r="XEN27" s="4"/>
      <c r="XEO27" s="4"/>
      <c r="XEP27" s="4"/>
      <c r="XEQ27" s="4"/>
      <c r="XER27" s="4"/>
      <c r="XES27" s="4"/>
      <c r="XET27" s="4"/>
      <c r="XEU27" s="4"/>
      <c r="XEV27" s="4"/>
      <c r="XEW27" s="4"/>
      <c r="XEX27" s="4"/>
      <c r="XEY27" s="4"/>
      <c r="XEZ27" s="4"/>
      <c r="XFA27" s="4"/>
      <c r="XFB27" s="4"/>
      <c r="XFC27" s="4"/>
      <c r="XFD27" s="4"/>
    </row>
    <row r="28" s="1" customFormat="1" spans="2:16384">
      <c r="B28" s="2"/>
      <c r="E28" s="3"/>
      <c r="F28" s="3"/>
      <c r="G28" s="3"/>
      <c r="I28" s="3"/>
      <c r="J28" s="3"/>
      <c r="M28" s="3"/>
      <c r="T28" s="3"/>
      <c r="XEI28" s="4"/>
      <c r="XEJ28" s="4"/>
      <c r="XEK28" s="4"/>
      <c r="XEL28" s="4"/>
      <c r="XEM28" s="4"/>
      <c r="XEN28" s="4"/>
      <c r="XEO28" s="4"/>
      <c r="XEP28" s="4"/>
      <c r="XEQ28" s="4"/>
      <c r="XER28" s="4"/>
      <c r="XES28" s="4"/>
      <c r="XET28" s="4"/>
      <c r="XEU28" s="4"/>
      <c r="XEV28" s="4"/>
      <c r="XEW28" s="4"/>
      <c r="XEX28" s="4"/>
      <c r="XEY28" s="4"/>
      <c r="XEZ28" s="4"/>
      <c r="XFA28" s="4"/>
      <c r="XFB28" s="4"/>
      <c r="XFC28" s="4"/>
      <c r="XFD28" s="4"/>
    </row>
    <row r="29" s="1" customFormat="1" spans="2:16384">
      <c r="B29" s="2"/>
      <c r="E29" s="3"/>
      <c r="F29" s="3"/>
      <c r="G29" s="3"/>
      <c r="I29" s="3"/>
      <c r="J29" s="3"/>
      <c r="M29" s="3"/>
      <c r="T29" s="3"/>
      <c r="XEI29" s="4"/>
      <c r="XEJ29" s="4"/>
      <c r="XEK29" s="4"/>
      <c r="XEL29" s="4"/>
      <c r="XEM29" s="4"/>
      <c r="XEN29" s="4"/>
      <c r="XEO29" s="4"/>
      <c r="XEP29" s="4"/>
      <c r="XEQ29" s="4"/>
      <c r="XER29" s="4"/>
      <c r="XES29" s="4"/>
      <c r="XET29" s="4"/>
      <c r="XEU29" s="4"/>
      <c r="XEV29" s="4"/>
      <c r="XEW29" s="4"/>
      <c r="XEX29" s="4"/>
      <c r="XEY29" s="4"/>
      <c r="XEZ29" s="4"/>
      <c r="XFA29" s="4"/>
      <c r="XFB29" s="4"/>
      <c r="XFC29" s="4"/>
      <c r="XFD29" s="4"/>
    </row>
    <row r="30" s="1" customFormat="1" spans="2:16384">
      <c r="B30" s="2"/>
      <c r="E30" s="3"/>
      <c r="F30" s="3"/>
      <c r="G30" s="3"/>
      <c r="I30" s="3"/>
      <c r="J30" s="3"/>
      <c r="M30" s="3"/>
      <c r="T30" s="3"/>
      <c r="XEI30" s="4"/>
      <c r="XEJ30" s="4"/>
      <c r="XEK30" s="4"/>
      <c r="XEL30" s="4"/>
      <c r="XEM30" s="4"/>
      <c r="XEN30" s="4"/>
      <c r="XEO30" s="4"/>
      <c r="XEP30" s="4"/>
      <c r="XEQ30" s="4"/>
      <c r="XER30" s="4"/>
      <c r="XES30" s="4"/>
      <c r="XET30" s="4"/>
      <c r="XEU30" s="4"/>
      <c r="XEV30" s="4"/>
      <c r="XEW30" s="4"/>
      <c r="XEX30" s="4"/>
      <c r="XEY30" s="4"/>
      <c r="XEZ30" s="4"/>
      <c r="XFA30" s="4"/>
      <c r="XFB30" s="4"/>
      <c r="XFC30" s="4"/>
      <c r="XFD30" s="4"/>
    </row>
    <row r="31" s="1" customFormat="1" spans="2:16384">
      <c r="B31" s="2"/>
      <c r="E31" s="3"/>
      <c r="F31" s="3"/>
      <c r="G31" s="3"/>
      <c r="I31" s="3"/>
      <c r="J31" s="3"/>
      <c r="M31" s="3"/>
      <c r="T31" s="3"/>
      <c r="XEI31" s="4"/>
      <c r="XEJ31" s="4"/>
      <c r="XEK31" s="4"/>
      <c r="XEL31" s="4"/>
      <c r="XEM31" s="4"/>
      <c r="XEN31" s="4"/>
      <c r="XEO31" s="4"/>
      <c r="XEP31" s="4"/>
      <c r="XEQ31" s="4"/>
      <c r="XER31" s="4"/>
      <c r="XES31" s="4"/>
      <c r="XET31" s="4"/>
      <c r="XEU31" s="4"/>
      <c r="XEV31" s="4"/>
      <c r="XEW31" s="4"/>
      <c r="XEX31" s="4"/>
      <c r="XEY31" s="4"/>
      <c r="XEZ31" s="4"/>
      <c r="XFA31" s="4"/>
      <c r="XFB31" s="4"/>
      <c r="XFC31" s="4"/>
      <c r="XFD31" s="4"/>
    </row>
    <row r="32" s="1" customFormat="1" spans="2:16384">
      <c r="B32" s="2"/>
      <c r="E32" s="3"/>
      <c r="F32" s="3"/>
      <c r="G32" s="3"/>
      <c r="I32" s="3"/>
      <c r="J32" s="3"/>
      <c r="M32" s="3"/>
      <c r="T32" s="3"/>
      <c r="XEI32" s="4"/>
      <c r="XEJ32" s="4"/>
      <c r="XEK32" s="4"/>
      <c r="XEL32" s="4"/>
      <c r="XEM32" s="4"/>
      <c r="XEN32" s="4"/>
      <c r="XEO32" s="4"/>
      <c r="XEP32" s="4"/>
      <c r="XEQ32" s="4"/>
      <c r="XER32" s="4"/>
      <c r="XES32" s="4"/>
      <c r="XET32" s="4"/>
      <c r="XEU32" s="4"/>
      <c r="XEV32" s="4"/>
      <c r="XEW32" s="4"/>
      <c r="XEX32" s="4"/>
      <c r="XEY32" s="4"/>
      <c r="XEZ32" s="4"/>
      <c r="XFA32" s="4"/>
      <c r="XFB32" s="4"/>
      <c r="XFC32" s="4"/>
      <c r="XFD32" s="4"/>
    </row>
    <row r="33" s="1" customFormat="1" spans="2:16384">
      <c r="B33" s="56"/>
      <c r="E33" s="3"/>
      <c r="F33" s="3"/>
      <c r="G33" s="3"/>
      <c r="I33" s="3"/>
      <c r="J33" s="3"/>
      <c r="M33" s="3"/>
      <c r="T33" s="3"/>
      <c r="XEI33" s="4"/>
      <c r="XEJ33" s="4"/>
      <c r="XEK33" s="4"/>
      <c r="XEL33" s="4"/>
      <c r="XEM33" s="4"/>
      <c r="XEN33" s="4"/>
      <c r="XEO33" s="4"/>
      <c r="XEP33" s="4"/>
      <c r="XEQ33" s="4"/>
      <c r="XER33" s="4"/>
      <c r="XES33" s="4"/>
      <c r="XET33" s="4"/>
      <c r="XEU33" s="4"/>
      <c r="XEV33" s="4"/>
      <c r="XEW33" s="4"/>
      <c r="XEX33" s="4"/>
      <c r="XEY33" s="4"/>
      <c r="XEZ33" s="4"/>
      <c r="XFA33" s="4"/>
      <c r="XFB33" s="4"/>
      <c r="XFC33" s="4"/>
      <c r="XFD33" s="4"/>
    </row>
  </sheetData>
  <mergeCells count="43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A25:B25"/>
    <mergeCell ref="C26:E26"/>
    <mergeCell ref="F26:G26"/>
    <mergeCell ref="O26:U26"/>
    <mergeCell ref="C27:E27"/>
    <mergeCell ref="F27:G27"/>
    <mergeCell ref="O27:U27"/>
    <mergeCell ref="A5:A7"/>
    <mergeCell ref="T5:T7"/>
    <mergeCell ref="U5:U7"/>
    <mergeCell ref="A26:B27"/>
    <mergeCell ref="H26:M27"/>
  </mergeCells>
  <pageMargins left="0.75" right="0.75" top="1" bottom="1" header="0.5" footer="0.5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3"/>
  <sheetViews>
    <sheetView topLeftCell="A10" workbookViewId="0">
      <selection activeCell="A4" sqref="$A1:$XFD1048576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19.1083333333333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2" width="9.33333333333333" style="1" customWidth="1"/>
    <col min="13" max="13" width="9.66666666666667" style="3" customWidth="1"/>
    <col min="14" max="14" width="16.1083333333333" style="1" customWidth="1"/>
    <col min="15" max="15" width="10.1083333333333" style="1" customWidth="1"/>
    <col min="16" max="16" width="9.10833333333333" style="1" customWidth="1"/>
    <col min="17" max="17" width="35.6666666666667" style="1" customWidth="1"/>
    <col min="18" max="18" width="14.8" style="1" customWidth="1"/>
    <col min="19" max="19" width="14.5333333333333" style="1" customWidth="1"/>
    <col min="20" max="20" width="15.5333333333333" style="3" customWidth="1"/>
    <col min="21" max="21" width="15.4416666666667" style="1" customWidth="1"/>
    <col min="22" max="16362" width="9" style="1" customWidth="1"/>
    <col min="16363" max="16384" width="9" style="4"/>
  </cols>
  <sheetData>
    <row r="1" s="1" customFormat="1" ht="24.9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XEI1" s="4"/>
      <c r="XEJ1" s="4"/>
      <c r="XEK1" s="4"/>
      <c r="XEL1" s="4"/>
      <c r="XEM1" s="4"/>
      <c r="XEN1" s="4"/>
      <c r="XEO1" s="4"/>
      <c r="XEP1" s="4"/>
      <c r="XEQ1" s="4"/>
      <c r="XER1" s="4"/>
      <c r="XES1" s="4"/>
      <c r="XET1" s="4"/>
      <c r="XEU1" s="4"/>
      <c r="XEV1" s="4"/>
      <c r="XEW1" s="4"/>
      <c r="XEX1" s="4"/>
      <c r="XEY1" s="4"/>
      <c r="XEZ1" s="4"/>
      <c r="XFA1" s="4"/>
      <c r="XFB1" s="4"/>
      <c r="XFC1" s="4"/>
      <c r="XFD1" s="4"/>
    </row>
    <row r="2" s="1" customFormat="1" ht="27.9" customHeight="1" spans="1:16384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57"/>
      <c r="J2" s="7"/>
      <c r="K2" s="7"/>
      <c r="L2" s="7"/>
      <c r="M2" s="7"/>
      <c r="N2" s="7"/>
      <c r="O2" s="58" t="s">
        <v>4</v>
      </c>
      <c r="P2" s="58"/>
      <c r="Q2" s="77">
        <v>12339</v>
      </c>
      <c r="R2" s="59" t="s">
        <v>5</v>
      </c>
      <c r="S2" s="59"/>
      <c r="T2" s="78" t="s">
        <v>6</v>
      </c>
      <c r="U2" s="78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27.9" customHeight="1" spans="1:16384">
      <c r="A3" s="6" t="s">
        <v>7</v>
      </c>
      <c r="B3" s="6"/>
      <c r="C3" s="9">
        <v>1008940.58</v>
      </c>
      <c r="D3" s="9"/>
      <c r="E3" s="9"/>
      <c r="F3" s="9" t="s">
        <v>8</v>
      </c>
      <c r="G3" s="10" t="s">
        <v>9</v>
      </c>
      <c r="H3" s="6" t="s">
        <v>10</v>
      </c>
      <c r="I3" s="6"/>
      <c r="J3" s="19" t="s">
        <v>11</v>
      </c>
      <c r="K3" s="19"/>
      <c r="L3" s="19"/>
      <c r="M3" s="19"/>
      <c r="N3" s="19"/>
      <c r="O3" s="6" t="s">
        <v>12</v>
      </c>
      <c r="P3" s="6"/>
      <c r="Q3" s="19" t="s">
        <v>13</v>
      </c>
      <c r="R3" s="79" t="s">
        <v>14</v>
      </c>
      <c r="S3" s="80"/>
      <c r="T3" s="81" t="s">
        <v>15</v>
      </c>
      <c r="U3" s="81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1" customFormat="1" ht="27.9" customHeight="1" spans="1:16384">
      <c r="A4" s="6" t="s">
        <v>16</v>
      </c>
      <c r="B4" s="6"/>
      <c r="C4" s="108"/>
      <c r="D4" s="108"/>
      <c r="E4" s="108"/>
      <c r="F4" s="9" t="s">
        <v>17</v>
      </c>
      <c r="G4" s="109"/>
      <c r="H4" s="6" t="s">
        <v>18</v>
      </c>
      <c r="I4" s="6"/>
      <c r="J4" s="19" t="s">
        <v>19</v>
      </c>
      <c r="K4" s="19"/>
      <c r="L4" s="19"/>
      <c r="M4" s="19"/>
      <c r="N4" s="19"/>
      <c r="O4" s="6" t="s">
        <v>20</v>
      </c>
      <c r="P4" s="6"/>
      <c r="Q4" s="60" t="s">
        <v>21</v>
      </c>
      <c r="R4" s="9" t="s">
        <v>22</v>
      </c>
      <c r="S4" s="60" t="s">
        <v>23</v>
      </c>
      <c r="T4" s="82" t="s">
        <v>24</v>
      </c>
      <c r="U4" s="83" t="s">
        <v>23</v>
      </c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  <c r="XFB4" s="4"/>
      <c r="XFC4" s="4"/>
      <c r="XFD4" s="4"/>
    </row>
    <row r="5" s="1" customFormat="1" ht="27.9" customHeight="1" spans="1:16384">
      <c r="A5" s="6" t="s">
        <v>25</v>
      </c>
      <c r="B5" s="11" t="s">
        <v>26</v>
      </c>
      <c r="C5" s="12"/>
      <c r="D5" s="12"/>
      <c r="E5" s="12"/>
      <c r="F5" s="13"/>
      <c r="G5" s="14" t="s">
        <v>27</v>
      </c>
      <c r="H5" s="11" t="s">
        <v>26</v>
      </c>
      <c r="I5" s="12"/>
      <c r="J5" s="13"/>
      <c r="K5" s="11" t="s">
        <v>28</v>
      </c>
      <c r="L5" s="12"/>
      <c r="M5" s="11" t="s">
        <v>29</v>
      </c>
      <c r="N5" s="13"/>
      <c r="O5" s="11" t="s">
        <v>30</v>
      </c>
      <c r="P5" s="13"/>
      <c r="Q5" s="84" t="s">
        <v>31</v>
      </c>
      <c r="R5" s="85"/>
      <c r="S5" s="85"/>
      <c r="T5" s="82" t="s">
        <v>32</v>
      </c>
      <c r="U5" s="86" t="s">
        <v>33</v>
      </c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4"/>
      <c r="XET5" s="4"/>
      <c r="XEU5" s="4"/>
      <c r="XEV5" s="4"/>
      <c r="XEW5" s="4"/>
      <c r="XEX5" s="4"/>
      <c r="XEY5" s="4"/>
      <c r="XEZ5" s="4"/>
      <c r="XFA5" s="4"/>
      <c r="XFB5" s="4"/>
      <c r="XFC5" s="4"/>
      <c r="XFD5" s="4"/>
    </row>
    <row r="6" s="1" customFormat="1" ht="27.9" customHeight="1" spans="1:16384">
      <c r="A6" s="6"/>
      <c r="B6" s="15" t="s">
        <v>34</v>
      </c>
      <c r="C6" s="16"/>
      <c r="D6" s="16"/>
      <c r="E6" s="16"/>
      <c r="F6" s="17"/>
      <c r="G6" s="6"/>
      <c r="H6" s="15" t="s">
        <v>35</v>
      </c>
      <c r="I6" s="16"/>
      <c r="J6" s="17"/>
      <c r="K6" s="15" t="s">
        <v>36</v>
      </c>
      <c r="L6" s="16"/>
      <c r="M6" s="15" t="s">
        <v>37</v>
      </c>
      <c r="N6" s="17"/>
      <c r="O6" s="15" t="s">
        <v>38</v>
      </c>
      <c r="P6" s="17"/>
      <c r="Q6" s="87" t="s">
        <v>39</v>
      </c>
      <c r="R6" s="88"/>
      <c r="S6" s="88"/>
      <c r="T6" s="82"/>
      <c r="U6" s="86"/>
      <c r="XEI6" s="4"/>
      <c r="XEJ6" s="4"/>
      <c r="XEK6" s="4"/>
      <c r="XEL6" s="4"/>
      <c r="XEM6" s="4"/>
      <c r="XEN6" s="4"/>
      <c r="XEO6" s="4"/>
      <c r="XEP6" s="4"/>
      <c r="XEQ6" s="4"/>
      <c r="XER6" s="4"/>
      <c r="XES6" s="4"/>
      <c r="XET6" s="4"/>
      <c r="XEU6" s="4"/>
      <c r="XEV6" s="4"/>
      <c r="XEW6" s="4"/>
      <c r="XEX6" s="4"/>
      <c r="XEY6" s="4"/>
      <c r="XEZ6" s="4"/>
      <c r="XFA6" s="4"/>
      <c r="XFB6" s="4"/>
      <c r="XFC6" s="4"/>
      <c r="XFD6" s="4"/>
    </row>
    <row r="7" s="1" customFormat="1" ht="27.9" customHeight="1" spans="1:16384">
      <c r="A7" s="6"/>
      <c r="B7" s="18" t="s">
        <v>40</v>
      </c>
      <c r="C7" s="6" t="s">
        <v>41</v>
      </c>
      <c r="D7" s="6" t="s">
        <v>42</v>
      </c>
      <c r="E7" s="9" t="s">
        <v>43</v>
      </c>
      <c r="F7" s="9" t="s">
        <v>44</v>
      </c>
      <c r="G7" s="18" t="s">
        <v>45</v>
      </c>
      <c r="H7" s="6" t="s">
        <v>46</v>
      </c>
      <c r="I7" s="9" t="s">
        <v>47</v>
      </c>
      <c r="J7" s="9" t="s">
        <v>48</v>
      </c>
      <c r="K7" s="59" t="s">
        <v>47</v>
      </c>
      <c r="L7" s="59" t="s">
        <v>48</v>
      </c>
      <c r="M7" s="9" t="s">
        <v>47</v>
      </c>
      <c r="N7" s="6" t="s">
        <v>48</v>
      </c>
      <c r="O7" s="6" t="s">
        <v>47</v>
      </c>
      <c r="P7" s="6" t="s">
        <v>48</v>
      </c>
      <c r="Q7" s="9" t="s">
        <v>49</v>
      </c>
      <c r="R7" s="9" t="s">
        <v>50</v>
      </c>
      <c r="S7" s="9" t="s">
        <v>51</v>
      </c>
      <c r="T7" s="82"/>
      <c r="U7" s="86"/>
      <c r="XEI7" s="4"/>
      <c r="XEJ7" s="4"/>
      <c r="XEK7" s="4"/>
      <c r="XEL7" s="4"/>
      <c r="XEM7" s="4"/>
      <c r="XEN7" s="4"/>
      <c r="XEO7" s="4"/>
      <c r="XEP7" s="4"/>
      <c r="XEQ7" s="4"/>
      <c r="XER7" s="4"/>
      <c r="XES7" s="4"/>
      <c r="XET7" s="4"/>
      <c r="XEU7" s="4"/>
      <c r="XEV7" s="4"/>
      <c r="XEW7" s="4"/>
      <c r="XEX7" s="4"/>
      <c r="XEY7" s="4"/>
      <c r="XEZ7" s="4"/>
      <c r="XFA7" s="4"/>
      <c r="XFB7" s="4"/>
      <c r="XFC7" s="4"/>
      <c r="XFD7" s="4"/>
    </row>
    <row r="8" s="1" customFormat="1" ht="45" customHeight="1" spans="1:16384">
      <c r="A8" s="19">
        <v>1</v>
      </c>
      <c r="B8" s="20">
        <v>44069</v>
      </c>
      <c r="C8" s="21">
        <v>90000</v>
      </c>
      <c r="D8" s="22"/>
      <c r="E8" s="23" t="s">
        <v>52</v>
      </c>
      <c r="F8" s="24" t="s">
        <v>53</v>
      </c>
      <c r="G8" s="22"/>
      <c r="H8" s="25">
        <v>0.01</v>
      </c>
      <c r="I8" s="22">
        <f>300000*0.01</f>
        <v>3000</v>
      </c>
      <c r="J8" s="38"/>
      <c r="K8" s="19">
        <v>6000</v>
      </c>
      <c r="L8" s="19" t="s">
        <v>54</v>
      </c>
      <c r="M8" s="22"/>
      <c r="N8" s="60"/>
      <c r="O8" s="61"/>
      <c r="P8" s="9"/>
      <c r="Q8" s="89" t="s">
        <v>55</v>
      </c>
      <c r="R8" s="9">
        <v>276450</v>
      </c>
      <c r="S8" s="9">
        <v>276450</v>
      </c>
      <c r="T8" s="90">
        <v>199106</v>
      </c>
      <c r="U8" s="62"/>
      <c r="XEI8" s="4"/>
      <c r="XEJ8" s="4"/>
      <c r="XEK8" s="4"/>
      <c r="XEL8" s="4"/>
      <c r="XEM8" s="4"/>
      <c r="XEN8" s="4"/>
      <c r="XEO8" s="4"/>
      <c r="XEP8" s="4"/>
      <c r="XEQ8" s="4"/>
      <c r="XER8" s="4"/>
      <c r="XES8" s="4"/>
      <c r="XET8" s="4"/>
      <c r="XEU8" s="4"/>
      <c r="XEV8" s="4"/>
      <c r="XEW8" s="4"/>
      <c r="XEX8" s="4"/>
      <c r="XEY8" s="4"/>
      <c r="XEZ8" s="4"/>
      <c r="XFA8" s="4"/>
      <c r="XFB8" s="4"/>
      <c r="XFC8" s="4"/>
      <c r="XFD8" s="4"/>
    </row>
    <row r="9" s="1" customFormat="1" ht="49" customHeight="1" spans="1:16384">
      <c r="A9" s="19"/>
      <c r="B9" s="20"/>
      <c r="C9" s="26">
        <v>198157.8</v>
      </c>
      <c r="D9" s="27"/>
      <c r="E9" s="23"/>
      <c r="F9" s="23"/>
      <c r="G9" s="28"/>
      <c r="H9" s="25"/>
      <c r="I9" s="22">
        <v>-3000</v>
      </c>
      <c r="J9" s="38" t="s">
        <v>56</v>
      </c>
      <c r="K9" s="62">
        <v>-6000</v>
      </c>
      <c r="L9" s="19" t="s">
        <v>56</v>
      </c>
      <c r="M9" s="22"/>
      <c r="N9" s="60"/>
      <c r="O9" s="61"/>
      <c r="P9" s="9"/>
      <c r="Q9" s="89" t="s">
        <v>57</v>
      </c>
      <c r="R9" s="9">
        <v>101200</v>
      </c>
      <c r="S9" s="9">
        <v>100894</v>
      </c>
      <c r="T9" s="90">
        <v>100894</v>
      </c>
      <c r="U9" s="62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  <c r="XEW9" s="4"/>
      <c r="XEX9" s="4"/>
      <c r="XEY9" s="4"/>
      <c r="XEZ9" s="4"/>
      <c r="XFA9" s="4"/>
      <c r="XFB9" s="4"/>
      <c r="XFC9" s="4"/>
      <c r="XFD9" s="4"/>
    </row>
    <row r="10" s="1" customFormat="1" ht="29" customHeight="1" spans="1:16384">
      <c r="A10" s="19"/>
      <c r="B10" s="20"/>
      <c r="C10" s="21">
        <v>1842.2</v>
      </c>
      <c r="D10" s="27"/>
      <c r="E10" s="23"/>
      <c r="F10" s="23"/>
      <c r="G10" s="28"/>
      <c r="H10" s="25"/>
      <c r="I10" s="22"/>
      <c r="J10" s="29"/>
      <c r="K10" s="19"/>
      <c r="L10" s="19"/>
      <c r="M10" s="22"/>
      <c r="N10" s="60"/>
      <c r="O10" s="61"/>
      <c r="P10" s="9"/>
      <c r="Q10" s="89"/>
      <c r="R10" s="9"/>
      <c r="S10" s="9"/>
      <c r="T10" s="90"/>
      <c r="U10" s="62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  <c r="XET10" s="4"/>
      <c r="XEU10" s="4"/>
      <c r="XEV10" s="4"/>
      <c r="XEW10" s="4"/>
      <c r="XEX10" s="4"/>
      <c r="XEY10" s="4"/>
      <c r="XEZ10" s="4"/>
      <c r="XFA10" s="4"/>
      <c r="XFB10" s="4"/>
      <c r="XFC10" s="4"/>
      <c r="XFD10" s="4"/>
    </row>
    <row r="11" s="1" customFormat="1" ht="30" customHeight="1" spans="1:16384">
      <c r="A11" s="19"/>
      <c r="B11" s="20"/>
      <c r="C11" s="26">
        <v>10000</v>
      </c>
      <c r="D11" s="27"/>
      <c r="E11" s="23"/>
      <c r="F11" s="23"/>
      <c r="G11" s="29"/>
      <c r="H11" s="25"/>
      <c r="I11" s="22"/>
      <c r="J11" s="38"/>
      <c r="K11" s="62"/>
      <c r="L11" s="62"/>
      <c r="M11" s="22"/>
      <c r="N11" s="60"/>
      <c r="O11" s="63"/>
      <c r="P11" s="64"/>
      <c r="Q11" s="89"/>
      <c r="R11" s="9"/>
      <c r="S11" s="9"/>
      <c r="T11" s="90"/>
      <c r="U11" s="62"/>
      <c r="XEI11" s="4"/>
      <c r="XEJ11" s="4"/>
      <c r="XEK11" s="4"/>
      <c r="XEL11" s="4"/>
      <c r="XEM11" s="4"/>
      <c r="XEN11" s="4"/>
      <c r="XEO11" s="4"/>
      <c r="XEP11" s="4"/>
      <c r="XEQ11" s="4"/>
      <c r="XER11" s="4"/>
      <c r="XES11" s="4"/>
      <c r="XET11" s="4"/>
      <c r="XEU11" s="4"/>
      <c r="XEV11" s="4"/>
      <c r="XEW11" s="4"/>
      <c r="XEX11" s="4"/>
      <c r="XEY11" s="4"/>
      <c r="XEZ11" s="4"/>
      <c r="XFA11" s="4"/>
      <c r="XFB11" s="4"/>
      <c r="XFC11" s="4"/>
      <c r="XFD11" s="4"/>
    </row>
    <row r="12" s="1" customFormat="1" ht="31" customHeight="1" spans="1:16384">
      <c r="A12" s="19"/>
      <c r="B12" s="20"/>
      <c r="C12" s="21"/>
      <c r="D12" s="27">
        <v>5000</v>
      </c>
      <c r="E12" s="24" t="s">
        <v>58</v>
      </c>
      <c r="F12" s="23" t="s">
        <v>52</v>
      </c>
      <c r="G12" s="29"/>
      <c r="H12" s="25"/>
      <c r="I12" s="22"/>
      <c r="J12" s="29"/>
      <c r="K12" s="19"/>
      <c r="L12" s="19"/>
      <c r="M12" s="22"/>
      <c r="N12" s="60"/>
      <c r="O12" s="61"/>
      <c r="P12" s="9"/>
      <c r="Q12" s="89"/>
      <c r="R12" s="9"/>
      <c r="S12" s="9"/>
      <c r="T12" s="90"/>
      <c r="U12" s="62"/>
      <c r="XEI12" s="4"/>
      <c r="XEJ12" s="4"/>
      <c r="XEK12" s="4"/>
      <c r="XEL12" s="4"/>
      <c r="XEM12" s="4"/>
      <c r="XEN12" s="4"/>
      <c r="XEO12" s="4"/>
      <c r="XEP12" s="4"/>
      <c r="XEQ12" s="4"/>
      <c r="XER12" s="4"/>
      <c r="XES12" s="4"/>
      <c r="XET12" s="4"/>
      <c r="XEU12" s="4"/>
      <c r="XEV12" s="4"/>
      <c r="XEW12" s="4"/>
      <c r="XEX12" s="4"/>
      <c r="XEY12" s="4"/>
      <c r="XEZ12" s="4"/>
      <c r="XFA12" s="4"/>
      <c r="XFB12" s="4"/>
      <c r="XFC12" s="4"/>
      <c r="XFD12" s="4"/>
    </row>
    <row r="13" s="1" customFormat="1" ht="46" customHeight="1" spans="1:16384">
      <c r="A13" s="19">
        <v>2</v>
      </c>
      <c r="B13" s="20">
        <v>44126</v>
      </c>
      <c r="C13" s="21">
        <v>210000</v>
      </c>
      <c r="D13" s="27"/>
      <c r="E13" s="23" t="s">
        <v>52</v>
      </c>
      <c r="F13" s="24" t="s">
        <v>53</v>
      </c>
      <c r="G13" s="29"/>
      <c r="H13" s="25">
        <v>0.01</v>
      </c>
      <c r="I13" s="22">
        <v>2100</v>
      </c>
      <c r="J13" s="29"/>
      <c r="K13" s="62">
        <v>4200</v>
      </c>
      <c r="L13" s="62"/>
      <c r="M13" s="22"/>
      <c r="N13" s="60"/>
      <c r="O13" s="65"/>
      <c r="P13" s="64"/>
      <c r="Q13" s="89" t="s">
        <v>55</v>
      </c>
      <c r="R13" s="9">
        <v>276450</v>
      </c>
      <c r="S13" s="9">
        <v>276450</v>
      </c>
      <c r="T13" s="90">
        <v>60000</v>
      </c>
      <c r="U13" s="91"/>
      <c r="XEI13" s="4"/>
      <c r="XEJ13" s="4"/>
      <c r="XEK13" s="4"/>
      <c r="XEL13" s="4"/>
      <c r="XEM13" s="4"/>
      <c r="XEN13" s="4"/>
      <c r="XEO13" s="4"/>
      <c r="XEP13" s="4"/>
      <c r="XEQ13" s="4"/>
      <c r="XER13" s="4"/>
      <c r="XES13" s="4"/>
      <c r="XET13" s="4"/>
      <c r="XEU13" s="4"/>
      <c r="XEV13" s="4"/>
      <c r="XEW13" s="4"/>
      <c r="XEX13" s="4"/>
      <c r="XEY13" s="4"/>
      <c r="XEZ13" s="4"/>
      <c r="XFA13" s="4"/>
      <c r="XFB13" s="4"/>
      <c r="XFC13" s="4"/>
      <c r="XFD13" s="4"/>
    </row>
    <row r="14" s="1" customFormat="1" ht="49" customHeight="1" spans="1:16384">
      <c r="A14" s="19"/>
      <c r="B14" s="30"/>
      <c r="C14" s="21"/>
      <c r="D14" s="27"/>
      <c r="E14" s="23"/>
      <c r="F14" s="23"/>
      <c r="G14" s="29"/>
      <c r="H14" s="25"/>
      <c r="I14" s="22">
        <v>-2100</v>
      </c>
      <c r="J14" s="29" t="s">
        <v>56</v>
      </c>
      <c r="K14" s="19">
        <v>-4200</v>
      </c>
      <c r="L14" s="19" t="s">
        <v>56</v>
      </c>
      <c r="M14" s="22"/>
      <c r="N14" s="60"/>
      <c r="O14" s="61"/>
      <c r="P14" s="9"/>
      <c r="Q14" s="92" t="s">
        <v>68</v>
      </c>
      <c r="R14" s="9">
        <v>151800</v>
      </c>
      <c r="S14" s="9">
        <v>151800</v>
      </c>
      <c r="T14" s="90">
        <v>150000</v>
      </c>
      <c r="U14" s="93"/>
      <c r="XEI14" s="4"/>
      <c r="XEJ14" s="4"/>
      <c r="XEK14" s="4"/>
      <c r="XEL14" s="4"/>
      <c r="XEM14" s="4"/>
      <c r="XEN14" s="4"/>
      <c r="XEO14" s="4"/>
      <c r="XEP14" s="4"/>
      <c r="XEQ14" s="4"/>
      <c r="XER14" s="4"/>
      <c r="XES14" s="4"/>
      <c r="XET14" s="4"/>
      <c r="XEU14" s="4"/>
      <c r="XEV14" s="4"/>
      <c r="XEW14" s="4"/>
      <c r="XEX14" s="4"/>
      <c r="XEY14" s="4"/>
      <c r="XEZ14" s="4"/>
      <c r="XFA14" s="4"/>
      <c r="XFB14" s="4"/>
      <c r="XFC14" s="4"/>
      <c r="XFD14" s="4"/>
    </row>
    <row r="15" s="1" customFormat="1" ht="44" customHeight="1" spans="1:16384">
      <c r="A15" s="41">
        <v>3</v>
      </c>
      <c r="B15" s="110">
        <v>44139</v>
      </c>
      <c r="C15" s="43">
        <v>90000</v>
      </c>
      <c r="D15" s="111"/>
      <c r="E15" s="102"/>
      <c r="F15" s="102"/>
      <c r="G15" s="112"/>
      <c r="H15" s="113">
        <v>0.01</v>
      </c>
      <c r="I15" s="67">
        <f>C15*H15</f>
        <v>900</v>
      </c>
      <c r="J15" s="112"/>
      <c r="K15" s="91">
        <v>1800</v>
      </c>
      <c r="L15" s="91"/>
      <c r="M15" s="67"/>
      <c r="N15" s="68"/>
      <c r="O15" s="116"/>
      <c r="P15" s="97"/>
      <c r="Q15" s="117" t="s">
        <v>55</v>
      </c>
      <c r="R15" s="97">
        <v>276450</v>
      </c>
      <c r="S15" s="97">
        <v>276450</v>
      </c>
      <c r="T15" s="118">
        <v>17344</v>
      </c>
      <c r="U15" s="94"/>
      <c r="XEI15" s="4"/>
      <c r="XEJ15" s="4"/>
      <c r="XEK15" s="4"/>
      <c r="XEL15" s="4"/>
      <c r="XEM15" s="4"/>
      <c r="XEN15" s="4"/>
      <c r="XEO15" s="4"/>
      <c r="XEP15" s="4"/>
      <c r="XEQ15" s="4"/>
      <c r="XER15" s="4"/>
      <c r="XES15" s="4"/>
      <c r="XET15" s="4"/>
      <c r="XEU15" s="4"/>
      <c r="XEV15" s="4"/>
      <c r="XEW15" s="4"/>
      <c r="XEX15" s="4"/>
      <c r="XEY15" s="4"/>
      <c r="XEZ15" s="4"/>
      <c r="XFA15" s="4"/>
      <c r="XFB15" s="4"/>
      <c r="XFC15" s="4"/>
      <c r="XFD15" s="4"/>
    </row>
    <row r="16" s="1" customFormat="1" ht="42" customHeight="1" spans="1:16384">
      <c r="A16" s="41"/>
      <c r="B16" s="114"/>
      <c r="C16" s="43"/>
      <c r="D16" s="44"/>
      <c r="E16" s="102"/>
      <c r="F16" s="102"/>
      <c r="G16" s="115"/>
      <c r="H16" s="113"/>
      <c r="I16" s="67">
        <v>-900</v>
      </c>
      <c r="J16" s="67" t="s">
        <v>56</v>
      </c>
      <c r="K16" s="41">
        <v>-1800</v>
      </c>
      <c r="L16" s="41" t="s">
        <v>56</v>
      </c>
      <c r="M16" s="67"/>
      <c r="N16" s="68"/>
      <c r="O16" s="67"/>
      <c r="P16" s="68"/>
      <c r="Q16" s="96" t="s">
        <v>69</v>
      </c>
      <c r="R16" s="97">
        <v>302079.8</v>
      </c>
      <c r="S16" s="97"/>
      <c r="T16" s="98">
        <v>72656</v>
      </c>
      <c r="U16" s="94"/>
      <c r="XEI16" s="4"/>
      <c r="XEJ16" s="4"/>
      <c r="XEK16" s="4"/>
      <c r="XEL16" s="4"/>
      <c r="XEM16" s="4"/>
      <c r="XEN16" s="4"/>
      <c r="XEO16" s="4"/>
      <c r="XEP16" s="4"/>
      <c r="XEQ16" s="4"/>
      <c r="XER16" s="4"/>
      <c r="XES16" s="4"/>
      <c r="XET16" s="4"/>
      <c r="XEU16" s="4"/>
      <c r="XEV16" s="4"/>
      <c r="XEW16" s="4"/>
      <c r="XEX16" s="4"/>
      <c r="XEY16" s="4"/>
      <c r="XEZ16" s="4"/>
      <c r="XFA16" s="4"/>
      <c r="XFB16" s="4"/>
      <c r="XFC16" s="4"/>
      <c r="XFD16" s="4"/>
    </row>
    <row r="17" s="1" customFormat="1" ht="29" customHeight="1" spans="1:16384">
      <c r="A17" s="19"/>
      <c r="B17" s="34"/>
      <c r="C17" s="21"/>
      <c r="D17" s="33"/>
      <c r="E17" s="38"/>
      <c r="F17" s="39"/>
      <c r="G17" s="35"/>
      <c r="H17" s="40"/>
      <c r="I17" s="22"/>
      <c r="J17" s="22"/>
      <c r="K17" s="22"/>
      <c r="L17" s="22"/>
      <c r="M17" s="22"/>
      <c r="N17" s="60"/>
      <c r="O17" s="22"/>
      <c r="P17" s="60"/>
      <c r="Q17" s="119"/>
      <c r="R17" s="9"/>
      <c r="S17" s="9"/>
      <c r="T17" s="95"/>
      <c r="U17" s="94"/>
      <c r="XEI17" s="4"/>
      <c r="XEJ17" s="4"/>
      <c r="XEK17" s="4"/>
      <c r="XEL17" s="4"/>
      <c r="XEM17" s="4"/>
      <c r="XEN17" s="4"/>
      <c r="XEO17" s="4"/>
      <c r="XEP17" s="4"/>
      <c r="XEQ17" s="4"/>
      <c r="XER17" s="4"/>
      <c r="XES17" s="4"/>
      <c r="XET17" s="4"/>
      <c r="XEU17" s="4"/>
      <c r="XEV17" s="4"/>
      <c r="XEW17" s="4"/>
      <c r="XEX17" s="4"/>
      <c r="XEY17" s="4"/>
      <c r="XEZ17" s="4"/>
      <c r="XFA17" s="4"/>
      <c r="XFB17" s="4"/>
      <c r="XFC17" s="4"/>
      <c r="XFD17" s="4"/>
    </row>
    <row r="18" s="1" customFormat="1" ht="29" customHeight="1" spans="1:16384">
      <c r="A18" s="19"/>
      <c r="B18" s="34"/>
      <c r="C18" s="21"/>
      <c r="D18" s="33"/>
      <c r="E18" s="23"/>
      <c r="F18" s="23"/>
      <c r="G18" s="35"/>
      <c r="H18" s="36"/>
      <c r="I18" s="22"/>
      <c r="J18" s="22"/>
      <c r="K18" s="38"/>
      <c r="L18" s="38"/>
      <c r="M18" s="22"/>
      <c r="N18" s="60"/>
      <c r="O18" s="22"/>
      <c r="P18" s="60"/>
      <c r="Q18" s="119"/>
      <c r="R18" s="9"/>
      <c r="S18" s="9"/>
      <c r="T18" s="95"/>
      <c r="U18" s="94"/>
      <c r="XEI18" s="4"/>
      <c r="XEJ18" s="4"/>
      <c r="XEK18" s="4"/>
      <c r="XEL18" s="4"/>
      <c r="XEM18" s="4"/>
      <c r="XEN18" s="4"/>
      <c r="XEO18" s="4"/>
      <c r="XEP18" s="4"/>
      <c r="XEQ18" s="4"/>
      <c r="XER18" s="4"/>
      <c r="XES18" s="4"/>
      <c r="XET18" s="4"/>
      <c r="XEU18" s="4"/>
      <c r="XEV18" s="4"/>
      <c r="XEW18" s="4"/>
      <c r="XEX18" s="4"/>
      <c r="XEY18" s="4"/>
      <c r="XEZ18" s="4"/>
      <c r="XFA18" s="4"/>
      <c r="XFB18" s="4"/>
      <c r="XFC18" s="4"/>
      <c r="XFD18" s="4"/>
    </row>
    <row r="19" s="1" customFormat="1" ht="31" customHeight="1" spans="1:16384">
      <c r="A19" s="19"/>
      <c r="B19" s="34"/>
      <c r="C19" s="37"/>
      <c r="D19" s="33"/>
      <c r="E19" s="38"/>
      <c r="F19" s="39"/>
      <c r="G19" s="35"/>
      <c r="H19" s="40"/>
      <c r="I19" s="22"/>
      <c r="J19" s="22"/>
      <c r="K19" s="22"/>
      <c r="L19" s="22"/>
      <c r="M19" s="22"/>
      <c r="N19" s="60"/>
      <c r="O19" s="22"/>
      <c r="P19" s="60"/>
      <c r="Q19" s="92"/>
      <c r="R19" s="9"/>
      <c r="S19" s="9"/>
      <c r="T19" s="95"/>
      <c r="U19" s="93"/>
      <c r="XEI19" s="4"/>
      <c r="XEJ19" s="4"/>
      <c r="XEK19" s="4"/>
      <c r="XEL19" s="4"/>
      <c r="XEM19" s="4"/>
      <c r="XEN19" s="4"/>
      <c r="XEO19" s="4"/>
      <c r="XEP19" s="4"/>
      <c r="XEQ19" s="4"/>
      <c r="XER19" s="4"/>
      <c r="XES19" s="4"/>
      <c r="XET19" s="4"/>
      <c r="XEU19" s="4"/>
      <c r="XEV19" s="4"/>
      <c r="XEW19" s="4"/>
      <c r="XEX19" s="4"/>
      <c r="XEY19" s="4"/>
      <c r="XEZ19" s="4"/>
      <c r="XFA19" s="4"/>
      <c r="XFB19" s="4"/>
      <c r="XFC19" s="4"/>
      <c r="XFD19" s="4"/>
    </row>
    <row r="20" s="1" customFormat="1" ht="31" hidden="1" customHeight="1" spans="1:16384">
      <c r="A20" s="19"/>
      <c r="B20" s="34"/>
      <c r="C20" s="21"/>
      <c r="D20" s="33"/>
      <c r="E20" s="23"/>
      <c r="F20" s="23"/>
      <c r="G20" s="35"/>
      <c r="H20" s="36"/>
      <c r="I20" s="22"/>
      <c r="J20" s="22"/>
      <c r="K20" s="22"/>
      <c r="L20" s="22"/>
      <c r="M20" s="22"/>
      <c r="N20" s="60"/>
      <c r="O20" s="22"/>
      <c r="P20" s="60"/>
      <c r="Q20" s="92"/>
      <c r="R20" s="9"/>
      <c r="S20" s="9"/>
      <c r="T20" s="95"/>
      <c r="U20" s="93"/>
      <c r="XEI20" s="4"/>
      <c r="XEJ20" s="4"/>
      <c r="XEK20" s="4"/>
      <c r="XEL20" s="4"/>
      <c r="XEM20" s="4"/>
      <c r="XEN20" s="4"/>
      <c r="XEO20" s="4"/>
      <c r="XEP20" s="4"/>
      <c r="XEQ20" s="4"/>
      <c r="XER20" s="4"/>
      <c r="XES20" s="4"/>
      <c r="XET20" s="4"/>
      <c r="XEU20" s="4"/>
      <c r="XEV20" s="4"/>
      <c r="XEW20" s="4"/>
      <c r="XEX20" s="4"/>
      <c r="XEY20" s="4"/>
      <c r="XEZ20" s="4"/>
      <c r="XFA20" s="4"/>
      <c r="XFB20" s="4"/>
      <c r="XFC20" s="4"/>
      <c r="XFD20" s="4"/>
    </row>
    <row r="21" s="1" customFormat="1" ht="31" hidden="1" customHeight="1" spans="1:16384">
      <c r="A21" s="19"/>
      <c r="B21" s="34"/>
      <c r="C21" s="21"/>
      <c r="D21" s="33"/>
      <c r="E21" s="23"/>
      <c r="F21" s="23"/>
      <c r="G21" s="35"/>
      <c r="H21" s="36"/>
      <c r="I21" s="22"/>
      <c r="J21" s="22"/>
      <c r="K21" s="22"/>
      <c r="L21" s="22"/>
      <c r="M21" s="22"/>
      <c r="N21" s="60"/>
      <c r="O21" s="22"/>
      <c r="P21" s="60"/>
      <c r="Q21" s="92"/>
      <c r="R21" s="9"/>
      <c r="S21" s="9"/>
      <c r="T21" s="95"/>
      <c r="U21" s="93"/>
      <c r="XEI21" s="4"/>
      <c r="XEJ21" s="4"/>
      <c r="XEK21" s="4"/>
      <c r="XEL21" s="4"/>
      <c r="XEM21" s="4"/>
      <c r="XEN21" s="4"/>
      <c r="XEO21" s="4"/>
      <c r="XEP21" s="4"/>
      <c r="XEQ21" s="4"/>
      <c r="XER21" s="4"/>
      <c r="XES21" s="4"/>
      <c r="XET21" s="4"/>
      <c r="XEU21" s="4"/>
      <c r="XEV21" s="4"/>
      <c r="XEW21" s="4"/>
      <c r="XEX21" s="4"/>
      <c r="XEY21" s="4"/>
      <c r="XEZ21" s="4"/>
      <c r="XFA21" s="4"/>
      <c r="XFB21" s="4"/>
      <c r="XFC21" s="4"/>
      <c r="XFD21" s="4"/>
    </row>
    <row r="22" s="1" customFormat="1" ht="31" hidden="1" customHeight="1" spans="1:16384">
      <c r="A22" s="41"/>
      <c r="B22" s="42"/>
      <c r="C22" s="43"/>
      <c r="D22" s="44"/>
      <c r="E22" s="102"/>
      <c r="F22" s="102"/>
      <c r="G22" s="46"/>
      <c r="H22" s="47"/>
      <c r="I22" s="67"/>
      <c r="J22" s="67"/>
      <c r="K22" s="67"/>
      <c r="L22" s="67"/>
      <c r="M22" s="67"/>
      <c r="N22" s="68"/>
      <c r="O22" s="67"/>
      <c r="P22" s="68"/>
      <c r="Q22" s="96"/>
      <c r="R22" s="97"/>
      <c r="S22" s="97"/>
      <c r="T22" s="98"/>
      <c r="U22" s="93"/>
      <c r="XEI22" s="4"/>
      <c r="XEJ22" s="4"/>
      <c r="XEK22" s="4"/>
      <c r="XEL22" s="4"/>
      <c r="XEM22" s="4"/>
      <c r="XEN22" s="4"/>
      <c r="XEO22" s="4"/>
      <c r="XEP22" s="4"/>
      <c r="XEQ22" s="4"/>
      <c r="XER22" s="4"/>
      <c r="XES22" s="4"/>
      <c r="XET22" s="4"/>
      <c r="XEU22" s="4"/>
      <c r="XEV22" s="4"/>
      <c r="XEW22" s="4"/>
      <c r="XEX22" s="4"/>
      <c r="XEY22" s="4"/>
      <c r="XEZ22" s="4"/>
      <c r="XFA22" s="4"/>
      <c r="XFB22" s="4"/>
      <c r="XFC22" s="4"/>
      <c r="XFD22" s="4"/>
    </row>
    <row r="23" s="1" customFormat="1" ht="31" hidden="1" customHeight="1" spans="1:16384">
      <c r="A23" s="41"/>
      <c r="B23" s="42"/>
      <c r="C23" s="43"/>
      <c r="D23" s="44"/>
      <c r="E23" s="102"/>
      <c r="F23" s="102"/>
      <c r="G23" s="46"/>
      <c r="H23" s="47"/>
      <c r="I23" s="67"/>
      <c r="J23" s="67"/>
      <c r="K23" s="67"/>
      <c r="L23" s="67"/>
      <c r="M23" s="67"/>
      <c r="N23" s="68"/>
      <c r="O23" s="67"/>
      <c r="P23" s="68"/>
      <c r="Q23" s="96"/>
      <c r="R23" s="97"/>
      <c r="S23" s="97"/>
      <c r="T23" s="98"/>
      <c r="U23" s="93"/>
      <c r="XEI23" s="4"/>
      <c r="XEJ23" s="4"/>
      <c r="XEK23" s="4"/>
      <c r="XEL23" s="4"/>
      <c r="XEM23" s="4"/>
      <c r="XEN23" s="4"/>
      <c r="XEO23" s="4"/>
      <c r="XEP23" s="4"/>
      <c r="XEQ23" s="4"/>
      <c r="XER23" s="4"/>
      <c r="XES23" s="4"/>
      <c r="XET23" s="4"/>
      <c r="XEU23" s="4"/>
      <c r="XEV23" s="4"/>
      <c r="XEW23" s="4"/>
      <c r="XEX23" s="4"/>
      <c r="XEY23" s="4"/>
      <c r="XEZ23" s="4"/>
      <c r="XFA23" s="4"/>
      <c r="XFB23" s="4"/>
      <c r="XFC23" s="4"/>
      <c r="XFD23" s="4"/>
    </row>
    <row r="24" s="1" customFormat="1" ht="31" hidden="1" customHeight="1" spans="1:16384">
      <c r="A24" s="41"/>
      <c r="B24" s="42"/>
      <c r="C24" s="43"/>
      <c r="D24" s="44"/>
      <c r="E24" s="102"/>
      <c r="F24" s="102"/>
      <c r="G24" s="46"/>
      <c r="H24" s="47"/>
      <c r="I24" s="67"/>
      <c r="J24" s="67"/>
      <c r="K24" s="67"/>
      <c r="L24" s="67"/>
      <c r="M24" s="67"/>
      <c r="N24" s="68"/>
      <c r="O24" s="67"/>
      <c r="P24" s="68"/>
      <c r="Q24" s="96"/>
      <c r="R24" s="97"/>
      <c r="S24" s="97"/>
      <c r="T24" s="98"/>
      <c r="U24" s="93"/>
      <c r="XEI24" s="4"/>
      <c r="XEJ24" s="4"/>
      <c r="XEK24" s="4"/>
      <c r="XEL24" s="4"/>
      <c r="XEM24" s="4"/>
      <c r="XEN24" s="4"/>
      <c r="XEO24" s="4"/>
      <c r="XEP24" s="4"/>
      <c r="XEQ24" s="4"/>
      <c r="XER24" s="4"/>
      <c r="XES24" s="4"/>
      <c r="XET24" s="4"/>
      <c r="XEU24" s="4"/>
      <c r="XEV24" s="4"/>
      <c r="XEW24" s="4"/>
      <c r="XEX24" s="4"/>
      <c r="XEY24" s="4"/>
      <c r="XEZ24" s="4"/>
      <c r="XFA24" s="4"/>
      <c r="XFB24" s="4"/>
      <c r="XFC24" s="4"/>
      <c r="XFD24" s="4"/>
    </row>
    <row r="25" s="1" customFormat="1" ht="30" customHeight="1" spans="1:16384">
      <c r="A25" s="6" t="s">
        <v>59</v>
      </c>
      <c r="B25" s="6"/>
      <c r="C25" s="48">
        <f>SUM(C8:C24)</f>
        <v>600000</v>
      </c>
      <c r="D25" s="49">
        <f>SUM(D8:D24)</f>
        <v>5000</v>
      </c>
      <c r="E25" s="50"/>
      <c r="F25" s="50"/>
      <c r="G25" s="50"/>
      <c r="H25" s="48" t="s">
        <v>60</v>
      </c>
      <c r="I25" s="61">
        <f>SUM(I8:I24)</f>
        <v>0</v>
      </c>
      <c r="J25" s="50"/>
      <c r="K25" s="61">
        <f>SUM(K8:K17)</f>
        <v>0</v>
      </c>
      <c r="L25" s="61"/>
      <c r="M25" s="61">
        <f>SUM(M8:M24)</f>
        <v>0</v>
      </c>
      <c r="N25" s="48" t="s">
        <v>60</v>
      </c>
      <c r="O25" s="61">
        <f>SUM(O8:O24)</f>
        <v>0</v>
      </c>
      <c r="P25" s="48" t="s">
        <v>60</v>
      </c>
      <c r="Q25" s="48" t="s">
        <v>60</v>
      </c>
      <c r="R25" s="48"/>
      <c r="S25" s="48"/>
      <c r="T25" s="61">
        <f>SUM(T8:T24)</f>
        <v>600000</v>
      </c>
      <c r="U25" s="99">
        <f>D25+C25-T25-I25-K25-M25-O25</f>
        <v>5000</v>
      </c>
      <c r="XEI25" s="4"/>
      <c r="XEJ25" s="4"/>
      <c r="XEK25" s="4"/>
      <c r="XEL25" s="4"/>
      <c r="XEM25" s="4"/>
      <c r="XEN25" s="4"/>
      <c r="XEO25" s="4"/>
      <c r="XEP25" s="4"/>
      <c r="XEQ25" s="4"/>
      <c r="XER25" s="4"/>
      <c r="XES25" s="4"/>
      <c r="XET25" s="4"/>
      <c r="XEU25" s="4"/>
      <c r="XEV25" s="4"/>
      <c r="XEW25" s="4"/>
      <c r="XEX25" s="4"/>
      <c r="XEY25" s="4"/>
      <c r="XEZ25" s="4"/>
      <c r="XFA25" s="4"/>
      <c r="XFB25" s="4"/>
      <c r="XFC25" s="4"/>
      <c r="XFD25" s="4"/>
    </row>
    <row r="26" s="1" customFormat="1" ht="30" customHeight="1" spans="1:16384">
      <c r="A26" s="51" t="s">
        <v>61</v>
      </c>
      <c r="B26" s="51"/>
      <c r="C26" s="51" t="s">
        <v>62</v>
      </c>
      <c r="D26" s="51"/>
      <c r="E26" s="51"/>
      <c r="F26" s="52">
        <f>O26</f>
        <v>90000</v>
      </c>
      <c r="G26" s="53"/>
      <c r="H26" s="54" t="s">
        <v>63</v>
      </c>
      <c r="I26" s="69"/>
      <c r="J26" s="69"/>
      <c r="K26" s="69"/>
      <c r="L26" s="69"/>
      <c r="M26" s="70"/>
      <c r="N26" s="51" t="s">
        <v>64</v>
      </c>
      <c r="O26" s="71">
        <v>90000</v>
      </c>
      <c r="P26" s="72"/>
      <c r="Q26" s="72"/>
      <c r="R26" s="72"/>
      <c r="S26" s="72"/>
      <c r="T26" s="72"/>
      <c r="U26" s="100"/>
      <c r="XEI26" s="4"/>
      <c r="XEJ26" s="4"/>
      <c r="XEK26" s="4"/>
      <c r="XEL26" s="4"/>
      <c r="XEM26" s="4"/>
      <c r="XEN26" s="4"/>
      <c r="XEO26" s="4"/>
      <c r="XEP26" s="4"/>
      <c r="XEQ26" s="4"/>
      <c r="XER26" s="4"/>
      <c r="XES26" s="4"/>
      <c r="XET26" s="4"/>
      <c r="XEU26" s="4"/>
      <c r="XEV26" s="4"/>
      <c r="XEW26" s="4"/>
      <c r="XEX26" s="4"/>
      <c r="XEY26" s="4"/>
      <c r="XEZ26" s="4"/>
      <c r="XFA26" s="4"/>
      <c r="XFB26" s="4"/>
      <c r="XFC26" s="4"/>
      <c r="XFD26" s="4"/>
    </row>
    <row r="27" s="1" customFormat="1" ht="30" customHeight="1" spans="1:16384">
      <c r="A27" s="51"/>
      <c r="B27" s="51"/>
      <c r="C27" s="51" t="s">
        <v>65</v>
      </c>
      <c r="D27" s="51"/>
      <c r="E27" s="51"/>
      <c r="F27" s="52">
        <v>0</v>
      </c>
      <c r="G27" s="53"/>
      <c r="H27" s="55"/>
      <c r="I27" s="73"/>
      <c r="J27" s="73"/>
      <c r="K27" s="73"/>
      <c r="L27" s="73"/>
      <c r="M27" s="74"/>
      <c r="N27" s="51" t="s">
        <v>66</v>
      </c>
      <c r="O27" s="75">
        <f>O26</f>
        <v>90000</v>
      </c>
      <c r="P27" s="76"/>
      <c r="Q27" s="76"/>
      <c r="R27" s="76"/>
      <c r="S27" s="76"/>
      <c r="T27" s="76"/>
      <c r="U27" s="101"/>
      <c r="XEI27" s="4"/>
      <c r="XEJ27" s="4"/>
      <c r="XEK27" s="4"/>
      <c r="XEL27" s="4"/>
      <c r="XEM27" s="4"/>
      <c r="XEN27" s="4"/>
      <c r="XEO27" s="4"/>
      <c r="XEP27" s="4"/>
      <c r="XEQ27" s="4"/>
      <c r="XER27" s="4"/>
      <c r="XES27" s="4"/>
      <c r="XET27" s="4"/>
      <c r="XEU27" s="4"/>
      <c r="XEV27" s="4"/>
      <c r="XEW27" s="4"/>
      <c r="XEX27" s="4"/>
      <c r="XEY27" s="4"/>
      <c r="XEZ27" s="4"/>
      <c r="XFA27" s="4"/>
      <c r="XFB27" s="4"/>
      <c r="XFC27" s="4"/>
      <c r="XFD27" s="4"/>
    </row>
    <row r="28" s="1" customFormat="1" spans="2:16384">
      <c r="B28" s="2"/>
      <c r="E28" s="3"/>
      <c r="F28" s="3"/>
      <c r="G28" s="3"/>
      <c r="I28" s="3"/>
      <c r="J28" s="3"/>
      <c r="M28" s="3"/>
      <c r="T28" s="3"/>
      <c r="XEI28" s="4"/>
      <c r="XEJ28" s="4"/>
      <c r="XEK28" s="4"/>
      <c r="XEL28" s="4"/>
      <c r="XEM28" s="4"/>
      <c r="XEN28" s="4"/>
      <c r="XEO28" s="4"/>
      <c r="XEP28" s="4"/>
      <c r="XEQ28" s="4"/>
      <c r="XER28" s="4"/>
      <c r="XES28" s="4"/>
      <c r="XET28" s="4"/>
      <c r="XEU28" s="4"/>
      <c r="XEV28" s="4"/>
      <c r="XEW28" s="4"/>
      <c r="XEX28" s="4"/>
      <c r="XEY28" s="4"/>
      <c r="XEZ28" s="4"/>
      <c r="XFA28" s="4"/>
      <c r="XFB28" s="4"/>
      <c r="XFC28" s="4"/>
      <c r="XFD28" s="4"/>
    </row>
    <row r="29" s="1" customFormat="1" spans="2:16384">
      <c r="B29" s="2"/>
      <c r="E29" s="3"/>
      <c r="F29" s="3"/>
      <c r="G29" s="3"/>
      <c r="I29" s="3"/>
      <c r="J29" s="3"/>
      <c r="M29" s="3"/>
      <c r="T29" s="3"/>
      <c r="XEI29" s="4"/>
      <c r="XEJ29" s="4"/>
      <c r="XEK29" s="4"/>
      <c r="XEL29" s="4"/>
      <c r="XEM29" s="4"/>
      <c r="XEN29" s="4"/>
      <c r="XEO29" s="4"/>
      <c r="XEP29" s="4"/>
      <c r="XEQ29" s="4"/>
      <c r="XER29" s="4"/>
      <c r="XES29" s="4"/>
      <c r="XET29" s="4"/>
      <c r="XEU29" s="4"/>
      <c r="XEV29" s="4"/>
      <c r="XEW29" s="4"/>
      <c r="XEX29" s="4"/>
      <c r="XEY29" s="4"/>
      <c r="XEZ29" s="4"/>
      <c r="XFA29" s="4"/>
      <c r="XFB29" s="4"/>
      <c r="XFC29" s="4"/>
      <c r="XFD29" s="4"/>
    </row>
    <row r="30" s="1" customFormat="1" spans="2:16384">
      <c r="B30" s="2"/>
      <c r="E30" s="3"/>
      <c r="F30" s="3"/>
      <c r="G30" s="3"/>
      <c r="I30" s="3"/>
      <c r="J30" s="3"/>
      <c r="M30" s="3"/>
      <c r="T30" s="3"/>
      <c r="XEI30" s="4"/>
      <c r="XEJ30" s="4"/>
      <c r="XEK30" s="4"/>
      <c r="XEL30" s="4"/>
      <c r="XEM30" s="4"/>
      <c r="XEN30" s="4"/>
      <c r="XEO30" s="4"/>
      <c r="XEP30" s="4"/>
      <c r="XEQ30" s="4"/>
      <c r="XER30" s="4"/>
      <c r="XES30" s="4"/>
      <c r="XET30" s="4"/>
      <c r="XEU30" s="4"/>
      <c r="XEV30" s="4"/>
      <c r="XEW30" s="4"/>
      <c r="XEX30" s="4"/>
      <c r="XEY30" s="4"/>
      <c r="XEZ30" s="4"/>
      <c r="XFA30" s="4"/>
      <c r="XFB30" s="4"/>
      <c r="XFC30" s="4"/>
      <c r="XFD30" s="4"/>
    </row>
    <row r="31" s="1" customFormat="1" spans="2:16384">
      <c r="B31" s="2"/>
      <c r="E31" s="3"/>
      <c r="F31" s="3"/>
      <c r="G31" s="3"/>
      <c r="I31" s="3"/>
      <c r="J31" s="3"/>
      <c r="M31" s="3"/>
      <c r="T31" s="3"/>
      <c r="XEI31" s="4"/>
      <c r="XEJ31" s="4"/>
      <c r="XEK31" s="4"/>
      <c r="XEL31" s="4"/>
      <c r="XEM31" s="4"/>
      <c r="XEN31" s="4"/>
      <c r="XEO31" s="4"/>
      <c r="XEP31" s="4"/>
      <c r="XEQ31" s="4"/>
      <c r="XER31" s="4"/>
      <c r="XES31" s="4"/>
      <c r="XET31" s="4"/>
      <c r="XEU31" s="4"/>
      <c r="XEV31" s="4"/>
      <c r="XEW31" s="4"/>
      <c r="XEX31" s="4"/>
      <c r="XEY31" s="4"/>
      <c r="XEZ31" s="4"/>
      <c r="XFA31" s="4"/>
      <c r="XFB31" s="4"/>
      <c r="XFC31" s="4"/>
      <c r="XFD31" s="4"/>
    </row>
    <row r="32" s="1" customFormat="1" spans="2:16384">
      <c r="B32" s="2"/>
      <c r="E32" s="3"/>
      <c r="F32" s="3"/>
      <c r="G32" s="3"/>
      <c r="I32" s="3"/>
      <c r="J32" s="3"/>
      <c r="M32" s="3"/>
      <c r="T32" s="3"/>
      <c r="XEI32" s="4"/>
      <c r="XEJ32" s="4"/>
      <c r="XEK32" s="4"/>
      <c r="XEL32" s="4"/>
      <c r="XEM32" s="4"/>
      <c r="XEN32" s="4"/>
      <c r="XEO32" s="4"/>
      <c r="XEP32" s="4"/>
      <c r="XEQ32" s="4"/>
      <c r="XER32" s="4"/>
      <c r="XES32" s="4"/>
      <c r="XET32" s="4"/>
      <c r="XEU32" s="4"/>
      <c r="XEV32" s="4"/>
      <c r="XEW32" s="4"/>
      <c r="XEX32" s="4"/>
      <c r="XEY32" s="4"/>
      <c r="XEZ32" s="4"/>
      <c r="XFA32" s="4"/>
      <c r="XFB32" s="4"/>
      <c r="XFC32" s="4"/>
      <c r="XFD32" s="4"/>
    </row>
    <row r="33" s="1" customFormat="1" spans="2:16384">
      <c r="B33" s="56"/>
      <c r="E33" s="3"/>
      <c r="F33" s="3"/>
      <c r="G33" s="3"/>
      <c r="I33" s="3"/>
      <c r="J33" s="3"/>
      <c r="M33" s="3"/>
      <c r="T33" s="3"/>
      <c r="XEI33" s="4"/>
      <c r="XEJ33" s="4"/>
      <c r="XEK33" s="4"/>
      <c r="XEL33" s="4"/>
      <c r="XEM33" s="4"/>
      <c r="XEN33" s="4"/>
      <c r="XEO33" s="4"/>
      <c r="XEP33" s="4"/>
      <c r="XEQ33" s="4"/>
      <c r="XER33" s="4"/>
      <c r="XES33" s="4"/>
      <c r="XET33" s="4"/>
      <c r="XEU33" s="4"/>
      <c r="XEV33" s="4"/>
      <c r="XEW33" s="4"/>
      <c r="XEX33" s="4"/>
      <c r="XEY33" s="4"/>
      <c r="XEZ33" s="4"/>
      <c r="XFA33" s="4"/>
      <c r="XFB33" s="4"/>
      <c r="XFC33" s="4"/>
      <c r="XFD33" s="4"/>
    </row>
  </sheetData>
  <mergeCells count="43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A25:B25"/>
    <mergeCell ref="C26:E26"/>
    <mergeCell ref="F26:G26"/>
    <mergeCell ref="O26:U26"/>
    <mergeCell ref="C27:E27"/>
    <mergeCell ref="F27:G27"/>
    <mergeCell ref="O27:U27"/>
    <mergeCell ref="A5:A7"/>
    <mergeCell ref="T5:T7"/>
    <mergeCell ref="U5:U7"/>
    <mergeCell ref="A26:B27"/>
    <mergeCell ref="H26:M27"/>
  </mergeCells>
  <pageMargins left="0.75" right="0.75" top="1" bottom="1" header="0.5" footer="0.5"/>
  <headerFooter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0"/>
  <sheetViews>
    <sheetView topLeftCell="A10" workbookViewId="0">
      <selection activeCell="T20" sqref="T17:T20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19.1083333333333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2" width="9.33333333333333" style="1" customWidth="1"/>
    <col min="13" max="13" width="9.66666666666667" style="3" customWidth="1"/>
    <col min="14" max="14" width="13.125" style="1" customWidth="1"/>
    <col min="15" max="15" width="10.1083333333333" style="1" customWidth="1"/>
    <col min="16" max="16" width="9.10833333333333" style="1" customWidth="1"/>
    <col min="17" max="17" width="35.6666666666667" style="1" customWidth="1"/>
    <col min="18" max="18" width="14.8" style="1" customWidth="1"/>
    <col min="19" max="19" width="14.5333333333333" style="1" customWidth="1"/>
    <col min="20" max="20" width="15.5333333333333" style="3" customWidth="1"/>
    <col min="21" max="21" width="15.4416666666667" style="1" customWidth="1"/>
    <col min="22" max="16362" width="9" style="1" customWidth="1"/>
    <col min="16363" max="16384" width="9" style="4"/>
  </cols>
  <sheetData>
    <row r="1" s="1" customFormat="1" ht="24.9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XEI1" s="4"/>
      <c r="XEJ1" s="4"/>
      <c r="XEK1" s="4"/>
      <c r="XEL1" s="4"/>
      <c r="XEM1" s="4"/>
      <c r="XEN1" s="4"/>
      <c r="XEO1" s="4"/>
      <c r="XEP1" s="4"/>
      <c r="XEQ1" s="4"/>
      <c r="XER1" s="4"/>
      <c r="XES1" s="4"/>
      <c r="XET1" s="4"/>
      <c r="XEU1" s="4"/>
      <c r="XEV1" s="4"/>
      <c r="XEW1" s="4"/>
      <c r="XEX1" s="4"/>
      <c r="XEY1" s="4"/>
      <c r="XEZ1" s="4"/>
      <c r="XFA1" s="4"/>
      <c r="XFB1" s="4"/>
      <c r="XFC1" s="4"/>
      <c r="XFD1" s="4"/>
    </row>
    <row r="2" s="1" customFormat="1" ht="27.9" customHeight="1" spans="1:16384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57"/>
      <c r="J2" s="7"/>
      <c r="K2" s="7"/>
      <c r="L2" s="7"/>
      <c r="M2" s="7"/>
      <c r="N2" s="7"/>
      <c r="O2" s="58" t="s">
        <v>4</v>
      </c>
      <c r="P2" s="58"/>
      <c r="Q2" s="77">
        <v>12339</v>
      </c>
      <c r="R2" s="59" t="s">
        <v>5</v>
      </c>
      <c r="S2" s="59"/>
      <c r="T2" s="78" t="s">
        <v>6</v>
      </c>
      <c r="U2" s="78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27.9" customHeight="1" spans="1:16384">
      <c r="A3" s="6" t="s">
        <v>7</v>
      </c>
      <c r="B3" s="6"/>
      <c r="C3" s="9">
        <v>1008940.58</v>
      </c>
      <c r="D3" s="9"/>
      <c r="E3" s="9"/>
      <c r="F3" s="9" t="s">
        <v>8</v>
      </c>
      <c r="G3" s="10" t="s">
        <v>9</v>
      </c>
      <c r="H3" s="6" t="s">
        <v>10</v>
      </c>
      <c r="I3" s="6"/>
      <c r="J3" s="19" t="s">
        <v>70</v>
      </c>
      <c r="K3" s="19"/>
      <c r="L3" s="19"/>
      <c r="M3" s="19"/>
      <c r="N3" s="19"/>
      <c r="O3" s="6" t="s">
        <v>12</v>
      </c>
      <c r="P3" s="6"/>
      <c r="Q3" s="19" t="s">
        <v>13</v>
      </c>
      <c r="R3" s="79" t="s">
        <v>14</v>
      </c>
      <c r="S3" s="80"/>
      <c r="T3" s="81" t="s">
        <v>15</v>
      </c>
      <c r="U3" s="81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1" customFormat="1" ht="27.9" customHeight="1" spans="1:16384">
      <c r="A4" s="6" t="s">
        <v>16</v>
      </c>
      <c r="B4" s="6"/>
      <c r="C4" s="9">
        <v>976804.63</v>
      </c>
      <c r="D4" s="9"/>
      <c r="E4" s="9"/>
      <c r="F4" s="9" t="s">
        <v>17</v>
      </c>
      <c r="G4" s="10">
        <v>44175</v>
      </c>
      <c r="H4" s="6" t="s">
        <v>18</v>
      </c>
      <c r="I4" s="6"/>
      <c r="J4" s="19" t="s">
        <v>19</v>
      </c>
      <c r="K4" s="19"/>
      <c r="L4" s="19"/>
      <c r="M4" s="19"/>
      <c r="N4" s="19"/>
      <c r="O4" s="6" t="s">
        <v>20</v>
      </c>
      <c r="P4" s="6"/>
      <c r="Q4" s="60" t="s">
        <v>21</v>
      </c>
      <c r="R4" s="9" t="s">
        <v>22</v>
      </c>
      <c r="S4" s="60" t="s">
        <v>23</v>
      </c>
      <c r="T4" s="82" t="s">
        <v>24</v>
      </c>
      <c r="U4" s="83" t="s">
        <v>23</v>
      </c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  <c r="XFB4" s="4"/>
      <c r="XFC4" s="4"/>
      <c r="XFD4" s="4"/>
    </row>
    <row r="5" s="1" customFormat="1" ht="27.9" customHeight="1" spans="1:16384">
      <c r="A5" s="6" t="s">
        <v>25</v>
      </c>
      <c r="B5" s="11" t="s">
        <v>26</v>
      </c>
      <c r="C5" s="12"/>
      <c r="D5" s="12"/>
      <c r="E5" s="12"/>
      <c r="F5" s="13"/>
      <c r="G5" s="14" t="s">
        <v>27</v>
      </c>
      <c r="H5" s="11" t="s">
        <v>26</v>
      </c>
      <c r="I5" s="12"/>
      <c r="J5" s="13"/>
      <c r="K5" s="11" t="s">
        <v>28</v>
      </c>
      <c r="L5" s="12"/>
      <c r="M5" s="11" t="s">
        <v>29</v>
      </c>
      <c r="N5" s="13"/>
      <c r="O5" s="11" t="s">
        <v>30</v>
      </c>
      <c r="P5" s="13"/>
      <c r="Q5" s="84" t="s">
        <v>31</v>
      </c>
      <c r="R5" s="85"/>
      <c r="S5" s="85"/>
      <c r="T5" s="82" t="s">
        <v>32</v>
      </c>
      <c r="U5" s="86" t="s">
        <v>33</v>
      </c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4"/>
      <c r="XET5" s="4"/>
      <c r="XEU5" s="4"/>
      <c r="XEV5" s="4"/>
      <c r="XEW5" s="4"/>
      <c r="XEX5" s="4"/>
      <c r="XEY5" s="4"/>
      <c r="XEZ5" s="4"/>
      <c r="XFA5" s="4"/>
      <c r="XFB5" s="4"/>
      <c r="XFC5" s="4"/>
      <c r="XFD5" s="4"/>
    </row>
    <row r="6" s="1" customFormat="1" ht="27.9" customHeight="1" spans="1:16384">
      <c r="A6" s="6"/>
      <c r="B6" s="15" t="s">
        <v>34</v>
      </c>
      <c r="C6" s="16"/>
      <c r="D6" s="16"/>
      <c r="E6" s="16"/>
      <c r="F6" s="17"/>
      <c r="G6" s="6"/>
      <c r="H6" s="15" t="s">
        <v>35</v>
      </c>
      <c r="I6" s="16"/>
      <c r="J6" s="17"/>
      <c r="K6" s="15" t="s">
        <v>36</v>
      </c>
      <c r="L6" s="16"/>
      <c r="M6" s="15" t="s">
        <v>37</v>
      </c>
      <c r="N6" s="17"/>
      <c r="O6" s="15" t="s">
        <v>38</v>
      </c>
      <c r="P6" s="17"/>
      <c r="Q6" s="87" t="s">
        <v>39</v>
      </c>
      <c r="R6" s="88"/>
      <c r="S6" s="88"/>
      <c r="T6" s="82"/>
      <c r="U6" s="86"/>
      <c r="XEI6" s="4"/>
      <c r="XEJ6" s="4"/>
      <c r="XEK6" s="4"/>
      <c r="XEL6" s="4"/>
      <c r="XEM6" s="4"/>
      <c r="XEN6" s="4"/>
      <c r="XEO6" s="4"/>
      <c r="XEP6" s="4"/>
      <c r="XEQ6" s="4"/>
      <c r="XER6" s="4"/>
      <c r="XES6" s="4"/>
      <c r="XET6" s="4"/>
      <c r="XEU6" s="4"/>
      <c r="XEV6" s="4"/>
      <c r="XEW6" s="4"/>
      <c r="XEX6" s="4"/>
      <c r="XEY6" s="4"/>
      <c r="XEZ6" s="4"/>
      <c r="XFA6" s="4"/>
      <c r="XFB6" s="4"/>
      <c r="XFC6" s="4"/>
      <c r="XFD6" s="4"/>
    </row>
    <row r="7" s="1" customFormat="1" ht="27.9" customHeight="1" spans="1:16384">
      <c r="A7" s="6"/>
      <c r="B7" s="18" t="s">
        <v>40</v>
      </c>
      <c r="C7" s="6" t="s">
        <v>41</v>
      </c>
      <c r="D7" s="6" t="s">
        <v>42</v>
      </c>
      <c r="E7" s="9" t="s">
        <v>43</v>
      </c>
      <c r="F7" s="9" t="s">
        <v>44</v>
      </c>
      <c r="G7" s="18" t="s">
        <v>45</v>
      </c>
      <c r="H7" s="6" t="s">
        <v>46</v>
      </c>
      <c r="I7" s="9" t="s">
        <v>47</v>
      </c>
      <c r="J7" s="9" t="s">
        <v>48</v>
      </c>
      <c r="K7" s="59" t="s">
        <v>47</v>
      </c>
      <c r="L7" s="59" t="s">
        <v>48</v>
      </c>
      <c r="M7" s="9" t="s">
        <v>47</v>
      </c>
      <c r="N7" s="6" t="s">
        <v>48</v>
      </c>
      <c r="O7" s="6" t="s">
        <v>47</v>
      </c>
      <c r="P7" s="6" t="s">
        <v>48</v>
      </c>
      <c r="Q7" s="9" t="s">
        <v>49</v>
      </c>
      <c r="R7" s="9" t="s">
        <v>50</v>
      </c>
      <c r="S7" s="9" t="s">
        <v>51</v>
      </c>
      <c r="T7" s="82"/>
      <c r="U7" s="86"/>
      <c r="XEI7" s="4"/>
      <c r="XEJ7" s="4"/>
      <c r="XEK7" s="4"/>
      <c r="XEL7" s="4"/>
      <c r="XEM7" s="4"/>
      <c r="XEN7" s="4"/>
      <c r="XEO7" s="4"/>
      <c r="XEP7" s="4"/>
      <c r="XEQ7" s="4"/>
      <c r="XER7" s="4"/>
      <c r="XES7" s="4"/>
      <c r="XET7" s="4"/>
      <c r="XEU7" s="4"/>
      <c r="XEV7" s="4"/>
      <c r="XEW7" s="4"/>
      <c r="XEX7" s="4"/>
      <c r="XEY7" s="4"/>
      <c r="XEZ7" s="4"/>
      <c r="XFA7" s="4"/>
      <c r="XFB7" s="4"/>
      <c r="XFC7" s="4"/>
      <c r="XFD7" s="4"/>
    </row>
    <row r="8" s="1" customFormat="1" ht="45" customHeight="1" spans="1:16384">
      <c r="A8" s="19">
        <v>1</v>
      </c>
      <c r="B8" s="20">
        <v>44069</v>
      </c>
      <c r="C8" s="21">
        <v>90000</v>
      </c>
      <c r="D8" s="22"/>
      <c r="E8" s="23" t="s">
        <v>52</v>
      </c>
      <c r="F8" s="24" t="s">
        <v>53</v>
      </c>
      <c r="G8" s="22"/>
      <c r="H8" s="25">
        <v>0.01</v>
      </c>
      <c r="I8" s="22">
        <f>300000*0.01</f>
        <v>3000</v>
      </c>
      <c r="J8" s="38"/>
      <c r="K8" s="19">
        <v>6000</v>
      </c>
      <c r="L8" s="19" t="s">
        <v>54</v>
      </c>
      <c r="M8" s="22"/>
      <c r="N8" s="60"/>
      <c r="O8" s="61"/>
      <c r="P8" s="9"/>
      <c r="Q8" s="89" t="s">
        <v>55</v>
      </c>
      <c r="R8" s="9">
        <v>276450</v>
      </c>
      <c r="S8" s="9">
        <v>276450</v>
      </c>
      <c r="T8" s="90">
        <v>199106</v>
      </c>
      <c r="U8" s="62"/>
      <c r="XEI8" s="4"/>
      <c r="XEJ8" s="4"/>
      <c r="XEK8" s="4"/>
      <c r="XEL8" s="4"/>
      <c r="XEM8" s="4"/>
      <c r="XEN8" s="4"/>
      <c r="XEO8" s="4"/>
      <c r="XEP8" s="4"/>
      <c r="XEQ8" s="4"/>
      <c r="XER8" s="4"/>
      <c r="XES8" s="4"/>
      <c r="XET8" s="4"/>
      <c r="XEU8" s="4"/>
      <c r="XEV8" s="4"/>
      <c r="XEW8" s="4"/>
      <c r="XEX8" s="4"/>
      <c r="XEY8" s="4"/>
      <c r="XEZ8" s="4"/>
      <c r="XFA8" s="4"/>
      <c r="XFB8" s="4"/>
      <c r="XFC8" s="4"/>
      <c r="XFD8" s="4"/>
    </row>
    <row r="9" s="1" customFormat="1" ht="49" customHeight="1" spans="1:16384">
      <c r="A9" s="19"/>
      <c r="B9" s="20"/>
      <c r="C9" s="26">
        <v>198157.8</v>
      </c>
      <c r="D9" s="27"/>
      <c r="E9" s="23"/>
      <c r="F9" s="23"/>
      <c r="G9" s="28"/>
      <c r="H9" s="25"/>
      <c r="I9" s="22">
        <v>-3000</v>
      </c>
      <c r="J9" s="38" t="s">
        <v>56</v>
      </c>
      <c r="K9" s="62">
        <v>-6000</v>
      </c>
      <c r="L9" s="19" t="s">
        <v>56</v>
      </c>
      <c r="M9" s="22"/>
      <c r="N9" s="60"/>
      <c r="O9" s="61"/>
      <c r="P9" s="9"/>
      <c r="Q9" s="89" t="s">
        <v>57</v>
      </c>
      <c r="R9" s="9">
        <v>101200</v>
      </c>
      <c r="S9" s="9">
        <v>100894</v>
      </c>
      <c r="T9" s="90">
        <v>100894</v>
      </c>
      <c r="U9" s="62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  <c r="XEW9" s="4"/>
      <c r="XEX9" s="4"/>
      <c r="XEY9" s="4"/>
      <c r="XEZ9" s="4"/>
      <c r="XFA9" s="4"/>
      <c r="XFB9" s="4"/>
      <c r="XFC9" s="4"/>
      <c r="XFD9" s="4"/>
    </row>
    <row r="10" s="1" customFormat="1" ht="29" customHeight="1" spans="1:16384">
      <c r="A10" s="19"/>
      <c r="B10" s="20"/>
      <c r="C10" s="21">
        <v>1842.2</v>
      </c>
      <c r="D10" s="27"/>
      <c r="E10" s="23"/>
      <c r="F10" s="23"/>
      <c r="G10" s="28"/>
      <c r="H10" s="25"/>
      <c r="I10" s="22"/>
      <c r="J10" s="29"/>
      <c r="K10" s="19"/>
      <c r="L10" s="19"/>
      <c r="M10" s="22"/>
      <c r="N10" s="60"/>
      <c r="O10" s="61"/>
      <c r="P10" s="9"/>
      <c r="Q10" s="89"/>
      <c r="R10" s="9"/>
      <c r="S10" s="9"/>
      <c r="T10" s="90"/>
      <c r="U10" s="62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  <c r="XET10" s="4"/>
      <c r="XEU10" s="4"/>
      <c r="XEV10" s="4"/>
      <c r="XEW10" s="4"/>
      <c r="XEX10" s="4"/>
      <c r="XEY10" s="4"/>
      <c r="XEZ10" s="4"/>
      <c r="XFA10" s="4"/>
      <c r="XFB10" s="4"/>
      <c r="XFC10" s="4"/>
      <c r="XFD10" s="4"/>
    </row>
    <row r="11" s="1" customFormat="1" ht="30" customHeight="1" spans="1:16384">
      <c r="A11" s="19"/>
      <c r="B11" s="20"/>
      <c r="C11" s="26">
        <v>10000</v>
      </c>
      <c r="D11" s="27"/>
      <c r="E11" s="23"/>
      <c r="F11" s="23"/>
      <c r="G11" s="29"/>
      <c r="H11" s="25"/>
      <c r="I11" s="22"/>
      <c r="J11" s="38"/>
      <c r="K11" s="62"/>
      <c r="L11" s="62"/>
      <c r="M11" s="22"/>
      <c r="N11" s="60"/>
      <c r="O11" s="63"/>
      <c r="P11" s="64"/>
      <c r="Q11" s="89"/>
      <c r="R11" s="9"/>
      <c r="S11" s="9"/>
      <c r="T11" s="90"/>
      <c r="U11" s="62"/>
      <c r="XEI11" s="4"/>
      <c r="XEJ11" s="4"/>
      <c r="XEK11" s="4"/>
      <c r="XEL11" s="4"/>
      <c r="XEM11" s="4"/>
      <c r="XEN11" s="4"/>
      <c r="XEO11" s="4"/>
      <c r="XEP11" s="4"/>
      <c r="XEQ11" s="4"/>
      <c r="XER11" s="4"/>
      <c r="XES11" s="4"/>
      <c r="XET11" s="4"/>
      <c r="XEU11" s="4"/>
      <c r="XEV11" s="4"/>
      <c r="XEW11" s="4"/>
      <c r="XEX11" s="4"/>
      <c r="XEY11" s="4"/>
      <c r="XEZ11" s="4"/>
      <c r="XFA11" s="4"/>
      <c r="XFB11" s="4"/>
      <c r="XFC11" s="4"/>
      <c r="XFD11" s="4"/>
    </row>
    <row r="12" s="1" customFormat="1" ht="31" customHeight="1" spans="1:16384">
      <c r="A12" s="19"/>
      <c r="B12" s="20"/>
      <c r="C12" s="21"/>
      <c r="D12" s="27">
        <v>5000</v>
      </c>
      <c r="E12" s="24" t="s">
        <v>58</v>
      </c>
      <c r="F12" s="23" t="s">
        <v>52</v>
      </c>
      <c r="G12" s="29"/>
      <c r="H12" s="25"/>
      <c r="I12" s="22"/>
      <c r="J12" s="29"/>
      <c r="K12" s="19"/>
      <c r="L12" s="19"/>
      <c r="M12" s="22"/>
      <c r="N12" s="60"/>
      <c r="O12" s="61"/>
      <c r="P12" s="9"/>
      <c r="Q12" s="89"/>
      <c r="R12" s="9"/>
      <c r="S12" s="9"/>
      <c r="T12" s="90"/>
      <c r="U12" s="62"/>
      <c r="XEI12" s="4"/>
      <c r="XEJ12" s="4"/>
      <c r="XEK12" s="4"/>
      <c r="XEL12" s="4"/>
      <c r="XEM12" s="4"/>
      <c r="XEN12" s="4"/>
      <c r="XEO12" s="4"/>
      <c r="XEP12" s="4"/>
      <c r="XEQ12" s="4"/>
      <c r="XER12" s="4"/>
      <c r="XES12" s="4"/>
      <c r="XET12" s="4"/>
      <c r="XEU12" s="4"/>
      <c r="XEV12" s="4"/>
      <c r="XEW12" s="4"/>
      <c r="XEX12" s="4"/>
      <c r="XEY12" s="4"/>
      <c r="XEZ12" s="4"/>
      <c r="XFA12" s="4"/>
      <c r="XFB12" s="4"/>
      <c r="XFC12" s="4"/>
      <c r="XFD12" s="4"/>
    </row>
    <row r="13" s="1" customFormat="1" ht="46" customHeight="1" spans="1:16384">
      <c r="A13" s="19">
        <v>2</v>
      </c>
      <c r="B13" s="20">
        <v>44126</v>
      </c>
      <c r="C13" s="21">
        <v>210000</v>
      </c>
      <c r="D13" s="27"/>
      <c r="E13" s="23" t="s">
        <v>52</v>
      </c>
      <c r="F13" s="24" t="s">
        <v>53</v>
      </c>
      <c r="G13" s="29"/>
      <c r="H13" s="25">
        <v>0.01</v>
      </c>
      <c r="I13" s="22">
        <v>2100</v>
      </c>
      <c r="J13" s="29"/>
      <c r="K13" s="62">
        <v>4200</v>
      </c>
      <c r="L13" s="62"/>
      <c r="M13" s="22"/>
      <c r="N13" s="60"/>
      <c r="O13" s="65"/>
      <c r="P13" s="64"/>
      <c r="Q13" s="89" t="s">
        <v>55</v>
      </c>
      <c r="R13" s="9">
        <v>276450</v>
      </c>
      <c r="S13" s="9">
        <v>276450</v>
      </c>
      <c r="T13" s="90">
        <v>60000</v>
      </c>
      <c r="U13" s="91"/>
      <c r="XEI13" s="4"/>
      <c r="XEJ13" s="4"/>
      <c r="XEK13" s="4"/>
      <c r="XEL13" s="4"/>
      <c r="XEM13" s="4"/>
      <c r="XEN13" s="4"/>
      <c r="XEO13" s="4"/>
      <c r="XEP13" s="4"/>
      <c r="XEQ13" s="4"/>
      <c r="XER13" s="4"/>
      <c r="XES13" s="4"/>
      <c r="XET13" s="4"/>
      <c r="XEU13" s="4"/>
      <c r="XEV13" s="4"/>
      <c r="XEW13" s="4"/>
      <c r="XEX13" s="4"/>
      <c r="XEY13" s="4"/>
      <c r="XEZ13" s="4"/>
      <c r="XFA13" s="4"/>
      <c r="XFB13" s="4"/>
      <c r="XFC13" s="4"/>
      <c r="XFD13" s="4"/>
    </row>
    <row r="14" s="1" customFormat="1" ht="49" customHeight="1" spans="1:16384">
      <c r="A14" s="19"/>
      <c r="B14" s="30"/>
      <c r="C14" s="21"/>
      <c r="D14" s="27"/>
      <c r="E14" s="23"/>
      <c r="F14" s="23"/>
      <c r="G14" s="29"/>
      <c r="H14" s="25"/>
      <c r="I14" s="22">
        <v>-2100</v>
      </c>
      <c r="J14" s="29" t="s">
        <v>56</v>
      </c>
      <c r="K14" s="19">
        <v>-4200</v>
      </c>
      <c r="L14" s="19" t="s">
        <v>56</v>
      </c>
      <c r="M14" s="22"/>
      <c r="N14" s="60"/>
      <c r="O14" s="61"/>
      <c r="P14" s="9"/>
      <c r="Q14" s="92" t="s">
        <v>68</v>
      </c>
      <c r="R14" s="9">
        <v>151800</v>
      </c>
      <c r="S14" s="9">
        <v>151800</v>
      </c>
      <c r="T14" s="90">
        <v>150000</v>
      </c>
      <c r="U14" s="93"/>
      <c r="XEI14" s="4"/>
      <c r="XEJ14" s="4"/>
      <c r="XEK14" s="4"/>
      <c r="XEL14" s="4"/>
      <c r="XEM14" s="4"/>
      <c r="XEN14" s="4"/>
      <c r="XEO14" s="4"/>
      <c r="XEP14" s="4"/>
      <c r="XEQ14" s="4"/>
      <c r="XER14" s="4"/>
      <c r="XES14" s="4"/>
      <c r="XET14" s="4"/>
      <c r="XEU14" s="4"/>
      <c r="XEV14" s="4"/>
      <c r="XEW14" s="4"/>
      <c r="XEX14" s="4"/>
      <c r="XEY14" s="4"/>
      <c r="XEZ14" s="4"/>
      <c r="XFA14" s="4"/>
      <c r="XFB14" s="4"/>
      <c r="XFC14" s="4"/>
      <c r="XFD14" s="4"/>
    </row>
    <row r="15" s="1" customFormat="1" ht="44" customHeight="1" spans="1:16384">
      <c r="A15" s="19">
        <v>3</v>
      </c>
      <c r="B15" s="31">
        <v>44139</v>
      </c>
      <c r="C15" s="21">
        <v>90000</v>
      </c>
      <c r="D15" s="32"/>
      <c r="E15" s="23"/>
      <c r="F15" s="23"/>
      <c r="G15" s="29"/>
      <c r="H15" s="25">
        <v>0.01</v>
      </c>
      <c r="I15" s="22">
        <f>C15*H15</f>
        <v>900</v>
      </c>
      <c r="J15" s="29"/>
      <c r="K15" s="62">
        <v>1800</v>
      </c>
      <c r="L15" s="62"/>
      <c r="M15" s="22"/>
      <c r="N15" s="60"/>
      <c r="O15" s="61"/>
      <c r="P15" s="9"/>
      <c r="Q15" s="89" t="s">
        <v>55</v>
      </c>
      <c r="R15" s="9">
        <v>276450</v>
      </c>
      <c r="S15" s="9">
        <v>276450</v>
      </c>
      <c r="T15" s="90">
        <v>17344</v>
      </c>
      <c r="U15" s="94"/>
      <c r="XEI15" s="4"/>
      <c r="XEJ15" s="4"/>
      <c r="XEK15" s="4"/>
      <c r="XEL15" s="4"/>
      <c r="XEM15" s="4"/>
      <c r="XEN15" s="4"/>
      <c r="XEO15" s="4"/>
      <c r="XEP15" s="4"/>
      <c r="XEQ15" s="4"/>
      <c r="XER15" s="4"/>
      <c r="XES15" s="4"/>
      <c r="XET15" s="4"/>
      <c r="XEU15" s="4"/>
      <c r="XEV15" s="4"/>
      <c r="XEW15" s="4"/>
      <c r="XEX15" s="4"/>
      <c r="XEY15" s="4"/>
      <c r="XEZ15" s="4"/>
      <c r="XFA15" s="4"/>
      <c r="XFB15" s="4"/>
      <c r="XFC15" s="4"/>
      <c r="XFD15" s="4"/>
    </row>
    <row r="16" s="1" customFormat="1" ht="42" customHeight="1" spans="1:16384">
      <c r="A16" s="19"/>
      <c r="B16" s="30"/>
      <c r="C16" s="21"/>
      <c r="D16" s="33"/>
      <c r="E16" s="23"/>
      <c r="F16" s="23"/>
      <c r="G16" s="28"/>
      <c r="H16" s="25"/>
      <c r="I16" s="22">
        <v>-900</v>
      </c>
      <c r="J16" s="22" t="s">
        <v>56</v>
      </c>
      <c r="K16" s="19">
        <v>-1800</v>
      </c>
      <c r="L16" s="19" t="s">
        <v>56</v>
      </c>
      <c r="M16" s="22"/>
      <c r="N16" s="60"/>
      <c r="O16" s="22"/>
      <c r="P16" s="60"/>
      <c r="Q16" s="92" t="s">
        <v>69</v>
      </c>
      <c r="R16" s="9">
        <v>302079.8</v>
      </c>
      <c r="S16" s="9">
        <v>302079.8</v>
      </c>
      <c r="T16" s="95">
        <v>72656</v>
      </c>
      <c r="U16" s="94"/>
      <c r="XEI16" s="4"/>
      <c r="XEJ16" s="4"/>
      <c r="XEK16" s="4"/>
      <c r="XEL16" s="4"/>
      <c r="XEM16" s="4"/>
      <c r="XEN16" s="4"/>
      <c r="XEO16" s="4"/>
      <c r="XEP16" s="4"/>
      <c r="XEQ16" s="4"/>
      <c r="XER16" s="4"/>
      <c r="XES16" s="4"/>
      <c r="XET16" s="4"/>
      <c r="XEU16" s="4"/>
      <c r="XEV16" s="4"/>
      <c r="XEW16" s="4"/>
      <c r="XEX16" s="4"/>
      <c r="XEY16" s="4"/>
      <c r="XEZ16" s="4"/>
      <c r="XFA16" s="4"/>
      <c r="XFB16" s="4"/>
      <c r="XFC16" s="4"/>
      <c r="XFD16" s="4"/>
    </row>
    <row r="17" s="1" customFormat="1" ht="45" customHeight="1" spans="1:16384">
      <c r="A17" s="41">
        <v>4</v>
      </c>
      <c r="B17" s="42">
        <v>44232</v>
      </c>
      <c r="C17" s="43">
        <v>300000</v>
      </c>
      <c r="D17" s="44"/>
      <c r="E17" s="102" t="s">
        <v>52</v>
      </c>
      <c r="F17" s="45" t="s">
        <v>53</v>
      </c>
      <c r="G17" s="46"/>
      <c r="H17" s="47">
        <v>0.01</v>
      </c>
      <c r="I17" s="67">
        <v>3768</v>
      </c>
      <c r="J17" s="107" t="s">
        <v>71</v>
      </c>
      <c r="K17" s="67">
        <v>7536</v>
      </c>
      <c r="L17" s="67"/>
      <c r="M17" s="67">
        <v>4500</v>
      </c>
      <c r="N17" s="68" t="s">
        <v>72</v>
      </c>
      <c r="O17" s="67"/>
      <c r="P17" s="68"/>
      <c r="Q17" s="96" t="s">
        <v>69</v>
      </c>
      <c r="R17" s="97">
        <v>302079.8</v>
      </c>
      <c r="S17" s="97">
        <v>302079.8</v>
      </c>
      <c r="T17" s="98">
        <v>229423.8</v>
      </c>
      <c r="U17" s="94"/>
      <c r="XEI17" s="4"/>
      <c r="XEJ17" s="4"/>
      <c r="XEK17" s="4"/>
      <c r="XEL17" s="4"/>
      <c r="XEM17" s="4"/>
      <c r="XEN17" s="4"/>
      <c r="XEO17" s="4"/>
      <c r="XEP17" s="4"/>
      <c r="XEQ17" s="4"/>
      <c r="XER17" s="4"/>
      <c r="XES17" s="4"/>
      <c r="XET17" s="4"/>
      <c r="XEU17" s="4"/>
      <c r="XEV17" s="4"/>
      <c r="XEW17" s="4"/>
      <c r="XEX17" s="4"/>
      <c r="XEY17" s="4"/>
      <c r="XEZ17" s="4"/>
      <c r="XFA17" s="4"/>
      <c r="XFB17" s="4"/>
      <c r="XFC17" s="4"/>
      <c r="XFD17" s="4"/>
    </row>
    <row r="18" s="1" customFormat="1" ht="45" customHeight="1" spans="1:16384">
      <c r="A18" s="41"/>
      <c r="B18" s="42"/>
      <c r="C18" s="43">
        <v>71400</v>
      </c>
      <c r="D18" s="44"/>
      <c r="E18" s="102" t="s">
        <v>52</v>
      </c>
      <c r="F18" s="45" t="s">
        <v>53</v>
      </c>
      <c r="G18" s="46"/>
      <c r="H18" s="47"/>
      <c r="I18" s="67">
        <v>-3768</v>
      </c>
      <c r="J18" s="67" t="s">
        <v>56</v>
      </c>
      <c r="K18" s="104">
        <v>-7536</v>
      </c>
      <c r="L18" s="104" t="s">
        <v>56</v>
      </c>
      <c r="M18" s="67">
        <v>-4500</v>
      </c>
      <c r="N18" s="68" t="s">
        <v>56</v>
      </c>
      <c r="O18" s="67"/>
      <c r="P18" s="68"/>
      <c r="Q18" s="96" t="s">
        <v>73</v>
      </c>
      <c r="R18" s="97">
        <v>60000</v>
      </c>
      <c r="S18" s="97">
        <v>60000</v>
      </c>
      <c r="T18" s="98">
        <v>60000</v>
      </c>
      <c r="U18" s="94"/>
      <c r="XEI18" s="4"/>
      <c r="XEJ18" s="4"/>
      <c r="XEK18" s="4"/>
      <c r="XEL18" s="4"/>
      <c r="XEM18" s="4"/>
      <c r="XEN18" s="4"/>
      <c r="XEO18" s="4"/>
      <c r="XEP18" s="4"/>
      <c r="XEQ18" s="4"/>
      <c r="XER18" s="4"/>
      <c r="XES18" s="4"/>
      <c r="XET18" s="4"/>
      <c r="XEU18" s="4"/>
      <c r="XEV18" s="4"/>
      <c r="XEW18" s="4"/>
      <c r="XEX18" s="4"/>
      <c r="XEY18" s="4"/>
      <c r="XEZ18" s="4"/>
      <c r="XFA18" s="4"/>
      <c r="XFB18" s="4"/>
      <c r="XFC18" s="4"/>
      <c r="XFD18" s="4"/>
    </row>
    <row r="19" s="1" customFormat="1" ht="47" customHeight="1" spans="1:16384">
      <c r="A19" s="41"/>
      <c r="B19" s="42"/>
      <c r="C19" s="103"/>
      <c r="D19" s="44"/>
      <c r="E19" s="104"/>
      <c r="F19" s="105"/>
      <c r="G19" s="46"/>
      <c r="H19" s="106"/>
      <c r="I19" s="67"/>
      <c r="J19" s="67"/>
      <c r="K19" s="67">
        <v>10990</v>
      </c>
      <c r="L19" s="104" t="s">
        <v>74</v>
      </c>
      <c r="M19" s="67"/>
      <c r="N19" s="68"/>
      <c r="O19" s="67"/>
      <c r="P19" s="68"/>
      <c r="Q19" s="96" t="s">
        <v>75</v>
      </c>
      <c r="R19" s="97">
        <v>37200</v>
      </c>
      <c r="S19" s="97">
        <v>37200</v>
      </c>
      <c r="T19" s="98">
        <v>37200</v>
      </c>
      <c r="U19" s="93"/>
      <c r="XEI19" s="4"/>
      <c r="XEJ19" s="4"/>
      <c r="XEK19" s="4"/>
      <c r="XEL19" s="4"/>
      <c r="XEM19" s="4"/>
      <c r="XEN19" s="4"/>
      <c r="XEO19" s="4"/>
      <c r="XEP19" s="4"/>
      <c r="XEQ19" s="4"/>
      <c r="XER19" s="4"/>
      <c r="XES19" s="4"/>
      <c r="XET19" s="4"/>
      <c r="XEU19" s="4"/>
      <c r="XEV19" s="4"/>
      <c r="XEW19" s="4"/>
      <c r="XEX19" s="4"/>
      <c r="XEY19" s="4"/>
      <c r="XEZ19" s="4"/>
      <c r="XFA19" s="4"/>
      <c r="XFB19" s="4"/>
      <c r="XFC19" s="4"/>
      <c r="XFD19" s="4"/>
    </row>
    <row r="20" s="1" customFormat="1" ht="43" customHeight="1" spans="1:16384">
      <c r="A20" s="19"/>
      <c r="B20" s="34"/>
      <c r="C20" s="21"/>
      <c r="D20" s="33"/>
      <c r="E20" s="23"/>
      <c r="F20" s="23"/>
      <c r="G20" s="35"/>
      <c r="H20" s="36"/>
      <c r="I20" s="22"/>
      <c r="J20" s="22"/>
      <c r="K20" s="22"/>
      <c r="L20" s="22"/>
      <c r="M20" s="22"/>
      <c r="N20" s="60"/>
      <c r="O20" s="22"/>
      <c r="P20" s="60"/>
      <c r="Q20" s="96" t="s">
        <v>76</v>
      </c>
      <c r="R20" s="97">
        <v>30000</v>
      </c>
      <c r="S20" s="97">
        <v>30000</v>
      </c>
      <c r="T20" s="98">
        <v>30000</v>
      </c>
      <c r="U20" s="93"/>
      <c r="XEI20" s="4"/>
      <c r="XEJ20" s="4"/>
      <c r="XEK20" s="4"/>
      <c r="XEL20" s="4"/>
      <c r="XEM20" s="4"/>
      <c r="XEN20" s="4"/>
      <c r="XEO20" s="4"/>
      <c r="XEP20" s="4"/>
      <c r="XEQ20" s="4"/>
      <c r="XER20" s="4"/>
      <c r="XES20" s="4"/>
      <c r="XET20" s="4"/>
      <c r="XEU20" s="4"/>
      <c r="XEV20" s="4"/>
      <c r="XEW20" s="4"/>
      <c r="XEX20" s="4"/>
      <c r="XEY20" s="4"/>
      <c r="XEZ20" s="4"/>
      <c r="XFA20" s="4"/>
      <c r="XFB20" s="4"/>
      <c r="XFC20" s="4"/>
      <c r="XFD20" s="4"/>
    </row>
    <row r="21" s="1" customFormat="1" ht="44" customHeight="1" spans="1:16384">
      <c r="A21" s="19"/>
      <c r="B21" s="34"/>
      <c r="C21" s="21"/>
      <c r="D21" s="33"/>
      <c r="E21" s="23"/>
      <c r="F21" s="23"/>
      <c r="G21" s="35"/>
      <c r="H21" s="36"/>
      <c r="I21" s="22"/>
      <c r="J21" s="22"/>
      <c r="K21" s="22"/>
      <c r="L21" s="22"/>
      <c r="M21" s="22"/>
      <c r="N21" s="60"/>
      <c r="O21" s="22"/>
      <c r="P21" s="60"/>
      <c r="Q21" s="96"/>
      <c r="R21" s="97"/>
      <c r="S21" s="97"/>
      <c r="T21" s="98"/>
      <c r="U21" s="93"/>
      <c r="XEI21" s="4"/>
      <c r="XEJ21" s="4"/>
      <c r="XEK21" s="4"/>
      <c r="XEL21" s="4"/>
      <c r="XEM21" s="4"/>
      <c r="XEN21" s="4"/>
      <c r="XEO21" s="4"/>
      <c r="XEP21" s="4"/>
      <c r="XEQ21" s="4"/>
      <c r="XER21" s="4"/>
      <c r="XES21" s="4"/>
      <c r="XET21" s="4"/>
      <c r="XEU21" s="4"/>
      <c r="XEV21" s="4"/>
      <c r="XEW21" s="4"/>
      <c r="XEX21" s="4"/>
      <c r="XEY21" s="4"/>
      <c r="XEZ21" s="4"/>
      <c r="XFA21" s="4"/>
      <c r="XFB21" s="4"/>
      <c r="XFC21" s="4"/>
      <c r="XFD21" s="4"/>
    </row>
    <row r="22" s="1" customFormat="1" ht="30" customHeight="1" spans="1:16384">
      <c r="A22" s="6" t="s">
        <v>59</v>
      </c>
      <c r="B22" s="6"/>
      <c r="C22" s="48">
        <f>SUM(C8:C21)</f>
        <v>971400</v>
      </c>
      <c r="D22" s="49">
        <f>SUM(D8:D21)</f>
        <v>5000</v>
      </c>
      <c r="E22" s="50"/>
      <c r="F22" s="50"/>
      <c r="G22" s="50"/>
      <c r="H22" s="48" t="s">
        <v>60</v>
      </c>
      <c r="I22" s="61">
        <f>SUM(I8:I21)</f>
        <v>0</v>
      </c>
      <c r="J22" s="50"/>
      <c r="K22" s="61">
        <f>SUM(K8:K19)</f>
        <v>10990</v>
      </c>
      <c r="L22" s="61"/>
      <c r="M22" s="61">
        <f>SUM(M8:M21)</f>
        <v>0</v>
      </c>
      <c r="N22" s="48" t="s">
        <v>60</v>
      </c>
      <c r="O22" s="61">
        <f>SUM(O8:O21)</f>
        <v>0</v>
      </c>
      <c r="P22" s="48" t="s">
        <v>60</v>
      </c>
      <c r="Q22" s="48" t="s">
        <v>60</v>
      </c>
      <c r="R22" s="48"/>
      <c r="S22" s="48"/>
      <c r="T22" s="61">
        <f>SUM(T8:T21)</f>
        <v>956623.8</v>
      </c>
      <c r="U22" s="99">
        <f>D22+C22-T22-I22-K22-M22-O22</f>
        <v>8786.19999999995</v>
      </c>
      <c r="XEI22" s="4"/>
      <c r="XEJ22" s="4"/>
      <c r="XEK22" s="4"/>
      <c r="XEL22" s="4"/>
      <c r="XEM22" s="4"/>
      <c r="XEN22" s="4"/>
      <c r="XEO22" s="4"/>
      <c r="XEP22" s="4"/>
      <c r="XEQ22" s="4"/>
      <c r="XER22" s="4"/>
      <c r="XES22" s="4"/>
      <c r="XET22" s="4"/>
      <c r="XEU22" s="4"/>
      <c r="XEV22" s="4"/>
      <c r="XEW22" s="4"/>
      <c r="XEX22" s="4"/>
      <c r="XEY22" s="4"/>
      <c r="XEZ22" s="4"/>
      <c r="XFA22" s="4"/>
      <c r="XFB22" s="4"/>
      <c r="XFC22" s="4"/>
      <c r="XFD22" s="4"/>
    </row>
    <row r="23" s="1" customFormat="1" ht="30" customHeight="1" spans="1:16384">
      <c r="A23" s="51" t="s">
        <v>61</v>
      </c>
      <c r="B23" s="51"/>
      <c r="C23" s="51" t="s">
        <v>62</v>
      </c>
      <c r="D23" s="51"/>
      <c r="E23" s="51"/>
      <c r="F23" s="52">
        <f>O23</f>
        <v>356623.8</v>
      </c>
      <c r="G23" s="53"/>
      <c r="H23" s="54" t="s">
        <v>63</v>
      </c>
      <c r="I23" s="69"/>
      <c r="J23" s="69"/>
      <c r="K23" s="69"/>
      <c r="L23" s="69"/>
      <c r="M23" s="70"/>
      <c r="N23" s="51" t="s">
        <v>64</v>
      </c>
      <c r="O23" s="71">
        <f>T17+T18+T19+T20+T21</f>
        <v>356623.8</v>
      </c>
      <c r="P23" s="72"/>
      <c r="Q23" s="72"/>
      <c r="R23" s="72"/>
      <c r="S23" s="72"/>
      <c r="T23" s="72"/>
      <c r="U23" s="100"/>
      <c r="XEI23" s="4"/>
      <c r="XEJ23" s="4"/>
      <c r="XEK23" s="4"/>
      <c r="XEL23" s="4"/>
      <c r="XEM23" s="4"/>
      <c r="XEN23" s="4"/>
      <c r="XEO23" s="4"/>
      <c r="XEP23" s="4"/>
      <c r="XEQ23" s="4"/>
      <c r="XER23" s="4"/>
      <c r="XES23" s="4"/>
      <c r="XET23" s="4"/>
      <c r="XEU23" s="4"/>
      <c r="XEV23" s="4"/>
      <c r="XEW23" s="4"/>
      <c r="XEX23" s="4"/>
      <c r="XEY23" s="4"/>
      <c r="XEZ23" s="4"/>
      <c r="XFA23" s="4"/>
      <c r="XFB23" s="4"/>
      <c r="XFC23" s="4"/>
      <c r="XFD23" s="4"/>
    </row>
    <row r="24" s="1" customFormat="1" ht="30" customHeight="1" spans="1:16384">
      <c r="A24" s="51"/>
      <c r="B24" s="51"/>
      <c r="C24" s="51" t="s">
        <v>65</v>
      </c>
      <c r="D24" s="51"/>
      <c r="E24" s="51"/>
      <c r="F24" s="52">
        <v>0</v>
      </c>
      <c r="G24" s="53"/>
      <c r="H24" s="55"/>
      <c r="I24" s="73"/>
      <c r="J24" s="73"/>
      <c r="K24" s="73"/>
      <c r="L24" s="73"/>
      <c r="M24" s="74"/>
      <c r="N24" s="51" t="s">
        <v>66</v>
      </c>
      <c r="O24" s="75">
        <f>O23</f>
        <v>356623.8</v>
      </c>
      <c r="P24" s="76"/>
      <c r="Q24" s="76"/>
      <c r="R24" s="76"/>
      <c r="S24" s="76"/>
      <c r="T24" s="76"/>
      <c r="U24" s="101"/>
      <c r="XEI24" s="4"/>
      <c r="XEJ24" s="4"/>
      <c r="XEK24" s="4"/>
      <c r="XEL24" s="4"/>
      <c r="XEM24" s="4"/>
      <c r="XEN24" s="4"/>
      <c r="XEO24" s="4"/>
      <c r="XEP24" s="4"/>
      <c r="XEQ24" s="4"/>
      <c r="XER24" s="4"/>
      <c r="XES24" s="4"/>
      <c r="XET24" s="4"/>
      <c r="XEU24" s="4"/>
      <c r="XEV24" s="4"/>
      <c r="XEW24" s="4"/>
      <c r="XEX24" s="4"/>
      <c r="XEY24" s="4"/>
      <c r="XEZ24" s="4"/>
      <c r="XFA24" s="4"/>
      <c r="XFB24" s="4"/>
      <c r="XFC24" s="4"/>
      <c r="XFD24" s="4"/>
    </row>
    <row r="25" s="1" customFormat="1" spans="2:16384">
      <c r="B25" s="2"/>
      <c r="E25" s="3"/>
      <c r="F25" s="3"/>
      <c r="G25" s="3"/>
      <c r="I25" s="3"/>
      <c r="J25" s="3"/>
      <c r="M25" s="3"/>
      <c r="T25" s="3"/>
      <c r="XEI25" s="4"/>
      <c r="XEJ25" s="4"/>
      <c r="XEK25" s="4"/>
      <c r="XEL25" s="4"/>
      <c r="XEM25" s="4"/>
      <c r="XEN25" s="4"/>
      <c r="XEO25" s="4"/>
      <c r="XEP25" s="4"/>
      <c r="XEQ25" s="4"/>
      <c r="XER25" s="4"/>
      <c r="XES25" s="4"/>
      <c r="XET25" s="4"/>
      <c r="XEU25" s="4"/>
      <c r="XEV25" s="4"/>
      <c r="XEW25" s="4"/>
      <c r="XEX25" s="4"/>
      <c r="XEY25" s="4"/>
      <c r="XEZ25" s="4"/>
      <c r="XFA25" s="4"/>
      <c r="XFB25" s="4"/>
      <c r="XFC25" s="4"/>
      <c r="XFD25" s="4"/>
    </row>
    <row r="26" s="1" customFormat="1" spans="2:16384">
      <c r="B26" s="2"/>
      <c r="E26" s="3"/>
      <c r="F26" s="3"/>
      <c r="G26" s="3"/>
      <c r="I26" s="3"/>
      <c r="J26" s="3"/>
      <c r="M26" s="3"/>
      <c r="T26" s="3"/>
      <c r="XEI26" s="4"/>
      <c r="XEJ26" s="4"/>
      <c r="XEK26" s="4"/>
      <c r="XEL26" s="4"/>
      <c r="XEM26" s="4"/>
      <c r="XEN26" s="4"/>
      <c r="XEO26" s="4"/>
      <c r="XEP26" s="4"/>
      <c r="XEQ26" s="4"/>
      <c r="XER26" s="4"/>
      <c r="XES26" s="4"/>
      <c r="XET26" s="4"/>
      <c r="XEU26" s="4"/>
      <c r="XEV26" s="4"/>
      <c r="XEW26" s="4"/>
      <c r="XEX26" s="4"/>
      <c r="XEY26" s="4"/>
      <c r="XEZ26" s="4"/>
      <c r="XFA26" s="4"/>
      <c r="XFB26" s="4"/>
      <c r="XFC26" s="4"/>
      <c r="XFD26" s="4"/>
    </row>
    <row r="27" s="1" customFormat="1" spans="2:16384">
      <c r="B27" s="2"/>
      <c r="E27" s="3"/>
      <c r="F27" s="3"/>
      <c r="G27" s="3"/>
      <c r="I27" s="3"/>
      <c r="J27" s="3"/>
      <c r="M27" s="3"/>
      <c r="T27" s="3"/>
      <c r="XEI27" s="4"/>
      <c r="XEJ27" s="4"/>
      <c r="XEK27" s="4"/>
      <c r="XEL27" s="4"/>
      <c r="XEM27" s="4"/>
      <c r="XEN27" s="4"/>
      <c r="XEO27" s="4"/>
      <c r="XEP27" s="4"/>
      <c r="XEQ27" s="4"/>
      <c r="XER27" s="4"/>
      <c r="XES27" s="4"/>
      <c r="XET27" s="4"/>
      <c r="XEU27" s="4"/>
      <c r="XEV27" s="4"/>
      <c r="XEW27" s="4"/>
      <c r="XEX27" s="4"/>
      <c r="XEY27" s="4"/>
      <c r="XEZ27" s="4"/>
      <c r="XFA27" s="4"/>
      <c r="XFB27" s="4"/>
      <c r="XFC27" s="4"/>
      <c r="XFD27" s="4"/>
    </row>
    <row r="28" s="1" customFormat="1" spans="2:16384">
      <c r="B28" s="2"/>
      <c r="E28" s="3"/>
      <c r="F28" s="3"/>
      <c r="G28" s="3"/>
      <c r="I28" s="3"/>
      <c r="J28" s="3"/>
      <c r="M28" s="3"/>
      <c r="T28" s="3"/>
      <c r="XEI28" s="4"/>
      <c r="XEJ28" s="4"/>
      <c r="XEK28" s="4"/>
      <c r="XEL28" s="4"/>
      <c r="XEM28" s="4"/>
      <c r="XEN28" s="4"/>
      <c r="XEO28" s="4"/>
      <c r="XEP28" s="4"/>
      <c r="XEQ28" s="4"/>
      <c r="XER28" s="4"/>
      <c r="XES28" s="4"/>
      <c r="XET28" s="4"/>
      <c r="XEU28" s="4"/>
      <c r="XEV28" s="4"/>
      <c r="XEW28" s="4"/>
      <c r="XEX28" s="4"/>
      <c r="XEY28" s="4"/>
      <c r="XEZ28" s="4"/>
      <c r="XFA28" s="4"/>
      <c r="XFB28" s="4"/>
      <c r="XFC28" s="4"/>
      <c r="XFD28" s="4"/>
    </row>
    <row r="29" s="1" customFormat="1" spans="2:16384">
      <c r="B29" s="2"/>
      <c r="E29" s="3"/>
      <c r="F29" s="3"/>
      <c r="G29" s="3"/>
      <c r="I29" s="3"/>
      <c r="J29" s="3"/>
      <c r="M29" s="3"/>
      <c r="T29" s="3"/>
      <c r="XEI29" s="4"/>
      <c r="XEJ29" s="4"/>
      <c r="XEK29" s="4"/>
      <c r="XEL29" s="4"/>
      <c r="XEM29" s="4"/>
      <c r="XEN29" s="4"/>
      <c r="XEO29" s="4"/>
      <c r="XEP29" s="4"/>
      <c r="XEQ29" s="4"/>
      <c r="XER29" s="4"/>
      <c r="XES29" s="4"/>
      <c r="XET29" s="4"/>
      <c r="XEU29" s="4"/>
      <c r="XEV29" s="4"/>
      <c r="XEW29" s="4"/>
      <c r="XEX29" s="4"/>
      <c r="XEY29" s="4"/>
      <c r="XEZ29" s="4"/>
      <c r="XFA29" s="4"/>
      <c r="XFB29" s="4"/>
      <c r="XFC29" s="4"/>
      <c r="XFD29" s="4"/>
    </row>
    <row r="30" s="1" customFormat="1" spans="2:16384">
      <c r="B30" s="56"/>
      <c r="E30" s="3"/>
      <c r="F30" s="3"/>
      <c r="G30" s="3"/>
      <c r="I30" s="3"/>
      <c r="J30" s="3"/>
      <c r="M30" s="3"/>
      <c r="T30" s="3"/>
      <c r="XEI30" s="4"/>
      <c r="XEJ30" s="4"/>
      <c r="XEK30" s="4"/>
      <c r="XEL30" s="4"/>
      <c r="XEM30" s="4"/>
      <c r="XEN30" s="4"/>
      <c r="XEO30" s="4"/>
      <c r="XEP30" s="4"/>
      <c r="XEQ30" s="4"/>
      <c r="XER30" s="4"/>
      <c r="XES30" s="4"/>
      <c r="XET30" s="4"/>
      <c r="XEU30" s="4"/>
      <c r="XEV30" s="4"/>
      <c r="XEW30" s="4"/>
      <c r="XEX30" s="4"/>
      <c r="XEY30" s="4"/>
      <c r="XEZ30" s="4"/>
      <c r="XFA30" s="4"/>
      <c r="XFB30" s="4"/>
      <c r="XFC30" s="4"/>
      <c r="XFD30" s="4"/>
    </row>
  </sheetData>
  <mergeCells count="43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A22:B22"/>
    <mergeCell ref="C23:E23"/>
    <mergeCell ref="F23:G23"/>
    <mergeCell ref="O23:U23"/>
    <mergeCell ref="C24:E24"/>
    <mergeCell ref="F24:G24"/>
    <mergeCell ref="O24:U24"/>
    <mergeCell ref="A5:A7"/>
    <mergeCell ref="T5:T7"/>
    <mergeCell ref="U5:U7"/>
    <mergeCell ref="A23:B24"/>
    <mergeCell ref="H23:M24"/>
  </mergeCells>
  <pageMargins left="0.75" right="0.75" top="1" bottom="1" header="0.5" footer="0.5"/>
  <headerFooter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1"/>
  <sheetViews>
    <sheetView tabSelected="1" workbookViewId="0">
      <selection activeCell="D22" sqref="D22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19.1083333333333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2" width="9.33333333333333" style="1" customWidth="1"/>
    <col min="13" max="13" width="9.66666666666667" style="3" customWidth="1"/>
    <col min="14" max="14" width="13.125" style="1" customWidth="1"/>
    <col min="15" max="15" width="10.1083333333333" style="1" customWidth="1"/>
    <col min="16" max="16" width="9.10833333333333" style="1" customWidth="1"/>
    <col min="17" max="17" width="35.6666666666667" style="1" customWidth="1"/>
    <col min="18" max="18" width="14.8" style="1" customWidth="1"/>
    <col min="19" max="19" width="14.5333333333333" style="1" customWidth="1"/>
    <col min="20" max="20" width="15.5333333333333" style="3" customWidth="1"/>
    <col min="21" max="21" width="15.4416666666667" style="1" customWidth="1"/>
    <col min="22" max="16362" width="9" style="1" customWidth="1"/>
    <col min="16363" max="16384" width="9" style="4"/>
  </cols>
  <sheetData>
    <row r="1" s="1" customFormat="1" ht="24.9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XEI1" s="4"/>
      <c r="XEJ1" s="4"/>
      <c r="XEK1" s="4"/>
      <c r="XEL1" s="4"/>
      <c r="XEM1" s="4"/>
      <c r="XEN1" s="4"/>
      <c r="XEO1" s="4"/>
      <c r="XEP1" s="4"/>
      <c r="XEQ1" s="4"/>
      <c r="XER1" s="4"/>
      <c r="XES1" s="4"/>
      <c r="XET1" s="4"/>
      <c r="XEU1" s="4"/>
      <c r="XEV1" s="4"/>
      <c r="XEW1" s="4"/>
      <c r="XEX1" s="4"/>
      <c r="XEY1" s="4"/>
      <c r="XEZ1" s="4"/>
      <c r="XFA1" s="4"/>
      <c r="XFB1" s="4"/>
      <c r="XFC1" s="4"/>
      <c r="XFD1" s="4"/>
    </row>
    <row r="2" s="1" customFormat="1" ht="27.9" customHeight="1" spans="1:16384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57"/>
      <c r="J2" s="7"/>
      <c r="K2" s="7"/>
      <c r="L2" s="7"/>
      <c r="M2" s="7"/>
      <c r="N2" s="7"/>
      <c r="O2" s="58" t="s">
        <v>4</v>
      </c>
      <c r="P2" s="58"/>
      <c r="Q2" s="77">
        <v>12339</v>
      </c>
      <c r="R2" s="59" t="s">
        <v>5</v>
      </c>
      <c r="S2" s="59"/>
      <c r="T2" s="78" t="s">
        <v>6</v>
      </c>
      <c r="U2" s="78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27.9" customHeight="1" spans="1:16384">
      <c r="A3" s="6" t="s">
        <v>7</v>
      </c>
      <c r="B3" s="6"/>
      <c r="C3" s="9">
        <v>1008940.58</v>
      </c>
      <c r="D3" s="9"/>
      <c r="E3" s="9"/>
      <c r="F3" s="9" t="s">
        <v>8</v>
      </c>
      <c r="G3" s="10" t="s">
        <v>9</v>
      </c>
      <c r="H3" s="6" t="s">
        <v>10</v>
      </c>
      <c r="I3" s="6"/>
      <c r="J3" s="19" t="s">
        <v>77</v>
      </c>
      <c r="K3" s="19"/>
      <c r="L3" s="19"/>
      <c r="M3" s="19"/>
      <c r="N3" s="19"/>
      <c r="O3" s="6" t="s">
        <v>12</v>
      </c>
      <c r="P3" s="6"/>
      <c r="Q3" s="19" t="s">
        <v>13</v>
      </c>
      <c r="R3" s="79" t="s">
        <v>14</v>
      </c>
      <c r="S3" s="80"/>
      <c r="T3" s="81" t="s">
        <v>15</v>
      </c>
      <c r="U3" s="81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1" customFormat="1" ht="27.9" customHeight="1" spans="1:16384">
      <c r="A4" s="6" t="s">
        <v>16</v>
      </c>
      <c r="B4" s="6"/>
      <c r="C4" s="9">
        <v>976804.63</v>
      </c>
      <c r="D4" s="9"/>
      <c r="E4" s="9"/>
      <c r="F4" s="9" t="s">
        <v>17</v>
      </c>
      <c r="G4" s="10">
        <v>44175</v>
      </c>
      <c r="H4" s="6" t="s">
        <v>18</v>
      </c>
      <c r="I4" s="6"/>
      <c r="J4" s="19" t="s">
        <v>19</v>
      </c>
      <c r="K4" s="19"/>
      <c r="L4" s="19"/>
      <c r="M4" s="19"/>
      <c r="N4" s="19"/>
      <c r="O4" s="6" t="s">
        <v>20</v>
      </c>
      <c r="P4" s="6"/>
      <c r="Q4" s="60" t="s">
        <v>21</v>
      </c>
      <c r="R4" s="9" t="s">
        <v>22</v>
      </c>
      <c r="S4" s="60" t="s">
        <v>23</v>
      </c>
      <c r="T4" s="82" t="s">
        <v>24</v>
      </c>
      <c r="U4" s="83" t="s">
        <v>23</v>
      </c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  <c r="XFB4" s="4"/>
      <c r="XFC4" s="4"/>
      <c r="XFD4" s="4"/>
    </row>
    <row r="5" s="1" customFormat="1" ht="27.9" customHeight="1" spans="1:16384">
      <c r="A5" s="6" t="s">
        <v>25</v>
      </c>
      <c r="B5" s="11" t="s">
        <v>26</v>
      </c>
      <c r="C5" s="12"/>
      <c r="D5" s="12"/>
      <c r="E5" s="12"/>
      <c r="F5" s="13"/>
      <c r="G5" s="14" t="s">
        <v>27</v>
      </c>
      <c r="H5" s="11" t="s">
        <v>26</v>
      </c>
      <c r="I5" s="12"/>
      <c r="J5" s="13"/>
      <c r="K5" s="11" t="s">
        <v>28</v>
      </c>
      <c r="L5" s="12"/>
      <c r="M5" s="11" t="s">
        <v>29</v>
      </c>
      <c r="N5" s="13"/>
      <c r="O5" s="11" t="s">
        <v>30</v>
      </c>
      <c r="P5" s="13"/>
      <c r="Q5" s="84" t="s">
        <v>31</v>
      </c>
      <c r="R5" s="85"/>
      <c r="S5" s="85"/>
      <c r="T5" s="82" t="s">
        <v>32</v>
      </c>
      <c r="U5" s="86" t="s">
        <v>33</v>
      </c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4"/>
      <c r="XET5" s="4"/>
      <c r="XEU5" s="4"/>
      <c r="XEV5" s="4"/>
      <c r="XEW5" s="4"/>
      <c r="XEX5" s="4"/>
      <c r="XEY5" s="4"/>
      <c r="XEZ5" s="4"/>
      <c r="XFA5" s="4"/>
      <c r="XFB5" s="4"/>
      <c r="XFC5" s="4"/>
      <c r="XFD5" s="4"/>
    </row>
    <row r="6" s="1" customFormat="1" ht="27.9" customHeight="1" spans="1:16384">
      <c r="A6" s="6"/>
      <c r="B6" s="15" t="s">
        <v>34</v>
      </c>
      <c r="C6" s="16"/>
      <c r="D6" s="16"/>
      <c r="E6" s="16"/>
      <c r="F6" s="17"/>
      <c r="G6" s="6"/>
      <c r="H6" s="15" t="s">
        <v>35</v>
      </c>
      <c r="I6" s="16"/>
      <c r="J6" s="17"/>
      <c r="K6" s="15" t="s">
        <v>36</v>
      </c>
      <c r="L6" s="16"/>
      <c r="M6" s="15" t="s">
        <v>37</v>
      </c>
      <c r="N6" s="17"/>
      <c r="O6" s="15" t="s">
        <v>38</v>
      </c>
      <c r="P6" s="17"/>
      <c r="Q6" s="87" t="s">
        <v>39</v>
      </c>
      <c r="R6" s="88"/>
      <c r="S6" s="88"/>
      <c r="T6" s="82"/>
      <c r="U6" s="86"/>
      <c r="XEI6" s="4"/>
      <c r="XEJ6" s="4"/>
      <c r="XEK6" s="4"/>
      <c r="XEL6" s="4"/>
      <c r="XEM6" s="4"/>
      <c r="XEN6" s="4"/>
      <c r="XEO6" s="4"/>
      <c r="XEP6" s="4"/>
      <c r="XEQ6" s="4"/>
      <c r="XER6" s="4"/>
      <c r="XES6" s="4"/>
      <c r="XET6" s="4"/>
      <c r="XEU6" s="4"/>
      <c r="XEV6" s="4"/>
      <c r="XEW6" s="4"/>
      <c r="XEX6" s="4"/>
      <c r="XEY6" s="4"/>
      <c r="XEZ6" s="4"/>
      <c r="XFA6" s="4"/>
      <c r="XFB6" s="4"/>
      <c r="XFC6" s="4"/>
      <c r="XFD6" s="4"/>
    </row>
    <row r="7" s="1" customFormat="1" ht="27.9" customHeight="1" spans="1:16384">
      <c r="A7" s="6"/>
      <c r="B7" s="18" t="s">
        <v>40</v>
      </c>
      <c r="C7" s="6" t="s">
        <v>41</v>
      </c>
      <c r="D7" s="6" t="s">
        <v>42</v>
      </c>
      <c r="E7" s="9" t="s">
        <v>43</v>
      </c>
      <c r="F7" s="9" t="s">
        <v>44</v>
      </c>
      <c r="G7" s="18" t="s">
        <v>45</v>
      </c>
      <c r="H7" s="6" t="s">
        <v>46</v>
      </c>
      <c r="I7" s="9" t="s">
        <v>47</v>
      </c>
      <c r="J7" s="9" t="s">
        <v>48</v>
      </c>
      <c r="K7" s="59" t="s">
        <v>47</v>
      </c>
      <c r="L7" s="59" t="s">
        <v>48</v>
      </c>
      <c r="M7" s="9" t="s">
        <v>47</v>
      </c>
      <c r="N7" s="6" t="s">
        <v>48</v>
      </c>
      <c r="O7" s="6" t="s">
        <v>47</v>
      </c>
      <c r="P7" s="6" t="s">
        <v>48</v>
      </c>
      <c r="Q7" s="9" t="s">
        <v>49</v>
      </c>
      <c r="R7" s="9" t="s">
        <v>50</v>
      </c>
      <c r="S7" s="9" t="s">
        <v>51</v>
      </c>
      <c r="T7" s="82"/>
      <c r="U7" s="86"/>
      <c r="XEI7" s="4"/>
      <c r="XEJ7" s="4"/>
      <c r="XEK7" s="4"/>
      <c r="XEL7" s="4"/>
      <c r="XEM7" s="4"/>
      <c r="XEN7" s="4"/>
      <c r="XEO7" s="4"/>
      <c r="XEP7" s="4"/>
      <c r="XEQ7" s="4"/>
      <c r="XER7" s="4"/>
      <c r="XES7" s="4"/>
      <c r="XET7" s="4"/>
      <c r="XEU7" s="4"/>
      <c r="XEV7" s="4"/>
      <c r="XEW7" s="4"/>
      <c r="XEX7" s="4"/>
      <c r="XEY7" s="4"/>
      <c r="XEZ7" s="4"/>
      <c r="XFA7" s="4"/>
      <c r="XFB7" s="4"/>
      <c r="XFC7" s="4"/>
      <c r="XFD7" s="4"/>
    </row>
    <row r="8" s="1" customFormat="1" ht="45" customHeight="1" spans="1:16384">
      <c r="A8" s="19">
        <v>1</v>
      </c>
      <c r="B8" s="20">
        <v>44069</v>
      </c>
      <c r="C8" s="21">
        <v>90000</v>
      </c>
      <c r="D8" s="22"/>
      <c r="E8" s="23" t="s">
        <v>52</v>
      </c>
      <c r="F8" s="24" t="s">
        <v>53</v>
      </c>
      <c r="G8" s="22"/>
      <c r="H8" s="25">
        <v>0.01</v>
      </c>
      <c r="I8" s="22">
        <f>300000*0.01</f>
        <v>3000</v>
      </c>
      <c r="J8" s="38"/>
      <c r="K8" s="19">
        <v>6000</v>
      </c>
      <c r="L8" s="19" t="s">
        <v>54</v>
      </c>
      <c r="M8" s="22"/>
      <c r="N8" s="60"/>
      <c r="O8" s="61"/>
      <c r="P8" s="9"/>
      <c r="Q8" s="89" t="s">
        <v>55</v>
      </c>
      <c r="R8" s="9">
        <v>276450</v>
      </c>
      <c r="S8" s="9">
        <v>276450</v>
      </c>
      <c r="T8" s="90">
        <v>199106</v>
      </c>
      <c r="U8" s="62"/>
      <c r="XEI8" s="4"/>
      <c r="XEJ8" s="4"/>
      <c r="XEK8" s="4"/>
      <c r="XEL8" s="4"/>
      <c r="XEM8" s="4"/>
      <c r="XEN8" s="4"/>
      <c r="XEO8" s="4"/>
      <c r="XEP8" s="4"/>
      <c r="XEQ8" s="4"/>
      <c r="XER8" s="4"/>
      <c r="XES8" s="4"/>
      <c r="XET8" s="4"/>
      <c r="XEU8" s="4"/>
      <c r="XEV8" s="4"/>
      <c r="XEW8" s="4"/>
      <c r="XEX8" s="4"/>
      <c r="XEY8" s="4"/>
      <c r="XEZ8" s="4"/>
      <c r="XFA8" s="4"/>
      <c r="XFB8" s="4"/>
      <c r="XFC8" s="4"/>
      <c r="XFD8" s="4"/>
    </row>
    <row r="9" s="1" customFormat="1" ht="49" customHeight="1" spans="1:16384">
      <c r="A9" s="19"/>
      <c r="B9" s="20"/>
      <c r="C9" s="26">
        <v>198157.8</v>
      </c>
      <c r="D9" s="27"/>
      <c r="E9" s="23"/>
      <c r="F9" s="23"/>
      <c r="G9" s="28"/>
      <c r="H9" s="25"/>
      <c r="I9" s="22">
        <v>-3000</v>
      </c>
      <c r="J9" s="38" t="s">
        <v>56</v>
      </c>
      <c r="K9" s="62">
        <v>-6000</v>
      </c>
      <c r="L9" s="19" t="s">
        <v>56</v>
      </c>
      <c r="M9" s="22"/>
      <c r="N9" s="60"/>
      <c r="O9" s="61"/>
      <c r="P9" s="9"/>
      <c r="Q9" s="89" t="s">
        <v>57</v>
      </c>
      <c r="R9" s="9">
        <v>101200</v>
      </c>
      <c r="S9" s="9">
        <v>100894</v>
      </c>
      <c r="T9" s="90">
        <v>100894</v>
      </c>
      <c r="U9" s="62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  <c r="XEW9" s="4"/>
      <c r="XEX9" s="4"/>
      <c r="XEY9" s="4"/>
      <c r="XEZ9" s="4"/>
      <c r="XFA9" s="4"/>
      <c r="XFB9" s="4"/>
      <c r="XFC9" s="4"/>
      <c r="XFD9" s="4"/>
    </row>
    <row r="10" s="1" customFormat="1" ht="29" customHeight="1" spans="1:16384">
      <c r="A10" s="19"/>
      <c r="B10" s="20"/>
      <c r="C10" s="21">
        <v>1842.2</v>
      </c>
      <c r="D10" s="27"/>
      <c r="E10" s="23"/>
      <c r="F10" s="23"/>
      <c r="G10" s="28"/>
      <c r="H10" s="25"/>
      <c r="I10" s="22"/>
      <c r="J10" s="29"/>
      <c r="K10" s="19"/>
      <c r="L10" s="19"/>
      <c r="M10" s="22"/>
      <c r="N10" s="60"/>
      <c r="O10" s="61"/>
      <c r="P10" s="9"/>
      <c r="Q10" s="89"/>
      <c r="R10" s="9"/>
      <c r="S10" s="9"/>
      <c r="T10" s="90"/>
      <c r="U10" s="62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  <c r="XET10" s="4"/>
      <c r="XEU10" s="4"/>
      <c r="XEV10" s="4"/>
      <c r="XEW10" s="4"/>
      <c r="XEX10" s="4"/>
      <c r="XEY10" s="4"/>
      <c r="XEZ10" s="4"/>
      <c r="XFA10" s="4"/>
      <c r="XFB10" s="4"/>
      <c r="XFC10" s="4"/>
      <c r="XFD10" s="4"/>
    </row>
    <row r="11" s="1" customFormat="1" ht="30" customHeight="1" spans="1:16384">
      <c r="A11" s="19"/>
      <c r="B11" s="20"/>
      <c r="C11" s="26">
        <v>10000</v>
      </c>
      <c r="D11" s="27"/>
      <c r="E11" s="23"/>
      <c r="F11" s="23"/>
      <c r="G11" s="29"/>
      <c r="H11" s="25"/>
      <c r="I11" s="22"/>
      <c r="J11" s="38"/>
      <c r="K11" s="62"/>
      <c r="L11" s="62"/>
      <c r="M11" s="22"/>
      <c r="N11" s="60"/>
      <c r="O11" s="63"/>
      <c r="P11" s="64"/>
      <c r="Q11" s="89"/>
      <c r="R11" s="9"/>
      <c r="S11" s="9"/>
      <c r="T11" s="90"/>
      <c r="U11" s="62"/>
      <c r="XEI11" s="4"/>
      <c r="XEJ11" s="4"/>
      <c r="XEK11" s="4"/>
      <c r="XEL11" s="4"/>
      <c r="XEM11" s="4"/>
      <c r="XEN11" s="4"/>
      <c r="XEO11" s="4"/>
      <c r="XEP11" s="4"/>
      <c r="XEQ11" s="4"/>
      <c r="XER11" s="4"/>
      <c r="XES11" s="4"/>
      <c r="XET11" s="4"/>
      <c r="XEU11" s="4"/>
      <c r="XEV11" s="4"/>
      <c r="XEW11" s="4"/>
      <c r="XEX11" s="4"/>
      <c r="XEY11" s="4"/>
      <c r="XEZ11" s="4"/>
      <c r="XFA11" s="4"/>
      <c r="XFB11" s="4"/>
      <c r="XFC11" s="4"/>
      <c r="XFD11" s="4"/>
    </row>
    <row r="12" s="1" customFormat="1" ht="31" customHeight="1" spans="1:16384">
      <c r="A12" s="19"/>
      <c r="B12" s="20"/>
      <c r="C12" s="21"/>
      <c r="D12" s="27">
        <v>12500</v>
      </c>
      <c r="E12" s="24" t="s">
        <v>58</v>
      </c>
      <c r="F12" s="23" t="s">
        <v>52</v>
      </c>
      <c r="G12" s="29"/>
      <c r="H12" s="25"/>
      <c r="I12" s="22"/>
      <c r="J12" s="29"/>
      <c r="K12" s="19"/>
      <c r="L12" s="19"/>
      <c r="M12" s="22"/>
      <c r="N12" s="60"/>
      <c r="O12" s="61"/>
      <c r="P12" s="9"/>
      <c r="Q12" s="89"/>
      <c r="R12" s="9"/>
      <c r="S12" s="9"/>
      <c r="T12" s="90"/>
      <c r="U12" s="62"/>
      <c r="XEI12" s="4"/>
      <c r="XEJ12" s="4"/>
      <c r="XEK12" s="4"/>
      <c r="XEL12" s="4"/>
      <c r="XEM12" s="4"/>
      <c r="XEN12" s="4"/>
      <c r="XEO12" s="4"/>
      <c r="XEP12" s="4"/>
      <c r="XEQ12" s="4"/>
      <c r="XER12" s="4"/>
      <c r="XES12" s="4"/>
      <c r="XET12" s="4"/>
      <c r="XEU12" s="4"/>
      <c r="XEV12" s="4"/>
      <c r="XEW12" s="4"/>
      <c r="XEX12" s="4"/>
      <c r="XEY12" s="4"/>
      <c r="XEZ12" s="4"/>
      <c r="XFA12" s="4"/>
      <c r="XFB12" s="4"/>
      <c r="XFC12" s="4"/>
      <c r="XFD12" s="4"/>
    </row>
    <row r="13" s="1" customFormat="1" ht="46" customHeight="1" spans="1:16384">
      <c r="A13" s="19">
        <v>2</v>
      </c>
      <c r="B13" s="20">
        <v>44126</v>
      </c>
      <c r="C13" s="21">
        <v>210000</v>
      </c>
      <c r="D13" s="27"/>
      <c r="E13" s="23" t="s">
        <v>52</v>
      </c>
      <c r="F13" s="24" t="s">
        <v>53</v>
      </c>
      <c r="G13" s="29"/>
      <c r="H13" s="25">
        <v>0.01</v>
      </c>
      <c r="I13" s="22">
        <v>2100</v>
      </c>
      <c r="J13" s="29"/>
      <c r="K13" s="62">
        <v>4200</v>
      </c>
      <c r="L13" s="62"/>
      <c r="M13" s="22"/>
      <c r="N13" s="60"/>
      <c r="O13" s="65"/>
      <c r="P13" s="64"/>
      <c r="Q13" s="89" t="s">
        <v>55</v>
      </c>
      <c r="R13" s="9">
        <v>276450</v>
      </c>
      <c r="S13" s="9">
        <v>276450</v>
      </c>
      <c r="T13" s="90">
        <v>60000</v>
      </c>
      <c r="U13" s="91"/>
      <c r="XEI13" s="4"/>
      <c r="XEJ13" s="4"/>
      <c r="XEK13" s="4"/>
      <c r="XEL13" s="4"/>
      <c r="XEM13" s="4"/>
      <c r="XEN13" s="4"/>
      <c r="XEO13" s="4"/>
      <c r="XEP13" s="4"/>
      <c r="XEQ13" s="4"/>
      <c r="XER13" s="4"/>
      <c r="XES13" s="4"/>
      <c r="XET13" s="4"/>
      <c r="XEU13" s="4"/>
      <c r="XEV13" s="4"/>
      <c r="XEW13" s="4"/>
      <c r="XEX13" s="4"/>
      <c r="XEY13" s="4"/>
      <c r="XEZ13" s="4"/>
      <c r="XFA13" s="4"/>
      <c r="XFB13" s="4"/>
      <c r="XFC13" s="4"/>
      <c r="XFD13" s="4"/>
    </row>
    <row r="14" s="1" customFormat="1" ht="49" customHeight="1" spans="1:16384">
      <c r="A14" s="19"/>
      <c r="B14" s="30"/>
      <c r="C14" s="21"/>
      <c r="D14" s="27"/>
      <c r="E14" s="23"/>
      <c r="F14" s="23"/>
      <c r="G14" s="29"/>
      <c r="H14" s="25"/>
      <c r="I14" s="22">
        <v>-2100</v>
      </c>
      <c r="J14" s="29" t="s">
        <v>56</v>
      </c>
      <c r="K14" s="19">
        <v>-4200</v>
      </c>
      <c r="L14" s="19" t="s">
        <v>56</v>
      </c>
      <c r="M14" s="22"/>
      <c r="N14" s="60"/>
      <c r="O14" s="61"/>
      <c r="P14" s="9"/>
      <c r="Q14" s="92" t="s">
        <v>68</v>
      </c>
      <c r="R14" s="9">
        <v>151800</v>
      </c>
      <c r="S14" s="9">
        <v>151800</v>
      </c>
      <c r="T14" s="90">
        <v>150000</v>
      </c>
      <c r="U14" s="93"/>
      <c r="XEI14" s="4"/>
      <c r="XEJ14" s="4"/>
      <c r="XEK14" s="4"/>
      <c r="XEL14" s="4"/>
      <c r="XEM14" s="4"/>
      <c r="XEN14" s="4"/>
      <c r="XEO14" s="4"/>
      <c r="XEP14" s="4"/>
      <c r="XEQ14" s="4"/>
      <c r="XER14" s="4"/>
      <c r="XES14" s="4"/>
      <c r="XET14" s="4"/>
      <c r="XEU14" s="4"/>
      <c r="XEV14" s="4"/>
      <c r="XEW14" s="4"/>
      <c r="XEX14" s="4"/>
      <c r="XEY14" s="4"/>
      <c r="XEZ14" s="4"/>
      <c r="XFA14" s="4"/>
      <c r="XFB14" s="4"/>
      <c r="XFC14" s="4"/>
      <c r="XFD14" s="4"/>
    </row>
    <row r="15" s="1" customFormat="1" ht="44" customHeight="1" spans="1:16384">
      <c r="A15" s="19">
        <v>3</v>
      </c>
      <c r="B15" s="31">
        <v>44139</v>
      </c>
      <c r="C15" s="21">
        <v>90000</v>
      </c>
      <c r="D15" s="32"/>
      <c r="E15" s="23"/>
      <c r="F15" s="23"/>
      <c r="G15" s="29"/>
      <c r="H15" s="25">
        <v>0.01</v>
      </c>
      <c r="I15" s="22">
        <f>C15*H15</f>
        <v>900</v>
      </c>
      <c r="J15" s="29"/>
      <c r="K15" s="62">
        <v>1800</v>
      </c>
      <c r="L15" s="62"/>
      <c r="M15" s="22"/>
      <c r="N15" s="60"/>
      <c r="O15" s="61"/>
      <c r="P15" s="9"/>
      <c r="Q15" s="89" t="s">
        <v>55</v>
      </c>
      <c r="R15" s="9">
        <v>276450</v>
      </c>
      <c r="S15" s="9">
        <v>276450</v>
      </c>
      <c r="T15" s="90">
        <v>17344</v>
      </c>
      <c r="U15" s="94"/>
      <c r="XEI15" s="4"/>
      <c r="XEJ15" s="4"/>
      <c r="XEK15" s="4"/>
      <c r="XEL15" s="4"/>
      <c r="XEM15" s="4"/>
      <c r="XEN15" s="4"/>
      <c r="XEO15" s="4"/>
      <c r="XEP15" s="4"/>
      <c r="XEQ15" s="4"/>
      <c r="XER15" s="4"/>
      <c r="XES15" s="4"/>
      <c r="XET15" s="4"/>
      <c r="XEU15" s="4"/>
      <c r="XEV15" s="4"/>
      <c r="XEW15" s="4"/>
      <c r="XEX15" s="4"/>
      <c r="XEY15" s="4"/>
      <c r="XEZ15" s="4"/>
      <c r="XFA15" s="4"/>
      <c r="XFB15" s="4"/>
      <c r="XFC15" s="4"/>
      <c r="XFD15" s="4"/>
    </row>
    <row r="16" s="1" customFormat="1" ht="42" customHeight="1" spans="1:16384">
      <c r="A16" s="19"/>
      <c r="B16" s="30"/>
      <c r="C16" s="21"/>
      <c r="D16" s="33"/>
      <c r="E16" s="23"/>
      <c r="F16" s="23"/>
      <c r="G16" s="28"/>
      <c r="H16" s="25"/>
      <c r="I16" s="22">
        <v>-900</v>
      </c>
      <c r="J16" s="22" t="s">
        <v>56</v>
      </c>
      <c r="K16" s="19">
        <v>-1800</v>
      </c>
      <c r="L16" s="19" t="s">
        <v>56</v>
      </c>
      <c r="M16" s="22"/>
      <c r="N16" s="60"/>
      <c r="O16" s="22"/>
      <c r="P16" s="60"/>
      <c r="Q16" s="92" t="s">
        <v>69</v>
      </c>
      <c r="R16" s="9">
        <v>302079.8</v>
      </c>
      <c r="S16" s="9">
        <v>302079.8</v>
      </c>
      <c r="T16" s="95">
        <v>72656</v>
      </c>
      <c r="U16" s="94"/>
      <c r="XEI16" s="4"/>
      <c r="XEJ16" s="4"/>
      <c r="XEK16" s="4"/>
      <c r="XEL16" s="4"/>
      <c r="XEM16" s="4"/>
      <c r="XEN16" s="4"/>
      <c r="XEO16" s="4"/>
      <c r="XEP16" s="4"/>
      <c r="XEQ16" s="4"/>
      <c r="XER16" s="4"/>
      <c r="XES16" s="4"/>
      <c r="XET16" s="4"/>
      <c r="XEU16" s="4"/>
      <c r="XEV16" s="4"/>
      <c r="XEW16" s="4"/>
      <c r="XEX16" s="4"/>
      <c r="XEY16" s="4"/>
      <c r="XEZ16" s="4"/>
      <c r="XFA16" s="4"/>
      <c r="XFB16" s="4"/>
      <c r="XFC16" s="4"/>
      <c r="XFD16" s="4"/>
    </row>
    <row r="17" s="1" customFormat="1" ht="45" customHeight="1" spans="1:16384">
      <c r="A17" s="19">
        <v>4</v>
      </c>
      <c r="B17" s="34">
        <v>44232</v>
      </c>
      <c r="C17" s="21">
        <v>300000</v>
      </c>
      <c r="D17" s="33"/>
      <c r="E17" s="23" t="s">
        <v>52</v>
      </c>
      <c r="F17" s="24" t="s">
        <v>53</v>
      </c>
      <c r="G17" s="35"/>
      <c r="H17" s="36">
        <v>0.01</v>
      </c>
      <c r="I17" s="22">
        <v>3768</v>
      </c>
      <c r="J17" s="66" t="s">
        <v>71</v>
      </c>
      <c r="K17" s="22">
        <v>7536</v>
      </c>
      <c r="L17" s="22"/>
      <c r="M17" s="22">
        <v>4500</v>
      </c>
      <c r="N17" s="60" t="s">
        <v>72</v>
      </c>
      <c r="O17" s="22"/>
      <c r="P17" s="60"/>
      <c r="Q17" s="92" t="s">
        <v>69</v>
      </c>
      <c r="R17" s="9">
        <v>302079.8</v>
      </c>
      <c r="S17" s="9">
        <v>302079.8</v>
      </c>
      <c r="T17" s="95">
        <v>229423.8</v>
      </c>
      <c r="U17" s="94"/>
      <c r="XEI17" s="4"/>
      <c r="XEJ17" s="4"/>
      <c r="XEK17" s="4"/>
      <c r="XEL17" s="4"/>
      <c r="XEM17" s="4"/>
      <c r="XEN17" s="4"/>
      <c r="XEO17" s="4"/>
      <c r="XEP17" s="4"/>
      <c r="XEQ17" s="4"/>
      <c r="XER17" s="4"/>
      <c r="XES17" s="4"/>
      <c r="XET17" s="4"/>
      <c r="XEU17" s="4"/>
      <c r="XEV17" s="4"/>
      <c r="XEW17" s="4"/>
      <c r="XEX17" s="4"/>
      <c r="XEY17" s="4"/>
      <c r="XEZ17" s="4"/>
      <c r="XFA17" s="4"/>
      <c r="XFB17" s="4"/>
      <c r="XFC17" s="4"/>
      <c r="XFD17" s="4"/>
    </row>
    <row r="18" s="1" customFormat="1" ht="45" customHeight="1" spans="1:16384">
      <c r="A18" s="19"/>
      <c r="B18" s="34"/>
      <c r="C18" s="21">
        <v>71400</v>
      </c>
      <c r="D18" s="33"/>
      <c r="E18" s="23" t="s">
        <v>52</v>
      </c>
      <c r="F18" s="24" t="s">
        <v>53</v>
      </c>
      <c r="G18" s="35"/>
      <c r="H18" s="36"/>
      <c r="I18" s="22">
        <v>-3768</v>
      </c>
      <c r="J18" s="22" t="s">
        <v>56</v>
      </c>
      <c r="K18" s="38">
        <v>-7536</v>
      </c>
      <c r="L18" s="38" t="s">
        <v>56</v>
      </c>
      <c r="M18" s="22">
        <v>-4500</v>
      </c>
      <c r="N18" s="60" t="s">
        <v>56</v>
      </c>
      <c r="O18" s="22"/>
      <c r="P18" s="60"/>
      <c r="Q18" s="92" t="s">
        <v>73</v>
      </c>
      <c r="R18" s="9">
        <v>60000</v>
      </c>
      <c r="S18" s="9">
        <v>60000</v>
      </c>
      <c r="T18" s="95">
        <v>60000</v>
      </c>
      <c r="U18" s="94"/>
      <c r="XEI18" s="4"/>
      <c r="XEJ18" s="4"/>
      <c r="XEK18" s="4"/>
      <c r="XEL18" s="4"/>
      <c r="XEM18" s="4"/>
      <c r="XEN18" s="4"/>
      <c r="XEO18" s="4"/>
      <c r="XEP18" s="4"/>
      <c r="XEQ18" s="4"/>
      <c r="XER18" s="4"/>
      <c r="XES18" s="4"/>
      <c r="XET18" s="4"/>
      <c r="XEU18" s="4"/>
      <c r="XEV18" s="4"/>
      <c r="XEW18" s="4"/>
      <c r="XEX18" s="4"/>
      <c r="XEY18" s="4"/>
      <c r="XEZ18" s="4"/>
      <c r="XFA18" s="4"/>
      <c r="XFB18" s="4"/>
      <c r="XFC18" s="4"/>
      <c r="XFD18" s="4"/>
    </row>
    <row r="19" s="1" customFormat="1" ht="47" customHeight="1" spans="1:16384">
      <c r="A19" s="19"/>
      <c r="B19" s="34"/>
      <c r="C19" s="37"/>
      <c r="D19" s="33"/>
      <c r="E19" s="38"/>
      <c r="F19" s="39"/>
      <c r="G19" s="35"/>
      <c r="H19" s="40"/>
      <c r="I19" s="22"/>
      <c r="J19" s="22"/>
      <c r="K19" s="22">
        <v>10990</v>
      </c>
      <c r="L19" s="38" t="s">
        <v>74</v>
      </c>
      <c r="M19" s="22"/>
      <c r="N19" s="60"/>
      <c r="O19" s="22"/>
      <c r="P19" s="60"/>
      <c r="Q19" s="92" t="s">
        <v>75</v>
      </c>
      <c r="R19" s="9">
        <v>37200</v>
      </c>
      <c r="S19" s="9">
        <v>37200</v>
      </c>
      <c r="T19" s="95">
        <v>37200</v>
      </c>
      <c r="U19" s="93"/>
      <c r="XEI19" s="4"/>
      <c r="XEJ19" s="4"/>
      <c r="XEK19" s="4"/>
      <c r="XEL19" s="4"/>
      <c r="XEM19" s="4"/>
      <c r="XEN19" s="4"/>
      <c r="XEO19" s="4"/>
      <c r="XEP19" s="4"/>
      <c r="XEQ19" s="4"/>
      <c r="XER19" s="4"/>
      <c r="XES19" s="4"/>
      <c r="XET19" s="4"/>
      <c r="XEU19" s="4"/>
      <c r="XEV19" s="4"/>
      <c r="XEW19" s="4"/>
      <c r="XEX19" s="4"/>
      <c r="XEY19" s="4"/>
      <c r="XEZ19" s="4"/>
      <c r="XFA19" s="4"/>
      <c r="XFB19" s="4"/>
      <c r="XFC19" s="4"/>
      <c r="XFD19" s="4"/>
    </row>
    <row r="20" s="1" customFormat="1" ht="43" customHeight="1" spans="1:16384">
      <c r="A20" s="19"/>
      <c r="B20" s="34"/>
      <c r="C20" s="21"/>
      <c r="D20" s="33"/>
      <c r="E20" s="23"/>
      <c r="F20" s="23"/>
      <c r="G20" s="35"/>
      <c r="H20" s="36"/>
      <c r="I20" s="22"/>
      <c r="J20" s="22"/>
      <c r="K20" s="22"/>
      <c r="L20" s="22"/>
      <c r="M20" s="22"/>
      <c r="N20" s="60"/>
      <c r="O20" s="22"/>
      <c r="P20" s="60"/>
      <c r="Q20" s="92" t="s">
        <v>76</v>
      </c>
      <c r="R20" s="9">
        <v>30000</v>
      </c>
      <c r="S20" s="9">
        <v>30000</v>
      </c>
      <c r="T20" s="95">
        <v>30000</v>
      </c>
      <c r="U20" s="93"/>
      <c r="XEI20" s="4"/>
      <c r="XEJ20" s="4"/>
      <c r="XEK20" s="4"/>
      <c r="XEL20" s="4"/>
      <c r="XEM20" s="4"/>
      <c r="XEN20" s="4"/>
      <c r="XEO20" s="4"/>
      <c r="XEP20" s="4"/>
      <c r="XEQ20" s="4"/>
      <c r="XER20" s="4"/>
      <c r="XES20" s="4"/>
      <c r="XET20" s="4"/>
      <c r="XEU20" s="4"/>
      <c r="XEV20" s="4"/>
      <c r="XEW20" s="4"/>
      <c r="XEX20" s="4"/>
      <c r="XEY20" s="4"/>
      <c r="XEZ20" s="4"/>
      <c r="XFA20" s="4"/>
      <c r="XFB20" s="4"/>
      <c r="XFC20" s="4"/>
      <c r="XFD20" s="4"/>
    </row>
    <row r="21" s="1" customFormat="1" ht="43" customHeight="1" spans="1:16384">
      <c r="A21" s="41">
        <v>5</v>
      </c>
      <c r="B21" s="42">
        <v>44274</v>
      </c>
      <c r="C21" s="43"/>
      <c r="D21" s="44">
        <v>-12500</v>
      </c>
      <c r="E21" s="45" t="s">
        <v>78</v>
      </c>
      <c r="F21" s="45" t="s">
        <v>79</v>
      </c>
      <c r="G21" s="46"/>
      <c r="H21" s="47"/>
      <c r="I21" s="67"/>
      <c r="J21" s="67"/>
      <c r="K21" s="67"/>
      <c r="L21" s="67"/>
      <c r="M21" s="67"/>
      <c r="N21" s="68"/>
      <c r="O21" s="67"/>
      <c r="P21" s="68"/>
      <c r="Q21" s="96" t="s">
        <v>80</v>
      </c>
      <c r="R21" s="97"/>
      <c r="S21" s="97"/>
      <c r="T21" s="98">
        <v>2961.2</v>
      </c>
      <c r="U21" s="93"/>
      <c r="XEI21" s="4"/>
      <c r="XEJ21" s="4"/>
      <c r="XEK21" s="4"/>
      <c r="XEL21" s="4"/>
      <c r="XEM21" s="4"/>
      <c r="XEN21" s="4"/>
      <c r="XEO21" s="4"/>
      <c r="XEP21" s="4"/>
      <c r="XEQ21" s="4"/>
      <c r="XER21" s="4"/>
      <c r="XES21" s="4"/>
      <c r="XET21" s="4"/>
      <c r="XEU21" s="4"/>
      <c r="XEV21" s="4"/>
      <c r="XEW21" s="4"/>
      <c r="XEX21" s="4"/>
      <c r="XEY21" s="4"/>
      <c r="XEZ21" s="4"/>
      <c r="XFA21" s="4"/>
      <c r="XFB21" s="4"/>
      <c r="XFC21" s="4"/>
      <c r="XFD21" s="4"/>
    </row>
    <row r="22" s="1" customFormat="1" ht="44" customHeight="1" spans="1:16384">
      <c r="A22" s="19"/>
      <c r="B22" s="34"/>
      <c r="C22" s="21"/>
      <c r="D22" s="33"/>
      <c r="E22" s="23"/>
      <c r="F22" s="23"/>
      <c r="G22" s="35"/>
      <c r="H22" s="36"/>
      <c r="I22" s="22"/>
      <c r="J22" s="22"/>
      <c r="K22" s="22"/>
      <c r="L22" s="22"/>
      <c r="M22" s="22"/>
      <c r="N22" s="60"/>
      <c r="O22" s="22"/>
      <c r="P22" s="60"/>
      <c r="Q22" s="96"/>
      <c r="R22" s="97"/>
      <c r="S22" s="97"/>
      <c r="T22" s="98"/>
      <c r="U22" s="93"/>
      <c r="XEI22" s="4"/>
      <c r="XEJ22" s="4"/>
      <c r="XEK22" s="4"/>
      <c r="XEL22" s="4"/>
      <c r="XEM22" s="4"/>
      <c r="XEN22" s="4"/>
      <c r="XEO22" s="4"/>
      <c r="XEP22" s="4"/>
      <c r="XEQ22" s="4"/>
      <c r="XER22" s="4"/>
      <c r="XES22" s="4"/>
      <c r="XET22" s="4"/>
      <c r="XEU22" s="4"/>
      <c r="XEV22" s="4"/>
      <c r="XEW22" s="4"/>
      <c r="XEX22" s="4"/>
      <c r="XEY22" s="4"/>
      <c r="XEZ22" s="4"/>
      <c r="XFA22" s="4"/>
      <c r="XFB22" s="4"/>
      <c r="XFC22" s="4"/>
      <c r="XFD22" s="4"/>
    </row>
    <row r="23" s="1" customFormat="1" ht="30" customHeight="1" spans="1:16384">
      <c r="A23" s="6" t="s">
        <v>59</v>
      </c>
      <c r="B23" s="6"/>
      <c r="C23" s="48">
        <f>SUM(C8:C22)</f>
        <v>971400</v>
      </c>
      <c r="D23" s="49">
        <f>SUM(D8:D22)</f>
        <v>0</v>
      </c>
      <c r="E23" s="50"/>
      <c r="F23" s="50"/>
      <c r="G23" s="50"/>
      <c r="H23" s="48" t="s">
        <v>60</v>
      </c>
      <c r="I23" s="61">
        <f>SUM(I8:I22)</f>
        <v>0</v>
      </c>
      <c r="J23" s="50"/>
      <c r="K23" s="61">
        <f>SUM(K8:K19)</f>
        <v>10990</v>
      </c>
      <c r="L23" s="61"/>
      <c r="M23" s="61">
        <f>SUM(M8:M22)</f>
        <v>0</v>
      </c>
      <c r="N23" s="48" t="s">
        <v>60</v>
      </c>
      <c r="O23" s="61">
        <f>SUM(O8:O22)</f>
        <v>0</v>
      </c>
      <c r="P23" s="48" t="s">
        <v>60</v>
      </c>
      <c r="Q23" s="48" t="s">
        <v>60</v>
      </c>
      <c r="R23" s="48"/>
      <c r="S23" s="48"/>
      <c r="T23" s="61">
        <f>SUM(T8:T22)</f>
        <v>959585</v>
      </c>
      <c r="U23" s="99">
        <f>D23+C23-T23-I23-K23-M23-O23</f>
        <v>825</v>
      </c>
      <c r="XEI23" s="4"/>
      <c r="XEJ23" s="4"/>
      <c r="XEK23" s="4"/>
      <c r="XEL23" s="4"/>
      <c r="XEM23" s="4"/>
      <c r="XEN23" s="4"/>
      <c r="XEO23" s="4"/>
      <c r="XEP23" s="4"/>
      <c r="XEQ23" s="4"/>
      <c r="XER23" s="4"/>
      <c r="XES23" s="4"/>
      <c r="XET23" s="4"/>
      <c r="XEU23" s="4"/>
      <c r="XEV23" s="4"/>
      <c r="XEW23" s="4"/>
      <c r="XEX23" s="4"/>
      <c r="XEY23" s="4"/>
      <c r="XEZ23" s="4"/>
      <c r="XFA23" s="4"/>
      <c r="XFB23" s="4"/>
      <c r="XFC23" s="4"/>
      <c r="XFD23" s="4"/>
    </row>
    <row r="24" s="1" customFormat="1" ht="30" customHeight="1" spans="1:16384">
      <c r="A24" s="51" t="s">
        <v>61</v>
      </c>
      <c r="B24" s="51"/>
      <c r="C24" s="51" t="s">
        <v>62</v>
      </c>
      <c r="D24" s="51"/>
      <c r="E24" s="51"/>
      <c r="F24" s="52">
        <f>O24</f>
        <v>15461.2</v>
      </c>
      <c r="G24" s="53"/>
      <c r="H24" s="54" t="s">
        <v>63</v>
      </c>
      <c r="I24" s="69"/>
      <c r="J24" s="69"/>
      <c r="K24" s="69"/>
      <c r="L24" s="69"/>
      <c r="M24" s="70"/>
      <c r="N24" s="51" t="s">
        <v>64</v>
      </c>
      <c r="O24" s="71">
        <f>T21-D21</f>
        <v>15461.2</v>
      </c>
      <c r="P24" s="72"/>
      <c r="Q24" s="72"/>
      <c r="R24" s="72"/>
      <c r="S24" s="72"/>
      <c r="T24" s="72"/>
      <c r="U24" s="100"/>
      <c r="XEI24" s="4"/>
      <c r="XEJ24" s="4"/>
      <c r="XEK24" s="4"/>
      <c r="XEL24" s="4"/>
      <c r="XEM24" s="4"/>
      <c r="XEN24" s="4"/>
      <c r="XEO24" s="4"/>
      <c r="XEP24" s="4"/>
      <c r="XEQ24" s="4"/>
      <c r="XER24" s="4"/>
      <c r="XES24" s="4"/>
      <c r="XET24" s="4"/>
      <c r="XEU24" s="4"/>
      <c r="XEV24" s="4"/>
      <c r="XEW24" s="4"/>
      <c r="XEX24" s="4"/>
      <c r="XEY24" s="4"/>
      <c r="XEZ24" s="4"/>
      <c r="XFA24" s="4"/>
      <c r="XFB24" s="4"/>
      <c r="XFC24" s="4"/>
      <c r="XFD24" s="4"/>
    </row>
    <row r="25" s="1" customFormat="1" ht="30" customHeight="1" spans="1:16384">
      <c r="A25" s="51"/>
      <c r="B25" s="51"/>
      <c r="C25" s="51" t="s">
        <v>65</v>
      </c>
      <c r="D25" s="51"/>
      <c r="E25" s="51"/>
      <c r="F25" s="52">
        <v>0</v>
      </c>
      <c r="G25" s="53"/>
      <c r="H25" s="55"/>
      <c r="I25" s="73"/>
      <c r="J25" s="73"/>
      <c r="K25" s="73"/>
      <c r="L25" s="73"/>
      <c r="M25" s="74"/>
      <c r="N25" s="51" t="s">
        <v>66</v>
      </c>
      <c r="O25" s="75">
        <f>O24</f>
        <v>15461.2</v>
      </c>
      <c r="P25" s="76"/>
      <c r="Q25" s="76"/>
      <c r="R25" s="76"/>
      <c r="S25" s="76"/>
      <c r="T25" s="76"/>
      <c r="U25" s="101"/>
      <c r="XEI25" s="4"/>
      <c r="XEJ25" s="4"/>
      <c r="XEK25" s="4"/>
      <c r="XEL25" s="4"/>
      <c r="XEM25" s="4"/>
      <c r="XEN25" s="4"/>
      <c r="XEO25" s="4"/>
      <c r="XEP25" s="4"/>
      <c r="XEQ25" s="4"/>
      <c r="XER25" s="4"/>
      <c r="XES25" s="4"/>
      <c r="XET25" s="4"/>
      <c r="XEU25" s="4"/>
      <c r="XEV25" s="4"/>
      <c r="XEW25" s="4"/>
      <c r="XEX25" s="4"/>
      <c r="XEY25" s="4"/>
      <c r="XEZ25" s="4"/>
      <c r="XFA25" s="4"/>
      <c r="XFB25" s="4"/>
      <c r="XFC25" s="4"/>
      <c r="XFD25" s="4"/>
    </row>
    <row r="26" s="1" customFormat="1" spans="2:16384">
      <c r="B26" s="2"/>
      <c r="E26" s="3"/>
      <c r="F26" s="3"/>
      <c r="G26" s="3"/>
      <c r="I26" s="3"/>
      <c r="J26" s="3"/>
      <c r="M26" s="3"/>
      <c r="T26" s="3"/>
      <c r="XEI26" s="4"/>
      <c r="XEJ26" s="4"/>
      <c r="XEK26" s="4"/>
      <c r="XEL26" s="4"/>
      <c r="XEM26" s="4"/>
      <c r="XEN26" s="4"/>
      <c r="XEO26" s="4"/>
      <c r="XEP26" s="4"/>
      <c r="XEQ26" s="4"/>
      <c r="XER26" s="4"/>
      <c r="XES26" s="4"/>
      <c r="XET26" s="4"/>
      <c r="XEU26" s="4"/>
      <c r="XEV26" s="4"/>
      <c r="XEW26" s="4"/>
      <c r="XEX26" s="4"/>
      <c r="XEY26" s="4"/>
      <c r="XEZ26" s="4"/>
      <c r="XFA26" s="4"/>
      <c r="XFB26" s="4"/>
      <c r="XFC26" s="4"/>
      <c r="XFD26" s="4"/>
    </row>
    <row r="27" s="1" customFormat="1" spans="2:16384">
      <c r="B27" s="2"/>
      <c r="E27" s="3"/>
      <c r="F27" s="3"/>
      <c r="G27" s="3"/>
      <c r="I27" s="3"/>
      <c r="J27" s="3"/>
      <c r="M27" s="3"/>
      <c r="T27" s="3"/>
      <c r="XEI27" s="4"/>
      <c r="XEJ27" s="4"/>
      <c r="XEK27" s="4"/>
      <c r="XEL27" s="4"/>
      <c r="XEM27" s="4"/>
      <c r="XEN27" s="4"/>
      <c r="XEO27" s="4"/>
      <c r="XEP27" s="4"/>
      <c r="XEQ27" s="4"/>
      <c r="XER27" s="4"/>
      <c r="XES27" s="4"/>
      <c r="XET27" s="4"/>
      <c r="XEU27" s="4"/>
      <c r="XEV27" s="4"/>
      <c r="XEW27" s="4"/>
      <c r="XEX27" s="4"/>
      <c r="XEY27" s="4"/>
      <c r="XEZ27" s="4"/>
      <c r="XFA27" s="4"/>
      <c r="XFB27" s="4"/>
      <c r="XFC27" s="4"/>
      <c r="XFD27" s="4"/>
    </row>
    <row r="28" s="1" customFormat="1" spans="2:16384">
      <c r="B28" s="2"/>
      <c r="E28" s="3"/>
      <c r="F28" s="3"/>
      <c r="G28" s="3"/>
      <c r="I28" s="3"/>
      <c r="J28" s="3"/>
      <c r="M28" s="3"/>
      <c r="T28" s="3"/>
      <c r="XEI28" s="4"/>
      <c r="XEJ28" s="4"/>
      <c r="XEK28" s="4"/>
      <c r="XEL28" s="4"/>
      <c r="XEM28" s="4"/>
      <c r="XEN28" s="4"/>
      <c r="XEO28" s="4"/>
      <c r="XEP28" s="4"/>
      <c r="XEQ28" s="4"/>
      <c r="XER28" s="4"/>
      <c r="XES28" s="4"/>
      <c r="XET28" s="4"/>
      <c r="XEU28" s="4"/>
      <c r="XEV28" s="4"/>
      <c r="XEW28" s="4"/>
      <c r="XEX28" s="4"/>
      <c r="XEY28" s="4"/>
      <c r="XEZ28" s="4"/>
      <c r="XFA28" s="4"/>
      <c r="XFB28" s="4"/>
      <c r="XFC28" s="4"/>
      <c r="XFD28" s="4"/>
    </row>
    <row r="29" s="1" customFormat="1" spans="2:16384">
      <c r="B29" s="2"/>
      <c r="E29" s="3"/>
      <c r="F29" s="3"/>
      <c r="G29" s="3"/>
      <c r="I29" s="3"/>
      <c r="J29" s="3"/>
      <c r="M29" s="3"/>
      <c r="T29" s="3"/>
      <c r="XEI29" s="4"/>
      <c r="XEJ29" s="4"/>
      <c r="XEK29" s="4"/>
      <c r="XEL29" s="4"/>
      <c r="XEM29" s="4"/>
      <c r="XEN29" s="4"/>
      <c r="XEO29" s="4"/>
      <c r="XEP29" s="4"/>
      <c r="XEQ29" s="4"/>
      <c r="XER29" s="4"/>
      <c r="XES29" s="4"/>
      <c r="XET29" s="4"/>
      <c r="XEU29" s="4"/>
      <c r="XEV29" s="4"/>
      <c r="XEW29" s="4"/>
      <c r="XEX29" s="4"/>
      <c r="XEY29" s="4"/>
      <c r="XEZ29" s="4"/>
      <c r="XFA29" s="4"/>
      <c r="XFB29" s="4"/>
      <c r="XFC29" s="4"/>
      <c r="XFD29" s="4"/>
    </row>
    <row r="30" s="1" customFormat="1" spans="2:16384">
      <c r="B30" s="2"/>
      <c r="E30" s="3"/>
      <c r="F30" s="3"/>
      <c r="G30" s="3"/>
      <c r="I30" s="3"/>
      <c r="J30" s="3"/>
      <c r="M30" s="3"/>
      <c r="T30" s="3"/>
      <c r="XEI30" s="4"/>
      <c r="XEJ30" s="4"/>
      <c r="XEK30" s="4"/>
      <c r="XEL30" s="4"/>
      <c r="XEM30" s="4"/>
      <c r="XEN30" s="4"/>
      <c r="XEO30" s="4"/>
      <c r="XEP30" s="4"/>
      <c r="XEQ30" s="4"/>
      <c r="XER30" s="4"/>
      <c r="XES30" s="4"/>
      <c r="XET30" s="4"/>
      <c r="XEU30" s="4"/>
      <c r="XEV30" s="4"/>
      <c r="XEW30" s="4"/>
      <c r="XEX30" s="4"/>
      <c r="XEY30" s="4"/>
      <c r="XEZ30" s="4"/>
      <c r="XFA30" s="4"/>
      <c r="XFB30" s="4"/>
      <c r="XFC30" s="4"/>
      <c r="XFD30" s="4"/>
    </row>
    <row r="31" s="1" customFormat="1" spans="2:16384">
      <c r="B31" s="56"/>
      <c r="E31" s="3"/>
      <c r="F31" s="3"/>
      <c r="G31" s="3"/>
      <c r="I31" s="3"/>
      <c r="J31" s="3"/>
      <c r="M31" s="3"/>
      <c r="T31" s="3"/>
      <c r="XEI31" s="4"/>
      <c r="XEJ31" s="4"/>
      <c r="XEK31" s="4"/>
      <c r="XEL31" s="4"/>
      <c r="XEM31" s="4"/>
      <c r="XEN31" s="4"/>
      <c r="XEO31" s="4"/>
      <c r="XEP31" s="4"/>
      <c r="XEQ31" s="4"/>
      <c r="XER31" s="4"/>
      <c r="XES31" s="4"/>
      <c r="XET31" s="4"/>
      <c r="XEU31" s="4"/>
      <c r="XEV31" s="4"/>
      <c r="XEW31" s="4"/>
      <c r="XEX31" s="4"/>
      <c r="XEY31" s="4"/>
      <c r="XEZ31" s="4"/>
      <c r="XFA31" s="4"/>
      <c r="XFB31" s="4"/>
      <c r="XFC31" s="4"/>
      <c r="XFD31" s="4"/>
    </row>
  </sheetData>
  <mergeCells count="43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A23:B23"/>
    <mergeCell ref="C24:E24"/>
    <mergeCell ref="F24:G24"/>
    <mergeCell ref="O24:U24"/>
    <mergeCell ref="C25:E25"/>
    <mergeCell ref="F25:G25"/>
    <mergeCell ref="O25:U25"/>
    <mergeCell ref="A5:A7"/>
    <mergeCell ref="T5:T7"/>
    <mergeCell ref="U5:U7"/>
    <mergeCell ref="A24:B25"/>
    <mergeCell ref="H24:M25"/>
  </mergeCells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Kingsoft Office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1-1</vt:lpstr>
      <vt:lpstr>2</vt:lpstr>
      <vt:lpstr>3</vt:lpstr>
      <vt:lpstr>4</vt:lpstr>
      <vt:lpstr>4-2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</dc:creator>
  <cp:lastModifiedBy>朱敏</cp:lastModifiedBy>
  <dcterms:created xsi:type="dcterms:W3CDTF">2017-01-11T04:48:00Z</dcterms:created>
  <dcterms:modified xsi:type="dcterms:W3CDTF">2021-07-15T06:58:22Z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2052-11.1.0.10578</vt:lpwstr>
  </property>
  <property fmtid="{D5CDD505-2E9C-101B-9397-08002B2CF9AE}" pid="3" name="ICV">
    <vt:lpwstr>B3E12793C27C40A494A4FF55F331418E</vt:lpwstr>
  </property>
</Properties>
</file>