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9"/>
  </bookViews>
  <sheets>
    <sheet name="第1次" sheetId="1" r:id="rId1"/>
    <sheet name="第2次" sheetId="2" r:id="rId2"/>
    <sheet name="2.1" sheetId="3" r:id="rId3"/>
    <sheet name="3" sheetId="4" r:id="rId4"/>
    <sheet name="3.1" sheetId="5" r:id="rId5"/>
    <sheet name="4" sheetId="6" r:id="rId6"/>
    <sheet name="5" sheetId="7" r:id="rId7"/>
    <sheet name="5.2" sheetId="8" r:id="rId8"/>
    <sheet name="5.3" sheetId="9" r:id="rId9"/>
    <sheet name="5.4" sheetId="10" r:id="rId10"/>
  </sheets>
  <definedNames>
    <definedName name="_xlnm._FilterDatabase" localSheetId="9" hidden="1">'5.4'!$A$7:$T$109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K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1%企税
</t>
        </r>
      </text>
    </comment>
    <comment ref="K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增值税及附加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1%企税
</t>
        </r>
      </text>
    </comment>
    <comment ref="K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增值税及附加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K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1%企税
</t>
        </r>
      </text>
    </comment>
    <comment ref="K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增值税及附加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K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1%企税
</t>
        </r>
      </text>
    </comment>
    <comment ref="K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增值税及附加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K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1%企税
</t>
        </r>
      </text>
    </comment>
    <comment ref="K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增值税及附加</t>
        </r>
      </text>
    </comment>
    <comment ref="K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退企税</t>
        </r>
      </text>
    </comment>
    <comment ref="D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夏仕文周转金</t>
        </r>
      </text>
    </comment>
    <comment ref="M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胡文明2021年4月6日-2021年9月6日驻地，12000/月，共计五个月</t>
        </r>
      </text>
    </comment>
    <comment ref="M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115464.71利息＋200手续费</t>
        </r>
      </text>
    </comment>
    <comment ref="K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1%企税</t>
        </r>
      </text>
    </comment>
    <comment ref="K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增值税及附加939591.93元补扣异地水利基金283.47</t>
        </r>
      </text>
    </comment>
    <comment ref="K107" authorId="0">
      <text>
        <r>
          <rPr>
            <b/>
            <sz val="9"/>
            <rFont val="宋体"/>
            <charset val="134"/>
          </rPr>
          <t>Administrator:企税</t>
        </r>
      </text>
    </comment>
  </commentList>
</comments>
</file>

<file path=xl/sharedStrings.xml><?xml version="1.0" encoding="utf-8"?>
<sst xmlns="http://schemas.openxmlformats.org/spreadsheetml/2006/main" count="2058" uniqueCount="191">
  <si>
    <t xml:space="preserve">工程款支付证书 </t>
  </si>
  <si>
    <t>工程名称</t>
  </si>
  <si>
    <t>亚洲开发银行贷款宁夏六盘山扶贫农村公路发展项目将台-兴平三级公路</t>
  </si>
  <si>
    <t>建设单位</t>
  </si>
  <si>
    <t>西吉县交通运输局</t>
  </si>
  <si>
    <t>ERP编号</t>
  </si>
  <si>
    <t>档案编号</t>
  </si>
  <si>
    <t>合同金额</t>
  </si>
  <si>
    <t>中标时间</t>
  </si>
  <si>
    <t>2020.5.29</t>
  </si>
  <si>
    <t>已提供工程资料</t>
  </si>
  <si>
    <t>中标通知书、施工合同</t>
  </si>
  <si>
    <t>保存地址</t>
  </si>
  <si>
    <t>合肥</t>
  </si>
  <si>
    <t>责任单位</t>
  </si>
  <si>
    <t>北部大区-宁夏自治区</t>
  </si>
  <si>
    <t>决算金额</t>
  </si>
  <si>
    <t>决算时间</t>
  </si>
  <si>
    <t>项目部印章</t>
  </si>
  <si>
    <t>有</t>
  </si>
  <si>
    <t>施工人</t>
  </si>
  <si>
    <t>程尧18949877202</t>
  </si>
  <si>
    <t>区域责任人</t>
  </si>
  <si>
    <t>孙健</t>
  </si>
  <si>
    <t>省办负责人</t>
  </si>
  <si>
    <t>董芳青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</si>
  <si>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</si>
  <si>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</si>
  <si>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</si>
  <si>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</si>
  <si>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</si>
  <si>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</si>
  <si>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</si>
  <si>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</si>
  <si>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</si>
  <si>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</si>
  <si>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</si>
  <si>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</si>
  <si>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</si>
  <si>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</si>
  <si>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</si>
  <si>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</si>
  <si>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</si>
  <si>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</si>
  <si>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</si>
  <si>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</si>
  <si>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</si>
  <si>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</si>
  <si>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</si>
  <si>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</si>
  <si>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</si>
  <si>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</si>
  <si>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</si>
  <si>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</si>
  <si>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5206 8432 3131 0000 002</t>
  </si>
  <si>
    <t>中行庐江支行</t>
  </si>
  <si>
    <t>6217866300000714221</t>
  </si>
  <si>
    <t>7-18日去项目部检查来回车费</t>
  </si>
  <si>
    <t>工行银川市胜利南街支行</t>
  </si>
  <si>
    <t>2902 0069 1910 0012 501</t>
  </si>
  <si>
    <t>手续费</t>
  </si>
  <si>
    <t>宁夏宝庆实业有限公司（柴油费）</t>
  </si>
  <si>
    <t>工行银川西门支行</t>
  </si>
  <si>
    <t>2902 0022 2920 0029 523</t>
  </si>
  <si>
    <t>中国人寿财产保险股份有限公司宁夏回族自治区分公司</t>
  </si>
  <si>
    <t>中行民族北街支行</t>
  </si>
  <si>
    <t>1060 2960 3663</t>
  </si>
  <si>
    <t>宁夏锦隆工程试验有限公司（检测费用）</t>
  </si>
  <si>
    <t>合作人向安徽智宏公司借款</t>
  </si>
  <si>
    <t>宁夏西吉汇发农村镇银行股份有限公司</t>
  </si>
  <si>
    <t>8743 2101 2000 0212 570</t>
  </si>
  <si>
    <t>西吉县万祥水泥制管厂（管涵费）</t>
  </si>
  <si>
    <t>建行银川新华东街支行</t>
  </si>
  <si>
    <t>6405 0117 0400 0000 0737</t>
  </si>
  <si>
    <t>宁夏金路安公路工程有限公司（桥梁专业分包费）</t>
  </si>
  <si>
    <t>徽商银行合肥长江西路支行</t>
  </si>
  <si>
    <t>1020 6010 2100 0225 986</t>
  </si>
  <si>
    <t>合肥畅宇工程材料有限公司（土工格栅）</t>
  </si>
  <si>
    <t>合作人向安徽昌达公司借款</t>
  </si>
  <si>
    <t>胡文明（预缴税款）</t>
  </si>
  <si>
    <t>中行西安锦业二路支行</t>
  </si>
  <si>
    <t>1024 7433 9563</t>
  </si>
  <si>
    <t>西安格拉瑞斯金属制品有限公司（波纹管）</t>
  </si>
  <si>
    <t>邮政储蓄银行庐江县支行</t>
  </si>
  <si>
    <t>6221 8837 8100 4183 847</t>
  </si>
  <si>
    <t>西吉县公路建设管理中心专户</t>
  </si>
  <si>
    <t>8743 2101 2000 0106 197</t>
  </si>
  <si>
    <t>固原市农村信用合作联社</t>
  </si>
  <si>
    <t>5011 4713 0001 4</t>
  </si>
  <si>
    <t>宁夏正兴通公路养护有限公司（铣刨）</t>
  </si>
  <si>
    <t>中国建设银行股份有限公司银川清和北街支行</t>
  </si>
  <si>
    <t>6405 0112 2400 0000 0275</t>
  </si>
  <si>
    <t>宁夏泰昇泽贸易有限公司（运输）</t>
  </si>
  <si>
    <t>应收利息</t>
  </si>
  <si>
    <t>安徽肥东农村商业银行园上园支行</t>
  </si>
  <si>
    <t>2000 0586 0902 1030 0000 059</t>
  </si>
  <si>
    <t>安徽雄狮建筑劳务有限公司（劳务费）</t>
  </si>
  <si>
    <t>工行合肥滨湖支行</t>
  </si>
  <si>
    <t>1302 0142 1920 0150 551</t>
  </si>
  <si>
    <t>安徽水乔建设工程有限公司（桥梁专业分包）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</si>
  <si>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</si>
  <si>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</si>
  <si>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</si>
  <si>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</si>
  <si>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</si>
  <si>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</si>
  <si>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</si>
  <si>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中</t>
  </si>
  <si>
    <t>进度款2%</t>
  </si>
  <si>
    <t>招商银行银川分行营业部</t>
  </si>
  <si>
    <t>9519 0212 6910 101</t>
  </si>
  <si>
    <t>无税费</t>
  </si>
  <si>
    <t>银川市西夏区鑫豪建材商行（材料费）</t>
  </si>
  <si>
    <t>何昌宝出场费</t>
  </si>
  <si>
    <t>银川市西夏区鑫豪建材商行（材料款）</t>
  </si>
  <si>
    <t>财务手续费</t>
  </si>
  <si>
    <t>中国银行合肥蜀山支行营业部</t>
  </si>
  <si>
    <t>1752 5719 0682</t>
  </si>
  <si>
    <t>宁夏泰异泽贸易有限公司（运输）</t>
  </si>
  <si>
    <t>中国农业银行股份有限公司固原晨光分理处</t>
  </si>
  <si>
    <t>2940 4001 1040 0024 61</t>
  </si>
  <si>
    <t>宁夏强俊龙商贸有限公司（钢筋）</t>
  </si>
  <si>
    <t>2940 4001 0400 02461</t>
  </si>
  <si>
    <t>何昌宝驻地4月15日到4月30日100/天</t>
  </si>
  <si>
    <t>何昌宝驻地4月15日到4月30日1000/天</t>
  </si>
  <si>
    <t>宁夏银行盐池支行</t>
  </si>
  <si>
    <t>2507 0140 9000 01635</t>
  </si>
  <si>
    <t>宁夏润广石化有限公司</t>
  </si>
  <si>
    <t>西吉县水务局（保证金）</t>
  </si>
  <si>
    <t>公司借款</t>
  </si>
  <si>
    <t>安徽雄狮建筑劳务有限公司（机械租赁）
账号：2000 0586 0902 1030 0000 059
安徽肥东农村商业银行股份有限公司园上园支行_</t>
  </si>
  <si>
    <t>安徽雄狮建筑劳务有限公司（劳务费）
账号：2000 0586 0902 1030 0000 059
安徽肥东农村商业银行股份有限公司园上园支行_</t>
  </si>
  <si>
    <t>安徽水乔建设工程有限公司（桥梁）
账号： 3405 0144 4708 0000 0837
中国建设银行股价有限公司合肥马鞍山路支行</t>
  </si>
  <si>
    <t>西吉县自然资源局
开户行：宁夏西吉农村商业银行股份有限公司营业部5002 0720 0001 2</t>
  </si>
  <si>
    <t>2021-5-12庆阳-合肥高铁，笪建伟、朱大金项目巡查车票982.5*2人</t>
  </si>
  <si>
    <t>宁夏润广石化有限公司
2507 0140 90000163 5
宁夏银行盐池支行</t>
  </si>
  <si>
    <t>开户行：宁夏西吉农村商业银行股份有限公司营业部5002 0720 0001 2</t>
  </si>
  <si>
    <t>安徽雄狮建筑劳务有限公司
开户行：安徽肥东农村商业银行股份有限公司园上园支行2000 0586 0902 1030 0000 059</t>
  </si>
  <si>
    <t>何昌宝出场费6月20日迎接中纪委检查</t>
  </si>
  <si>
    <t>合肥畅宇工程材料有限公司（土工布材料款）开户行：徽商银行股份有限公司 合肥长江西路支行
账号： 1020 6010 2100 0225 986</t>
  </si>
  <si>
    <t>宁夏福成商贸有限公司
2942 2001 0400 0296 4
中国农业银行西吉支行</t>
  </si>
  <si>
    <t>暂扣企税</t>
  </si>
  <si>
    <t>盐池县长通汽车服务中心
2903 0213 0920 1027 109
中国工商银行股份有限公司盐池支行</t>
  </si>
  <si>
    <t>安徽水乔建设工程有限公司
3405 0144 4708 0000 0837
中国建设银行股份有限公司合肥马鞍山路支行</t>
  </si>
  <si>
    <t>安徽雄狮建筑劳务有限公司（劳务款）
账号：2000 0586 0902 1030 0000 059
安徽肥东农村商业银行股份有限公司园上园支行</t>
  </si>
  <si>
    <t>银川市西夏区鑫豪建材商行（材料费）
9519 0212 6910 101
招商银行股份有限公司银川分行营业部</t>
  </si>
  <si>
    <t>安徽智宏建设投资有限公司
223021658001000020
徽商银行股份有限公司合肥包河工业园支行</t>
  </si>
  <si>
    <t>宁夏豪森矿业有限公司
95190178 5510 801
招商银行股份有限公司银川金融街支行</t>
  </si>
  <si>
    <t>退暂扣企税</t>
  </si>
  <si>
    <t>王利学395天</t>
  </si>
  <si>
    <t>宁夏合纵源建筑工程有限公司
6405 0117 0400 0000 0292
中国建设银行股份有限公司银川新华东街支行</t>
  </si>
  <si>
    <t>印章费</t>
  </si>
  <si>
    <t>宁夏强俊龙商贸有限公司（钢筋）
2940 4001 1040 0024 61
中国农业银行股份有限公司固原晨光分理处</t>
  </si>
  <si>
    <t>从公司借款</t>
  </si>
  <si>
    <t>用工程款还公司借款</t>
  </si>
  <si>
    <t>六笔财务手续费600、出场费3000、胡文明驻地60000</t>
  </si>
  <si>
    <t>宁夏锦隆工程试验检测有限公司
1060 2960 3663
中国银行民族北街支行</t>
  </si>
  <si>
    <t>宁夏正兴通公路养护有限公司（铣刨）
5011 4713 0001 4
固原市农村信用合作联社</t>
  </si>
  <si>
    <t>三笔手续费</t>
  </si>
  <si>
    <t>宁夏润广石化有限公司（柴油）
2507 0140 9000 0163 5
宁夏银行盐池支行</t>
  </si>
  <si>
    <t>借款利息+手续费</t>
  </si>
  <si>
    <t>宁夏欣睿工贸有限公司（沥青砼材料预付款）
6001 7951 0070 0000 1
宁夏西吉农村商业银行股份有限公司将台支行</t>
  </si>
  <si>
    <t>宁夏华然商贸有限公司（水泥）
2942 1001 0400 1992 8
中国农业银行股份有限公司西吉县支行</t>
  </si>
  <si>
    <t>西吉县万祥水泥制管厂（管涵费）
8743 2101 2000 0212 570
宁夏西吉汇发村镇银行股份有限公司</t>
  </si>
  <si>
    <t>安徽雄狮建筑劳务有限公司（机械租赁）
账号：2000 0586 0902 1030 0000 059
安徽肥东农村商业银行股份有限公司园上园支行</t>
  </si>
  <si>
    <t>西吉县金浩恒铭建材有限公司（砂砾、石子）
12000007 5255 0
宁夏银行西吉支行</t>
  </si>
  <si>
    <t>胡文明（预缴税款）
6221 8837 81004183 847
庐江县支行</t>
  </si>
  <si>
    <t>程尧借款</t>
  </si>
  <si>
    <t>盐池县长通汽车服务中心（运输款）
2903 0213 0920 1027 109
中国工商银行股份有限公司盐池支行</t>
  </si>
  <si>
    <t>借款利息</t>
  </si>
  <si>
    <t>宁夏沛信建筑科技有限公司（材料）
6002 4576 0030 0000 1
宁夏西吉农村商业银行股份有限公司城郊支行</t>
  </si>
  <si>
    <t>胡文明2021年9月7日-2021年12月7日驻地三个月</t>
  </si>
  <si>
    <t>财务手续费400+车辆费430.04</t>
  </si>
  <si>
    <t>宁夏誉天建材有限公司（砂砾、石子）
9519 0221 5610 205
招商银行股份有限公司银川福州街支行</t>
  </si>
  <si>
    <t>合肥到宁夏来回开车费用(商务车) 2956公里* 2元/公里=5912元。+手续费200</t>
  </si>
  <si>
    <t>宁夏豪森矿业有限公司（砂砾、石子）
95190178 5510 801
招商银行股份有限公司银川金融街支行</t>
  </si>
  <si>
    <t>宁夏汇康交通工程设施有限公司（乳化沥青透层、封层）
2915 0001 0400 0079 2
中国农业银行股份有限公司银川兴庆府支行</t>
  </si>
  <si>
    <t>宁夏众信建材有限责任公司（水泥）
29421001 0400 1850 8
中国农业银行西吉县支行</t>
  </si>
  <si>
    <t>水乔履约押金转周转金</t>
  </si>
  <si>
    <t>西吉县公路建设管理中心 专户 (借支款）        账号：8743 2101 2000 0106 197 宁夏西吉汇发村镇银行股份有限公司</t>
  </si>
  <si>
    <t>账号:341307000013001505638（保函税款）
户名:安徽合生创展工程担保有限公司
开户行:交通银行合肥阜阳路桥支行</t>
  </si>
  <si>
    <t>账号: 0012 1002 6829 1（保函税款）
户名:深圳担保集团有限公司
开户行:_平安银行深圳分行营业部</t>
  </si>
  <si>
    <t>户名:安徽腾泰建筑工程有限公司（护栏、标志牌）
账号: 3400 1777 3090 5999 9999
开户行:中国建设银行股份有限公司庐江黄山路支行</t>
  </si>
  <si>
    <t>财务手续费50+转账50</t>
  </si>
  <si>
    <t>户名:宁夏华然商贸有限公司（水泥）
账号: 2942 1001 0400 1992 8
开户行:中国农业银行股份有限公司西吉县支行</t>
  </si>
  <si>
    <t>户名:安徽灿运建设工程有限公司（交安）
账号: 1024 5010 2100 0125 877
开户行:徽商银行股份有限公司庐江支行</t>
  </si>
  <si>
    <t>户名:延安劳之家劳务派遣有限公司(滑膜水沟施工款)
账号: 2693 5301 0400 0488 1
开户行:中国农业银行志丹支行保安分理处</t>
  </si>
  <si>
    <t>夏仕文借款</t>
  </si>
  <si>
    <t>复垦保证金</t>
  </si>
  <si>
    <t>退复垦保证金</t>
  </si>
  <si>
    <t>2020.5.27何昌宝一级建造师6500/月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</si>
</sst>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&quot;年&quot;m&quot;月&quot;d&quot;日&quot;;@"/>
    <numFmt numFmtId="179" formatCode="0_ "/>
    <numFmt numFmtId="180" formatCode="0.00_ "/>
    <numFmt numFmtId="181" formatCode="0;[Red]0"/>
    <numFmt numFmtId="182" formatCode="0.00_);[Red]\(0.00\)"/>
  </numFmts>
  <fonts count="42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b/>
      <sz val="9"/>
      <color theme="1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Microsoft YaHei"/>
      <charset val="134"/>
    </font>
    <font>
      <b/>
      <sz val="9"/>
      <color rgb="FFFF0000"/>
      <name val="宋体"/>
      <charset val="134"/>
    </font>
    <font>
      <sz val="9"/>
      <color theme="1"/>
      <name val="Arial"/>
      <charset val="134"/>
    </font>
    <font>
      <b/>
      <sz val="9"/>
      <color rgb="FFFF0000"/>
      <name val="宋体"/>
      <charset val="134"/>
      <scheme val="minor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1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15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9" fillId="0" borderId="0">
      <protection locked="0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14" borderId="18" applyNumberFormat="0" applyAlignment="0" applyProtection="0">
      <alignment vertical="center"/>
    </xf>
    <xf numFmtId="0" fontId="33" fillId="14" borderId="14" applyNumberFormat="0" applyAlignment="0" applyProtection="0">
      <alignment vertical="center"/>
    </xf>
    <xf numFmtId="0" fontId="34" fillId="15" borderId="19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9" fillId="0" borderId="0">
      <protection locked="0"/>
    </xf>
  </cellStyleXfs>
  <cellXfs count="18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9" fontId="7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vertical="center" shrinkToFi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NumberFormat="1" applyFont="1" applyFill="1" applyBorder="1" applyAlignment="1" applyProtection="1">
      <alignment horizontal="center" vertical="center" shrinkToFit="1"/>
    </xf>
    <xf numFmtId="179" fontId="5" fillId="2" borderId="4" xfId="50" applyNumberFormat="1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179" fontId="8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/>
    </xf>
    <xf numFmtId="176" fontId="1" fillId="3" borderId="3" xfId="50" applyNumberFormat="1" applyFont="1" applyFill="1" applyBorder="1" applyAlignment="1" applyProtection="1">
      <alignment horizontal="center" vertical="center" shrinkToFit="1"/>
    </xf>
    <xf numFmtId="176" fontId="1" fillId="3" borderId="5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/>
    </xf>
    <xf numFmtId="0" fontId="1" fillId="3" borderId="6" xfId="50" applyFont="1" applyFill="1" applyBorder="1" applyAlignment="1" applyProtection="1">
      <alignment horizontal="center" vertical="center"/>
    </xf>
    <xf numFmtId="179" fontId="9" fillId="2" borderId="4" xfId="50" applyNumberFormat="1" applyFont="1" applyFill="1" applyBorder="1" applyAlignment="1" applyProtection="1">
      <alignment horizontal="center" vertical="center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vertical="center"/>
    </xf>
    <xf numFmtId="0" fontId="3" fillId="3" borderId="8" xfId="50" applyFont="1" applyFill="1" applyBorder="1" applyAlignment="1" applyProtection="1">
      <alignment horizontal="center" vertical="center"/>
    </xf>
    <xf numFmtId="177" fontId="3" fillId="3" borderId="4" xfId="50" applyNumberFormat="1" applyFont="1" applyFill="1" applyBorder="1" applyAlignment="1" applyProtection="1">
      <alignment horizontal="center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176" fontId="3" fillId="3" borderId="2" xfId="50" applyNumberFormat="1" applyFont="1" applyFill="1" applyBorder="1" applyAlignment="1" applyProtection="1">
      <alignment vertical="center" shrinkToFit="1"/>
    </xf>
    <xf numFmtId="9" fontId="3" fillId="3" borderId="2" xfId="11" applyFont="1" applyFill="1" applyBorder="1" applyAlignment="1" applyProtection="1">
      <alignment horizontal="center" vertical="center" shrinkToFit="1"/>
    </xf>
    <xf numFmtId="0" fontId="3" fillId="3" borderId="6" xfId="50" applyFont="1" applyFill="1" applyBorder="1" applyAlignment="1" applyProtection="1">
      <alignment horizontal="center" vertical="center"/>
    </xf>
    <xf numFmtId="0" fontId="3" fillId="3" borderId="9" xfId="50" applyFont="1" applyFill="1" applyBorder="1" applyAlignment="1" applyProtection="1">
      <alignment horizontal="center" vertical="center"/>
    </xf>
    <xf numFmtId="9" fontId="1" fillId="3" borderId="2" xfId="11" applyFont="1" applyFill="1" applyBorder="1" applyAlignment="1" applyProtection="1">
      <alignment horizontal="center" vertical="center" shrinkToFit="1"/>
    </xf>
    <xf numFmtId="177" fontId="1" fillId="3" borderId="10" xfId="50" applyNumberFormat="1" applyFont="1" applyFill="1" applyBorder="1" applyAlignment="1" applyProtection="1">
      <alignment horizontal="center" vertical="center" shrinkToFit="1"/>
    </xf>
    <xf numFmtId="0" fontId="2" fillId="3" borderId="9" xfId="50" applyFont="1" applyFill="1" applyBorder="1" applyAlignment="1" applyProtection="1">
      <alignment horizontal="center" vertical="center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NumberFormat="1" applyFont="1" applyFill="1" applyBorder="1" applyAlignment="1" applyProtection="1">
      <alignment vertical="center" shrinkToFit="1"/>
    </xf>
    <xf numFmtId="0" fontId="3" fillId="3" borderId="2" xfId="50" applyFont="1" applyFill="1" applyBorder="1" applyAlignment="1" applyProtection="1">
      <alignment vertical="center"/>
    </xf>
    <xf numFmtId="180" fontId="3" fillId="3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NumberFormat="1" applyFont="1" applyFill="1" applyBorder="1" applyAlignment="1" applyProtection="1">
      <alignment horizontal="center" vertical="center" shrinkToFit="1"/>
    </xf>
    <xf numFmtId="176" fontId="3" fillId="3" borderId="2" xfId="50" applyNumberFormat="1" applyFont="1" applyFill="1" applyBorder="1" applyAlignment="1" applyProtection="1">
      <alignment vertical="center" wrapText="1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vertical="center" wrapText="1" shrinkToFit="1"/>
    </xf>
    <xf numFmtId="0" fontId="2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vertical="center" shrinkToFit="1"/>
    </xf>
    <xf numFmtId="0" fontId="2" fillId="3" borderId="2" xfId="50" applyFont="1" applyFill="1" applyBorder="1" applyAlignment="1" applyProtection="1">
      <alignment vertical="center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9" fontId="3" fillId="3" borderId="2" xfId="11" applyNumberFormat="1" applyFont="1" applyFill="1" applyBorder="1" applyAlignment="1" applyProtection="1">
      <alignment horizontal="center" vertical="center" shrinkToFit="1"/>
    </xf>
    <xf numFmtId="0" fontId="6" fillId="2" borderId="5" xfId="50" applyFont="1" applyFill="1" applyBorder="1" applyAlignment="1" applyProtection="1">
      <alignment horizontal="center" vertical="center" shrinkToFit="1"/>
    </xf>
    <xf numFmtId="0" fontId="6" fillId="2" borderId="4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5" fillId="4" borderId="3" xfId="50" applyNumberFormat="1" applyFont="1" applyFill="1" applyBorder="1" applyAlignment="1" applyProtection="1">
      <alignment horizontal="center" vertical="center" wrapText="1"/>
    </xf>
    <xf numFmtId="176" fontId="5" fillId="2" borderId="3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176" fontId="5" fillId="3" borderId="2" xfId="50" applyNumberFormat="1" applyFont="1" applyFill="1" applyBorder="1" applyAlignment="1" applyProtection="1">
      <alignment horizontal="center" vertical="center" wrapText="1"/>
    </xf>
    <xf numFmtId="176" fontId="5" fillId="3" borderId="2" xfId="50" applyNumberFormat="1" applyFont="1" applyFill="1" applyBorder="1" applyAlignment="1" applyProtection="1">
      <alignment horizontal="left" vertical="center" wrapText="1"/>
    </xf>
    <xf numFmtId="176" fontId="1" fillId="3" borderId="2" xfId="50" applyNumberFormat="1" applyFont="1" applyFill="1" applyBorder="1" applyAlignment="1" applyProtection="1">
      <alignment horizontal="left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176" fontId="10" fillId="3" borderId="2" xfId="50" applyNumberFormat="1" applyFont="1" applyFill="1" applyBorder="1" applyAlignment="1" applyProtection="1">
      <alignment horizontal="center" vertical="center" wrapText="1"/>
    </xf>
    <xf numFmtId="176" fontId="10" fillId="3" borderId="2" xfId="50" applyNumberFormat="1" applyFont="1" applyFill="1" applyBorder="1" applyAlignment="1" applyProtection="1">
      <alignment horizontal="left" vertical="center" wrapText="1"/>
    </xf>
    <xf numFmtId="0" fontId="1" fillId="3" borderId="0" xfId="50" applyFont="1" applyFill="1" applyAlignment="1" applyProtection="1">
      <alignment horizontal="left" vertical="center"/>
    </xf>
    <xf numFmtId="176" fontId="3" fillId="3" borderId="2" xfId="50" applyNumberFormat="1" applyFont="1" applyFill="1" applyBorder="1" applyAlignment="1" applyProtection="1">
      <alignment horizontal="center" vertical="center"/>
    </xf>
    <xf numFmtId="176" fontId="3" fillId="3" borderId="2" xfId="50" applyNumberFormat="1" applyFont="1" applyFill="1" applyBorder="1" applyAlignment="1" applyProtection="1">
      <alignment horizontal="center" vertical="center" wrapText="1" shrinkToFit="1"/>
    </xf>
    <xf numFmtId="176" fontId="10" fillId="3" borderId="8" xfId="50" applyNumberFormat="1" applyFont="1" applyFill="1" applyBorder="1" applyAlignment="1" applyProtection="1">
      <alignment horizontal="center" vertical="center" wrapText="1"/>
    </xf>
    <xf numFmtId="176" fontId="10" fillId="3" borderId="8" xfId="50" applyNumberFormat="1" applyFont="1" applyFill="1" applyBorder="1" applyAlignment="1" applyProtection="1">
      <alignment horizontal="left" vertical="center" wrapText="1"/>
    </xf>
    <xf numFmtId="176" fontId="3" fillId="3" borderId="8" xfId="50" applyNumberFormat="1" applyFont="1" applyFill="1" applyBorder="1" applyAlignment="1" applyProtection="1">
      <alignment horizontal="center" vertical="center" shrinkToFit="1"/>
    </xf>
    <xf numFmtId="176" fontId="3" fillId="3" borderId="6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0" fontId="7" fillId="2" borderId="4" xfId="50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6" fontId="5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3" fillId="3" borderId="2" xfId="19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right" vertical="center" shrinkToFit="1"/>
    </xf>
    <xf numFmtId="176" fontId="2" fillId="3" borderId="2" xfId="50" applyNumberFormat="1" applyFont="1" applyFill="1" applyBorder="1" applyAlignment="1" applyProtection="1">
      <alignment horizontal="right" vertical="center" shrinkToFit="1"/>
    </xf>
    <xf numFmtId="9" fontId="3" fillId="3" borderId="8" xfId="19" applyFont="1" applyFill="1" applyBorder="1" applyAlignment="1" applyProtection="1">
      <alignment horizontal="center" vertical="center" wrapText="1"/>
    </xf>
    <xf numFmtId="176" fontId="3" fillId="3" borderId="8" xfId="50" applyNumberFormat="1" applyFont="1" applyFill="1" applyBorder="1" applyAlignment="1" applyProtection="1">
      <alignment horizontal="right" vertical="center" shrinkToFit="1"/>
    </xf>
    <xf numFmtId="176" fontId="2" fillId="3" borderId="8" xfId="50" applyNumberFormat="1" applyFont="1" applyFill="1" applyBorder="1" applyAlignment="1" applyProtection="1">
      <alignment horizontal="right" vertical="center" shrinkToFit="1"/>
    </xf>
    <xf numFmtId="9" fontId="3" fillId="3" borderId="2" xfId="50" applyNumberFormat="1" applyFont="1" applyFill="1" applyBorder="1" applyAlignment="1" applyProtection="1">
      <alignment vertical="center" shrinkToFit="1"/>
    </xf>
    <xf numFmtId="180" fontId="1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vertical="center" wrapText="1" shrinkToFit="1"/>
    </xf>
    <xf numFmtId="0" fontId="5" fillId="3" borderId="2" xfId="50" applyFont="1" applyFill="1" applyBorder="1" applyAlignment="1" applyProtection="1">
      <alignment horizontal="center" vertical="center" wrapText="1"/>
    </xf>
    <xf numFmtId="0" fontId="3" fillId="4" borderId="2" xfId="50" applyFont="1" applyFill="1" applyBorder="1" applyAlignment="1" applyProtection="1">
      <alignment horizontal="center" vertical="center" wrapText="1"/>
    </xf>
    <xf numFmtId="176" fontId="11" fillId="3" borderId="3" xfId="50" applyNumberFormat="1" applyFont="1" applyFill="1" applyBorder="1" applyAlignment="1" applyProtection="1">
      <alignment horizontal="center" vertical="center" shrinkToFit="1"/>
    </xf>
    <xf numFmtId="176" fontId="11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176" fontId="3" fillId="3" borderId="9" xfId="50" applyNumberFormat="1" applyFont="1" applyFill="1" applyBorder="1" applyAlignment="1" applyProtection="1">
      <alignment horizontal="center" vertical="center" shrinkToFit="1"/>
    </xf>
    <xf numFmtId="176" fontId="10" fillId="3" borderId="2" xfId="50" applyNumberFormat="1" applyFont="1" applyFill="1" applyBorder="1" applyAlignment="1" applyProtection="1">
      <alignment vertical="center" shrinkToFit="1"/>
    </xf>
    <xf numFmtId="176" fontId="10" fillId="3" borderId="9" xfId="50" applyNumberFormat="1" applyFont="1" applyFill="1" applyBorder="1" applyAlignment="1" applyProtection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 applyProtection="1">
      <alignment horizontal="center" vertical="center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6" fontId="3" fillId="2" borderId="8" xfId="50" applyNumberFormat="1" applyFont="1" applyFill="1" applyBorder="1" applyAlignment="1" applyProtection="1">
      <alignment horizontal="center" vertical="center" wrapText="1"/>
    </xf>
    <xf numFmtId="176" fontId="3" fillId="2" borderId="6" xfId="50" applyNumberFormat="1" applyFont="1" applyFill="1" applyBorder="1" applyAlignment="1" applyProtection="1">
      <alignment horizontal="center" vertical="center" wrapText="1"/>
    </xf>
    <xf numFmtId="176" fontId="3" fillId="2" borderId="9" xfId="5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176" fontId="5" fillId="3" borderId="8" xfId="50" applyNumberFormat="1" applyFont="1" applyFill="1" applyBorder="1" applyAlignment="1" applyProtection="1">
      <alignment horizontal="left" vertical="center" wrapText="1"/>
    </xf>
    <xf numFmtId="176" fontId="14" fillId="3" borderId="2" xfId="50" applyNumberFormat="1" applyFont="1" applyFill="1" applyBorder="1" applyAlignment="1" applyProtection="1">
      <alignment horizontal="center" vertical="center" wrapText="1"/>
    </xf>
    <xf numFmtId="176" fontId="14" fillId="3" borderId="8" xfId="50" applyNumberFormat="1" applyFont="1" applyFill="1" applyBorder="1" applyAlignment="1" applyProtection="1">
      <alignment horizontal="left" vertical="center" wrapText="1"/>
    </xf>
    <xf numFmtId="176" fontId="14" fillId="3" borderId="8" xfId="50" applyNumberFormat="1" applyFont="1" applyFill="1" applyBorder="1" applyAlignment="1" applyProtection="1">
      <alignment horizontal="center" vertical="center" wrapText="1"/>
    </xf>
    <xf numFmtId="180" fontId="3" fillId="4" borderId="2" xfId="50" applyNumberFormat="1" applyFont="1" applyFill="1" applyBorder="1" applyAlignment="1" applyProtection="1">
      <alignment horizontal="center" vertical="center" wrapText="1"/>
    </xf>
    <xf numFmtId="176" fontId="11" fillId="3" borderId="4" xfId="50" applyNumberFormat="1" applyFont="1" applyFill="1" applyBorder="1" applyAlignment="1" applyProtection="1">
      <alignment horizontal="center" vertical="center" shrinkToFit="1"/>
    </xf>
    <xf numFmtId="0" fontId="5" fillId="3" borderId="11" xfId="50" applyFont="1" applyFill="1" applyBorder="1" applyAlignment="1" applyProtection="1">
      <alignment horizontal="center" vertical="center" wrapText="1"/>
    </xf>
    <xf numFmtId="0" fontId="5" fillId="3" borderId="12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176" fontId="11" fillId="3" borderId="2" xfId="50" applyNumberFormat="1" applyFont="1" applyFill="1" applyBorder="1" applyAlignment="1" applyProtection="1">
      <alignment horizontal="center" vertical="center" shrinkToFit="1"/>
    </xf>
    <xf numFmtId="0" fontId="5" fillId="3" borderId="13" xfId="50" applyFont="1" applyFill="1" applyBorder="1" applyAlignment="1" applyProtection="1">
      <alignment horizontal="center" vertical="center" wrapText="1"/>
    </xf>
    <xf numFmtId="0" fontId="5" fillId="3" borderId="1" xfId="50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 applyProtection="1">
      <alignment horizontal="center" vertical="center" shrinkToFit="1"/>
    </xf>
    <xf numFmtId="9" fontId="2" fillId="3" borderId="8" xfId="19" applyFont="1" applyFill="1" applyBorder="1" applyAlignment="1" applyProtection="1">
      <alignment horizontal="center" vertical="center" wrapText="1"/>
    </xf>
    <xf numFmtId="181" fontId="3" fillId="3" borderId="8" xfId="19" applyNumberFormat="1" applyFont="1" applyFill="1" applyBorder="1" applyAlignment="1" applyProtection="1">
      <alignment horizontal="center" vertical="center" wrapText="1"/>
    </xf>
    <xf numFmtId="9" fontId="1" fillId="3" borderId="8" xfId="19" applyFont="1" applyFill="1" applyBorder="1" applyAlignment="1" applyProtection="1">
      <alignment horizontal="center" vertical="center" wrapText="1"/>
    </xf>
    <xf numFmtId="176" fontId="1" fillId="3" borderId="8" xfId="50" applyNumberFormat="1" applyFont="1" applyFill="1" applyBorder="1" applyAlignment="1" applyProtection="1">
      <alignment horizontal="center" vertical="center" shrinkToFit="1"/>
    </xf>
    <xf numFmtId="176" fontId="1" fillId="3" borderId="8" xfId="50" applyNumberFormat="1" applyFont="1" applyFill="1" applyBorder="1" applyAlignment="1" applyProtection="1">
      <alignment horizontal="right" vertical="center" shrinkToFit="1"/>
    </xf>
    <xf numFmtId="176" fontId="2" fillId="3" borderId="8" xfId="50" applyNumberFormat="1" applyFont="1" applyFill="1" applyBorder="1" applyAlignment="1" applyProtection="1">
      <alignment horizontal="center" vertical="center" shrinkToFit="1"/>
    </xf>
    <xf numFmtId="176" fontId="15" fillId="4" borderId="8" xfId="50" applyNumberFormat="1" applyFont="1" applyFill="1" applyBorder="1" applyAlignment="1" applyProtection="1">
      <alignment horizontal="right" vertical="center" shrinkToFit="1"/>
    </xf>
    <xf numFmtId="176" fontId="2" fillId="3" borderId="9" xfId="50" applyNumberFormat="1" applyFont="1" applyFill="1" applyBorder="1" applyAlignment="1" applyProtection="1">
      <alignment horizontal="center" vertical="center" shrinkToFit="1"/>
    </xf>
    <xf numFmtId="177" fontId="1" fillId="3" borderId="4" xfId="50" applyNumberFormat="1" applyFont="1" applyFill="1" applyBorder="1" applyAlignment="1" applyProtection="1">
      <alignment vertical="center" shrinkToFit="1"/>
    </xf>
    <xf numFmtId="177" fontId="3" fillId="3" borderId="4" xfId="50" applyNumberFormat="1" applyFont="1" applyFill="1" applyBorder="1" applyAlignment="1" applyProtection="1">
      <alignment vertical="center" shrinkToFit="1"/>
    </xf>
    <xf numFmtId="177" fontId="2" fillId="3" borderId="4" xfId="50" applyNumberFormat="1" applyFont="1" applyFill="1" applyBorder="1" applyAlignment="1" applyProtection="1">
      <alignment vertical="center" shrinkToFit="1"/>
    </xf>
    <xf numFmtId="176" fontId="14" fillId="3" borderId="2" xfId="50" applyNumberFormat="1" applyFont="1" applyFill="1" applyBorder="1" applyAlignment="1" applyProtection="1">
      <alignment vertical="center" shrinkToFit="1"/>
    </xf>
    <xf numFmtId="176" fontId="14" fillId="3" borderId="9" xfId="50" applyNumberFormat="1" applyFont="1" applyFill="1" applyBorder="1" applyAlignment="1" applyProtection="1">
      <alignment horizontal="center" vertical="center" shrinkToFit="1"/>
    </xf>
    <xf numFmtId="176" fontId="16" fillId="0" borderId="2" xfId="0" applyNumberFormat="1" applyFont="1" applyFill="1" applyBorder="1" applyAlignment="1">
      <alignment horizontal="center" vertical="center"/>
    </xf>
    <xf numFmtId="176" fontId="2" fillId="3" borderId="6" xfId="50" applyNumberFormat="1" applyFont="1" applyFill="1" applyBorder="1" applyAlignment="1" applyProtection="1">
      <alignment horizontal="center" vertical="center" shrinkToFit="1"/>
    </xf>
    <xf numFmtId="9" fontId="2" fillId="3" borderId="2" xfId="11" applyNumberFormat="1" applyFont="1" applyFill="1" applyBorder="1" applyAlignment="1" applyProtection="1">
      <alignment horizontal="center" vertical="center" shrinkToFit="1"/>
    </xf>
    <xf numFmtId="182" fontId="1" fillId="4" borderId="2" xfId="50" applyNumberFormat="1" applyFont="1" applyFill="1" applyBorder="1" applyAlignment="1" applyProtection="1">
      <alignment horizontal="center" vertical="center" shrinkToFit="1"/>
    </xf>
    <xf numFmtId="176" fontId="17" fillId="3" borderId="2" xfId="50" applyNumberFormat="1" applyFont="1" applyFill="1" applyBorder="1" applyAlignment="1" applyProtection="1">
      <alignment horizontal="right" vertical="center" shrinkToFi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176" fontId="17" fillId="4" borderId="2" xfId="50" applyNumberFormat="1" applyFont="1" applyFill="1" applyBorder="1" applyAlignment="1" applyProtection="1">
      <alignment horizontal="center" vertical="center" shrinkToFit="1"/>
    </xf>
    <xf numFmtId="176" fontId="17" fillId="3" borderId="2" xfId="50" applyNumberFormat="1" applyFont="1" applyFill="1" applyBorder="1" applyAlignment="1" applyProtection="1">
      <alignment horizontal="center" vertical="center" shrinkToFit="1"/>
    </xf>
    <xf numFmtId="176" fontId="5" fillId="4" borderId="2" xfId="50" applyNumberFormat="1" applyFont="1" applyFill="1" applyBorder="1" applyAlignment="1" applyProtection="1">
      <alignment horizontal="center" vertical="center" wrapText="1"/>
    </xf>
    <xf numFmtId="176" fontId="5" fillId="3" borderId="8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shrinkToFit="1"/>
    </xf>
    <xf numFmtId="176" fontId="1" fillId="3" borderId="8" xfId="50" applyNumberFormat="1" applyFont="1" applyFill="1" applyBorder="1" applyAlignment="1" applyProtection="1">
      <alignment horizontal="center" vertical="center"/>
    </xf>
    <xf numFmtId="176" fontId="17" fillId="4" borderId="8" xfId="50" applyNumberFormat="1" applyFont="1" applyFill="1" applyBorder="1" applyAlignment="1" applyProtection="1">
      <alignment horizontal="center" vertical="center" shrinkToFit="1"/>
    </xf>
    <xf numFmtId="176" fontId="17" fillId="3" borderId="8" xfId="50" applyNumberFormat="1" applyFont="1" applyFill="1" applyBorder="1" applyAlignment="1" applyProtection="1">
      <alignment horizontal="right" vertical="center" shrinkToFit="1"/>
    </xf>
    <xf numFmtId="0" fontId="2" fillId="3" borderId="8" xfId="50" applyFont="1" applyFill="1" applyBorder="1" applyAlignment="1" applyProtection="1">
      <alignment horizontal="center" vertical="center"/>
    </xf>
    <xf numFmtId="0" fontId="14" fillId="2" borderId="2" xfId="50" applyFont="1" applyFill="1" applyBorder="1" applyAlignment="1" applyProtection="1">
      <alignment horizontal="center" vertical="center" wrapText="1"/>
    </xf>
    <xf numFmtId="9" fontId="2" fillId="3" borderId="2" xfId="11" applyFont="1" applyFill="1" applyBorder="1" applyAlignment="1" applyProtection="1">
      <alignment horizontal="center" vertical="center" shrinkToFit="1"/>
    </xf>
    <xf numFmtId="0" fontId="2" fillId="3" borderId="2" xfId="50" applyNumberFormat="1" applyFont="1" applyFill="1" applyBorder="1" applyAlignment="1" applyProtection="1">
      <alignment vertical="center" shrinkToFit="1"/>
    </xf>
    <xf numFmtId="176" fontId="2" fillId="3" borderId="2" xfId="50" applyNumberFormat="1" applyFont="1" applyFill="1" applyBorder="1" applyAlignment="1" applyProtection="1">
      <alignment horizontal="center" vertical="center"/>
    </xf>
    <xf numFmtId="176" fontId="2" fillId="3" borderId="2" xfId="50" applyNumberFormat="1" applyFont="1" applyFill="1" applyBorder="1" applyAlignment="1" applyProtection="1">
      <alignment horizontal="center" vertical="center" wrapText="1" shrinkToFit="1"/>
    </xf>
    <xf numFmtId="9" fontId="2" fillId="3" borderId="2" xfId="19" applyFont="1" applyFill="1" applyBorder="1" applyAlignment="1" applyProtection="1">
      <alignment horizontal="center" vertical="center" wrapText="1"/>
    </xf>
    <xf numFmtId="0" fontId="2" fillId="3" borderId="6" xfId="50" applyFont="1" applyFill="1" applyBorder="1" applyAlignment="1" applyProtection="1">
      <alignment horizontal="center" vertical="center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10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center" vertical="center"/>
    </xf>
    <xf numFmtId="0" fontId="1" fillId="3" borderId="2" xfId="50" applyNumberFormat="1" applyFont="1" applyFill="1" applyBorder="1" applyAlignment="1" applyProtection="1" quotePrefix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jpe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8255</xdr:colOff>
      <xdr:row>41</xdr:row>
      <xdr:rowOff>8890</xdr:rowOff>
    </xdr:from>
    <xdr:to>
      <xdr:col>7</xdr:col>
      <xdr:colOff>297815</xdr:colOff>
      <xdr:row>76</xdr:row>
      <xdr:rowOff>59055</xdr:rowOff>
    </xdr:to>
    <xdr:pic>
      <xdr:nvPicPr>
        <xdr:cNvPr id="2" name="图片 1" descr=")X9}50~JFOWZV(5NJ_N1`V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2061190"/>
          <a:ext cx="7885430" cy="5079365"/>
        </a:xfrm>
        <a:prstGeom prst="rect">
          <a:avLst/>
        </a:prstGeom>
      </xdr:spPr>
    </xdr:pic>
    <xdr:clientData/>
  </xdr:twoCellAnchor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5" name="图片 4" descr="XRFP95C5_SU($2KKDYHH~L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323850</xdr:colOff>
      <xdr:row>26</xdr:row>
      <xdr:rowOff>252095</xdr:rowOff>
    </xdr:from>
    <xdr:to>
      <xdr:col>8</xdr:col>
      <xdr:colOff>700405</xdr:colOff>
      <xdr:row>29</xdr:row>
      <xdr:rowOff>55880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4220" y="808672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4</xdr:col>
      <xdr:colOff>1656715</xdr:colOff>
      <xdr:row>120</xdr:row>
      <xdr:rowOff>109220</xdr:rowOff>
    </xdr:from>
    <xdr:to>
      <xdr:col>10</xdr:col>
      <xdr:colOff>24765</xdr:colOff>
      <xdr:row>136</xdr:row>
      <xdr:rowOff>81915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27220" y="42517695"/>
          <a:ext cx="4048760" cy="228727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120</xdr:row>
      <xdr:rowOff>114300</xdr:rowOff>
    </xdr:from>
    <xdr:to>
      <xdr:col>5</xdr:col>
      <xdr:colOff>225425</xdr:colOff>
      <xdr:row>136</xdr:row>
      <xdr:rowOff>71755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42522775"/>
          <a:ext cx="3728720" cy="227203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119</xdr:row>
      <xdr:rowOff>133350</xdr:rowOff>
    </xdr:from>
    <xdr:to>
      <xdr:col>13</xdr:col>
      <xdr:colOff>372745</xdr:colOff>
      <xdr:row>133</xdr:row>
      <xdr:rowOff>22860</xdr:rowOff>
    </xdr:to>
    <xdr:pic>
      <xdr:nvPicPr>
        <xdr:cNvPr id="5" name="图片 4" descr="e9602ed665d49bcc748273b86374b7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51065" y="42398950"/>
          <a:ext cx="4786630" cy="1918335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138</xdr:row>
      <xdr:rowOff>0</xdr:rowOff>
    </xdr:from>
    <xdr:to>
      <xdr:col>4</xdr:col>
      <xdr:colOff>1332865</xdr:colOff>
      <xdr:row>164</xdr:row>
      <xdr:rowOff>114300</xdr:rowOff>
    </xdr:to>
    <xdr:pic>
      <xdr:nvPicPr>
        <xdr:cNvPr id="6" name="图片 5" descr="DC9C8497CFD887D0C88DF3F15494BA7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4375" y="45008800"/>
          <a:ext cx="3578860" cy="3829050"/>
        </a:xfrm>
        <a:prstGeom prst="rect">
          <a:avLst/>
        </a:prstGeom>
      </xdr:spPr>
    </xdr:pic>
    <xdr:clientData/>
  </xdr:twoCellAnchor>
  <xdr:twoCellAnchor editAs="oneCell">
    <xdr:from>
      <xdr:col>4</xdr:col>
      <xdr:colOff>1514475</xdr:colOff>
      <xdr:row>139</xdr:row>
      <xdr:rowOff>47625</xdr:rowOff>
    </xdr:from>
    <xdr:to>
      <xdr:col>9</xdr:col>
      <xdr:colOff>515620</xdr:colOff>
      <xdr:row>163</xdr:row>
      <xdr:rowOff>124460</xdr:rowOff>
    </xdr:to>
    <xdr:pic>
      <xdr:nvPicPr>
        <xdr:cNvPr id="7" name="图片 6" descr="U)G9CGO551@PYT$UA8AJ4@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27220" y="45199300"/>
          <a:ext cx="3996690" cy="3505835"/>
        </a:xfrm>
        <a:prstGeom prst="rect">
          <a:avLst/>
        </a:prstGeom>
      </xdr:spPr>
    </xdr:pic>
    <xdr:clientData/>
  </xdr:twoCellAnchor>
  <xdr:twoCellAnchor editAs="oneCell">
    <xdr:from>
      <xdr:col>10</xdr:col>
      <xdr:colOff>494665</xdr:colOff>
      <xdr:row>179</xdr:row>
      <xdr:rowOff>57150</xdr:rowOff>
    </xdr:from>
    <xdr:to>
      <xdr:col>13</xdr:col>
      <xdr:colOff>733425</xdr:colOff>
      <xdr:row>194</xdr:row>
      <xdr:rowOff>51435</xdr:rowOff>
    </xdr:to>
    <xdr:pic>
      <xdr:nvPicPr>
        <xdr:cNvPr id="8" name="图片 7" descr="IC]PRUC)FQYGE6@J(GE4_D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45880" y="50923825"/>
          <a:ext cx="3452495" cy="2137410"/>
        </a:xfrm>
        <a:prstGeom prst="rect">
          <a:avLst/>
        </a:prstGeom>
      </xdr:spPr>
    </xdr:pic>
    <xdr:clientData/>
  </xdr:twoCellAnchor>
  <xdr:twoCellAnchor editAs="oneCell">
    <xdr:from>
      <xdr:col>8</xdr:col>
      <xdr:colOff>5080</xdr:colOff>
      <xdr:row>135</xdr:row>
      <xdr:rowOff>19050</xdr:rowOff>
    </xdr:from>
    <xdr:to>
      <xdr:col>12</xdr:col>
      <xdr:colOff>985520</xdr:colOff>
      <xdr:row>164</xdr:row>
      <xdr:rowOff>56515</xdr:rowOff>
    </xdr:to>
    <xdr:pic>
      <xdr:nvPicPr>
        <xdr:cNvPr id="9" name="图片 8" descr="}D6$W[@NJ@E]$I%U%8_JU4L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198995" y="44599225"/>
          <a:ext cx="3937635" cy="4180840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165</xdr:row>
      <xdr:rowOff>19050</xdr:rowOff>
    </xdr:from>
    <xdr:to>
      <xdr:col>13</xdr:col>
      <xdr:colOff>442595</xdr:colOff>
      <xdr:row>179</xdr:row>
      <xdr:rowOff>47625</xdr:rowOff>
    </xdr:to>
    <xdr:pic>
      <xdr:nvPicPr>
        <xdr:cNvPr id="10" name="图片 9" descr="Z_Q1WW3U{K6KNSF8_B7}OAK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813165" y="48885475"/>
          <a:ext cx="3294380" cy="2028825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742950</xdr:colOff>
      <xdr:row>55</xdr:row>
      <xdr:rowOff>276225</xdr:rowOff>
    </xdr:from>
    <xdr:to>
      <xdr:col>10</xdr:col>
      <xdr:colOff>796290</xdr:colOff>
      <xdr:row>56</xdr:row>
      <xdr:rowOff>412115</xdr:rowOff>
    </xdr:to>
    <xdr:pic>
      <xdr:nvPicPr>
        <xdr:cNvPr id="11" name="图片 10" descr="299a3a6fbfa2c97f31a1a914ead55e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579870" y="15909925"/>
          <a:ext cx="2667635" cy="4406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162</xdr:row>
      <xdr:rowOff>104775</xdr:rowOff>
    </xdr:from>
    <xdr:to>
      <xdr:col>5</xdr:col>
      <xdr:colOff>274320</xdr:colOff>
      <xdr:row>189</xdr:row>
      <xdr:rowOff>67310</xdr:rowOff>
    </xdr:to>
    <xdr:pic>
      <xdr:nvPicPr>
        <xdr:cNvPr id="12" name="图片 11" descr="MB1PV{B]M~75R9J)}DMF{Y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04800" y="48542575"/>
          <a:ext cx="4396740" cy="382016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164</xdr:row>
      <xdr:rowOff>133350</xdr:rowOff>
    </xdr:from>
    <xdr:to>
      <xdr:col>10</xdr:col>
      <xdr:colOff>532130</xdr:colOff>
      <xdr:row>186</xdr:row>
      <xdr:rowOff>123825</xdr:rowOff>
    </xdr:to>
    <xdr:pic>
      <xdr:nvPicPr>
        <xdr:cNvPr id="14" name="图片 13" descr="]OO8)VIXZ%X$9M]F4C7A1P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522470" y="48856900"/>
          <a:ext cx="4460875" cy="313372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77</xdr:row>
      <xdr:rowOff>57150</xdr:rowOff>
    </xdr:from>
    <xdr:to>
      <xdr:col>10</xdr:col>
      <xdr:colOff>672465</xdr:colOff>
      <xdr:row>80</xdr:row>
      <xdr:rowOff>347980</xdr:rowOff>
    </xdr:to>
    <xdr:pic>
      <xdr:nvPicPr>
        <xdr:cNvPr id="13" name="图片 12" descr="fd1182a1bcede7706dc35175e3c939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0595" y="24301450"/>
          <a:ext cx="4363085" cy="1421130"/>
        </a:xfrm>
        <a:prstGeom prst="rect">
          <a:avLst/>
        </a:prstGeom>
      </xdr:spPr>
    </xdr:pic>
    <xdr:clientData/>
  </xdr:twoCellAnchor>
  <xdr:twoCellAnchor editAs="oneCell">
    <xdr:from>
      <xdr:col>8</xdr:col>
      <xdr:colOff>423545</xdr:colOff>
      <xdr:row>85</xdr:row>
      <xdr:rowOff>466725</xdr:rowOff>
    </xdr:from>
    <xdr:to>
      <xdr:col>13</xdr:col>
      <xdr:colOff>141605</xdr:colOff>
      <xdr:row>86</xdr:row>
      <xdr:rowOff>324485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617460" y="27632025"/>
          <a:ext cx="418909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86</xdr:row>
      <xdr:rowOff>47625</xdr:rowOff>
    </xdr:from>
    <xdr:to>
      <xdr:col>9</xdr:col>
      <xdr:colOff>245110</xdr:colOff>
      <xdr:row>88</xdr:row>
      <xdr:rowOff>335280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179445" y="27708225"/>
          <a:ext cx="4973955" cy="1163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295275</xdr:colOff>
      <xdr:row>87</xdr:row>
      <xdr:rowOff>219075</xdr:rowOff>
    </xdr:from>
    <xdr:to>
      <xdr:col>14</xdr:col>
      <xdr:colOff>581660</xdr:colOff>
      <xdr:row>88</xdr:row>
      <xdr:rowOff>38100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722485" y="28260675"/>
          <a:ext cx="352425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505460</xdr:colOff>
      <xdr:row>95</xdr:row>
      <xdr:rowOff>457200</xdr:rowOff>
    </xdr:from>
    <xdr:to>
      <xdr:col>10</xdr:col>
      <xdr:colOff>909955</xdr:colOff>
      <xdr:row>96</xdr:row>
      <xdr:rowOff>409575</xdr:rowOff>
    </xdr:to>
    <xdr:pic>
      <xdr:nvPicPr>
        <xdr:cNvPr id="17" name="图片 1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342380" y="32321500"/>
          <a:ext cx="301879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485775</xdr:colOff>
      <xdr:row>119</xdr:row>
      <xdr:rowOff>76200</xdr:rowOff>
    </xdr:from>
    <xdr:to>
      <xdr:col>15</xdr:col>
      <xdr:colOff>357505</xdr:colOff>
      <xdr:row>145</xdr:row>
      <xdr:rowOff>37465</xdr:rowOff>
    </xdr:to>
    <xdr:pic>
      <xdr:nvPicPr>
        <xdr:cNvPr id="19" name="图片 18" descr="d556165813458632f43b76b2553a80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394065" y="42341800"/>
          <a:ext cx="5495290" cy="3704590"/>
        </a:xfrm>
        <a:prstGeom prst="rect">
          <a:avLst/>
        </a:prstGeom>
      </xdr:spPr>
    </xdr:pic>
    <xdr:clientData/>
  </xdr:twoCellAnchor>
  <xdr:twoCellAnchor editAs="oneCell">
    <xdr:from>
      <xdr:col>4</xdr:col>
      <xdr:colOff>1152525</xdr:colOff>
      <xdr:row>103</xdr:row>
      <xdr:rowOff>314325</xdr:rowOff>
    </xdr:from>
    <xdr:to>
      <xdr:col>11</xdr:col>
      <xdr:colOff>495300</xdr:colOff>
      <xdr:row>104</xdr:row>
      <xdr:rowOff>114300</xdr:rowOff>
    </xdr:to>
    <xdr:pic>
      <xdr:nvPicPr>
        <xdr:cNvPr id="20" name="图片 19" descr="X)P0DWBS[H550J4792AM38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112895" y="35874325"/>
          <a:ext cx="58096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3" name="图片 2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</xdr:colOff>
      <xdr:row>23</xdr:row>
      <xdr:rowOff>42545</xdr:rowOff>
    </xdr:from>
    <xdr:to>
      <xdr:col>28</xdr:col>
      <xdr:colOff>276860</xdr:colOff>
      <xdr:row>35</xdr:row>
      <xdr:rowOff>219075</xdr:rowOff>
    </xdr:to>
    <xdr:pic>
      <xdr:nvPicPr>
        <xdr:cNvPr id="4" name="图片 3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99425" y="7099935"/>
          <a:ext cx="5759450" cy="325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5</xdr:col>
      <xdr:colOff>1932940</xdr:colOff>
      <xdr:row>43</xdr:row>
      <xdr:rowOff>13970</xdr:rowOff>
    </xdr:from>
    <xdr:to>
      <xdr:col>11</xdr:col>
      <xdr:colOff>639445</xdr:colOff>
      <xdr:row>63</xdr:row>
      <xdr:rowOff>55880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12352020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42</xdr:row>
      <xdr:rowOff>114300</xdr:rowOff>
    </xdr:from>
    <xdr:to>
      <xdr:col>5</xdr:col>
      <xdr:colOff>1728470</xdr:colOff>
      <xdr:row>65</xdr:row>
      <xdr:rowOff>76835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2309475"/>
          <a:ext cx="5377180" cy="3277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5235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7</xdr:col>
      <xdr:colOff>75565</xdr:colOff>
      <xdr:row>45</xdr:row>
      <xdr:rowOff>52070</xdr:rowOff>
    </xdr:from>
    <xdr:to>
      <xdr:col>12</xdr:col>
      <xdr:colOff>1329055</xdr:colOff>
      <xdr:row>65</xdr:row>
      <xdr:rowOff>93980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3110845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45</xdr:row>
      <xdr:rowOff>114300</xdr:rowOff>
    </xdr:from>
    <xdr:to>
      <xdr:col>6</xdr:col>
      <xdr:colOff>43815</xdr:colOff>
      <xdr:row>72</xdr:row>
      <xdr:rowOff>105410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3173075"/>
          <a:ext cx="6361430" cy="3877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5235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7</xdr:col>
      <xdr:colOff>75565</xdr:colOff>
      <xdr:row>47</xdr:row>
      <xdr:rowOff>52070</xdr:rowOff>
    </xdr:from>
    <xdr:to>
      <xdr:col>12</xdr:col>
      <xdr:colOff>1329055</xdr:colOff>
      <xdr:row>67</xdr:row>
      <xdr:rowOff>93980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3644245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47</xdr:row>
      <xdr:rowOff>114300</xdr:rowOff>
    </xdr:from>
    <xdr:to>
      <xdr:col>6</xdr:col>
      <xdr:colOff>43815</xdr:colOff>
      <xdr:row>74</xdr:row>
      <xdr:rowOff>105410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3706475"/>
          <a:ext cx="6361430" cy="38773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323850</xdr:colOff>
      <xdr:row>26</xdr:row>
      <xdr:rowOff>252095</xdr:rowOff>
    </xdr:from>
    <xdr:to>
      <xdr:col>8</xdr:col>
      <xdr:colOff>126365</xdr:colOff>
      <xdr:row>29</xdr:row>
      <xdr:rowOff>55880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4220" y="808672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4</xdr:col>
      <xdr:colOff>1656715</xdr:colOff>
      <xdr:row>66</xdr:row>
      <xdr:rowOff>109220</xdr:rowOff>
    </xdr:from>
    <xdr:to>
      <xdr:col>9</xdr:col>
      <xdr:colOff>183515</xdr:colOff>
      <xdr:row>82</xdr:row>
      <xdr:rowOff>81915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7085" y="19175095"/>
          <a:ext cx="4048760" cy="228727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66</xdr:row>
      <xdr:rowOff>114300</xdr:rowOff>
    </xdr:from>
    <xdr:to>
      <xdr:col>4</xdr:col>
      <xdr:colOff>1692275</xdr:colOff>
      <xdr:row>82</xdr:row>
      <xdr:rowOff>71755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9180175"/>
          <a:ext cx="3728720" cy="227203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65</xdr:row>
      <xdr:rowOff>133350</xdr:rowOff>
    </xdr:from>
    <xdr:to>
      <xdr:col>14</xdr:col>
      <xdr:colOff>164465</xdr:colOff>
      <xdr:row>81</xdr:row>
      <xdr:rowOff>50800</xdr:rowOff>
    </xdr:to>
    <xdr:pic>
      <xdr:nvPicPr>
        <xdr:cNvPr id="5" name="图片 4" descr="e9602ed665d49bcc748273b86374b7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34630" y="19056350"/>
          <a:ext cx="5568950" cy="2232025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84</xdr:row>
      <xdr:rowOff>0</xdr:rowOff>
    </xdr:from>
    <xdr:to>
      <xdr:col>4</xdr:col>
      <xdr:colOff>1332865</xdr:colOff>
      <xdr:row>110</xdr:row>
      <xdr:rowOff>114300</xdr:rowOff>
    </xdr:to>
    <xdr:pic>
      <xdr:nvPicPr>
        <xdr:cNvPr id="6" name="图片 5" descr="DC9C8497CFD887D0C88DF3F15494BA7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4375" y="21666200"/>
          <a:ext cx="3578860" cy="3829050"/>
        </a:xfrm>
        <a:prstGeom prst="rect">
          <a:avLst/>
        </a:prstGeom>
      </xdr:spPr>
    </xdr:pic>
    <xdr:clientData/>
  </xdr:twoCellAnchor>
  <xdr:twoCellAnchor editAs="oneCell">
    <xdr:from>
      <xdr:col>4</xdr:col>
      <xdr:colOff>1514475</xdr:colOff>
      <xdr:row>85</xdr:row>
      <xdr:rowOff>47625</xdr:rowOff>
    </xdr:from>
    <xdr:to>
      <xdr:col>8</xdr:col>
      <xdr:colOff>703580</xdr:colOff>
      <xdr:row>109</xdr:row>
      <xdr:rowOff>124460</xdr:rowOff>
    </xdr:to>
    <xdr:pic>
      <xdr:nvPicPr>
        <xdr:cNvPr id="7" name="图片 6" descr="U)G9CGO551@PYT$UA8AJ4@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74845" y="21856700"/>
          <a:ext cx="3996690" cy="3505835"/>
        </a:xfrm>
        <a:prstGeom prst="rect">
          <a:avLst/>
        </a:prstGeom>
      </xdr:spPr>
    </xdr:pic>
    <xdr:clientData/>
  </xdr:twoCellAnchor>
  <xdr:twoCellAnchor editAs="oneCell">
    <xdr:from>
      <xdr:col>14</xdr:col>
      <xdr:colOff>456565</xdr:colOff>
      <xdr:row>65</xdr:row>
      <xdr:rowOff>19050</xdr:rowOff>
    </xdr:from>
    <xdr:to>
      <xdr:col>18</xdr:col>
      <xdr:colOff>844550</xdr:colOff>
      <xdr:row>87</xdr:row>
      <xdr:rowOff>69850</xdr:rowOff>
    </xdr:to>
    <xdr:pic>
      <xdr:nvPicPr>
        <xdr:cNvPr id="8" name="图片 7" descr="IC]PRUC)FQYGE6@J(GE4_D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695680" y="18942050"/>
          <a:ext cx="5209540" cy="3222625"/>
        </a:xfrm>
        <a:prstGeom prst="rect">
          <a:avLst/>
        </a:prstGeom>
      </xdr:spPr>
    </xdr:pic>
    <xdr:clientData/>
  </xdr:twoCellAnchor>
  <xdr:twoCellAnchor editAs="oneCell">
    <xdr:from>
      <xdr:col>8</xdr:col>
      <xdr:colOff>5080</xdr:colOff>
      <xdr:row>81</xdr:row>
      <xdr:rowOff>19050</xdr:rowOff>
    </xdr:from>
    <xdr:to>
      <xdr:col>12</xdr:col>
      <xdr:colOff>985520</xdr:colOff>
      <xdr:row>110</xdr:row>
      <xdr:rowOff>56515</xdr:rowOff>
    </xdr:to>
    <xdr:pic>
      <xdr:nvPicPr>
        <xdr:cNvPr id="9" name="图片 8" descr="}D6$W[@NJ@E]$I%U%8_JU4L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773035" y="21256625"/>
          <a:ext cx="3937635" cy="4180840"/>
        </a:xfrm>
        <a:prstGeom prst="rect">
          <a:avLst/>
        </a:prstGeom>
      </xdr:spPr>
    </xdr:pic>
    <xdr:clientData/>
  </xdr:twoCellAnchor>
  <xdr:twoCellAnchor editAs="oneCell">
    <xdr:from>
      <xdr:col>12</xdr:col>
      <xdr:colOff>1057275</xdr:colOff>
      <xdr:row>89</xdr:row>
      <xdr:rowOff>66675</xdr:rowOff>
    </xdr:from>
    <xdr:to>
      <xdr:col>17</xdr:col>
      <xdr:colOff>252730</xdr:colOff>
      <xdr:row>114</xdr:row>
      <xdr:rowOff>107315</xdr:rowOff>
    </xdr:to>
    <xdr:pic>
      <xdr:nvPicPr>
        <xdr:cNvPr id="10" name="图片 9" descr="Z_Q1WW3U{K6KNSF8_B7}OAK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782425" y="22447250"/>
          <a:ext cx="5870575" cy="36125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323850</xdr:colOff>
      <xdr:row>26</xdr:row>
      <xdr:rowOff>252095</xdr:rowOff>
    </xdr:from>
    <xdr:to>
      <xdr:col>8</xdr:col>
      <xdr:colOff>126365</xdr:colOff>
      <xdr:row>29</xdr:row>
      <xdr:rowOff>55880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4220" y="808672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4</xdr:col>
      <xdr:colOff>1656715</xdr:colOff>
      <xdr:row>70</xdr:row>
      <xdr:rowOff>109220</xdr:rowOff>
    </xdr:from>
    <xdr:to>
      <xdr:col>9</xdr:col>
      <xdr:colOff>183515</xdr:colOff>
      <xdr:row>86</xdr:row>
      <xdr:rowOff>81915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7085" y="21092795"/>
          <a:ext cx="4048760" cy="228727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70</xdr:row>
      <xdr:rowOff>114300</xdr:rowOff>
    </xdr:from>
    <xdr:to>
      <xdr:col>4</xdr:col>
      <xdr:colOff>1692275</xdr:colOff>
      <xdr:row>86</xdr:row>
      <xdr:rowOff>71755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21097875"/>
          <a:ext cx="3728720" cy="227203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69</xdr:row>
      <xdr:rowOff>133350</xdr:rowOff>
    </xdr:from>
    <xdr:to>
      <xdr:col>14</xdr:col>
      <xdr:colOff>164465</xdr:colOff>
      <xdr:row>85</xdr:row>
      <xdr:rowOff>50800</xdr:rowOff>
    </xdr:to>
    <xdr:pic>
      <xdr:nvPicPr>
        <xdr:cNvPr id="5" name="图片 4" descr="e9602ed665d49bcc748273b86374b7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34630" y="20974050"/>
          <a:ext cx="5568950" cy="2232025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88</xdr:row>
      <xdr:rowOff>0</xdr:rowOff>
    </xdr:from>
    <xdr:to>
      <xdr:col>4</xdr:col>
      <xdr:colOff>1332865</xdr:colOff>
      <xdr:row>114</xdr:row>
      <xdr:rowOff>114300</xdr:rowOff>
    </xdr:to>
    <xdr:pic>
      <xdr:nvPicPr>
        <xdr:cNvPr id="6" name="图片 5" descr="DC9C8497CFD887D0C88DF3F15494BA7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4375" y="23583900"/>
          <a:ext cx="3578860" cy="3829050"/>
        </a:xfrm>
        <a:prstGeom prst="rect">
          <a:avLst/>
        </a:prstGeom>
      </xdr:spPr>
    </xdr:pic>
    <xdr:clientData/>
  </xdr:twoCellAnchor>
  <xdr:twoCellAnchor editAs="oneCell">
    <xdr:from>
      <xdr:col>4</xdr:col>
      <xdr:colOff>1514475</xdr:colOff>
      <xdr:row>89</xdr:row>
      <xdr:rowOff>47625</xdr:rowOff>
    </xdr:from>
    <xdr:to>
      <xdr:col>8</xdr:col>
      <xdr:colOff>703580</xdr:colOff>
      <xdr:row>113</xdr:row>
      <xdr:rowOff>124460</xdr:rowOff>
    </xdr:to>
    <xdr:pic>
      <xdr:nvPicPr>
        <xdr:cNvPr id="7" name="图片 6" descr="U)G9CGO551@PYT$UA8AJ4@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74845" y="23774400"/>
          <a:ext cx="3996690" cy="3505835"/>
        </a:xfrm>
        <a:prstGeom prst="rect">
          <a:avLst/>
        </a:prstGeom>
      </xdr:spPr>
    </xdr:pic>
    <xdr:clientData/>
  </xdr:twoCellAnchor>
  <xdr:twoCellAnchor editAs="oneCell">
    <xdr:from>
      <xdr:col>14</xdr:col>
      <xdr:colOff>456565</xdr:colOff>
      <xdr:row>69</xdr:row>
      <xdr:rowOff>19050</xdr:rowOff>
    </xdr:from>
    <xdr:to>
      <xdr:col>18</xdr:col>
      <xdr:colOff>844550</xdr:colOff>
      <xdr:row>91</xdr:row>
      <xdr:rowOff>69850</xdr:rowOff>
    </xdr:to>
    <xdr:pic>
      <xdr:nvPicPr>
        <xdr:cNvPr id="8" name="图片 7" descr="IC]PRUC)FQYGE6@J(GE4_D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695680" y="20859750"/>
          <a:ext cx="5209540" cy="3222625"/>
        </a:xfrm>
        <a:prstGeom prst="rect">
          <a:avLst/>
        </a:prstGeom>
      </xdr:spPr>
    </xdr:pic>
    <xdr:clientData/>
  </xdr:twoCellAnchor>
  <xdr:twoCellAnchor editAs="oneCell">
    <xdr:from>
      <xdr:col>8</xdr:col>
      <xdr:colOff>5080</xdr:colOff>
      <xdr:row>85</xdr:row>
      <xdr:rowOff>19050</xdr:rowOff>
    </xdr:from>
    <xdr:to>
      <xdr:col>12</xdr:col>
      <xdr:colOff>985520</xdr:colOff>
      <xdr:row>114</xdr:row>
      <xdr:rowOff>56515</xdr:rowOff>
    </xdr:to>
    <xdr:pic>
      <xdr:nvPicPr>
        <xdr:cNvPr id="9" name="图片 8" descr="}D6$W[@NJ@E]$I%U%8_JU4L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773035" y="23174325"/>
          <a:ext cx="3937635" cy="4180840"/>
        </a:xfrm>
        <a:prstGeom prst="rect">
          <a:avLst/>
        </a:prstGeom>
      </xdr:spPr>
    </xdr:pic>
    <xdr:clientData/>
  </xdr:twoCellAnchor>
  <xdr:twoCellAnchor editAs="oneCell">
    <xdr:from>
      <xdr:col>12</xdr:col>
      <xdr:colOff>1057275</xdr:colOff>
      <xdr:row>93</xdr:row>
      <xdr:rowOff>66675</xdr:rowOff>
    </xdr:from>
    <xdr:to>
      <xdr:col>17</xdr:col>
      <xdr:colOff>252730</xdr:colOff>
      <xdr:row>118</xdr:row>
      <xdr:rowOff>107315</xdr:rowOff>
    </xdr:to>
    <xdr:pic>
      <xdr:nvPicPr>
        <xdr:cNvPr id="10" name="图片 9" descr="Z_Q1WW3U{K6KNSF8_B7}OAK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782425" y="24364950"/>
          <a:ext cx="5870575" cy="3612515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742950</xdr:colOff>
      <xdr:row>55</xdr:row>
      <xdr:rowOff>276225</xdr:rowOff>
    </xdr:from>
    <xdr:to>
      <xdr:col>10</xdr:col>
      <xdr:colOff>796290</xdr:colOff>
      <xdr:row>56</xdr:row>
      <xdr:rowOff>412115</xdr:rowOff>
    </xdr:to>
    <xdr:pic>
      <xdr:nvPicPr>
        <xdr:cNvPr id="11" name="图片 10" descr="299a3a6fbfa2c97f31a1a914ead55e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53910" y="15909925"/>
          <a:ext cx="2667635" cy="4406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323850</xdr:colOff>
      <xdr:row>26</xdr:row>
      <xdr:rowOff>252095</xdr:rowOff>
    </xdr:from>
    <xdr:to>
      <xdr:col>8</xdr:col>
      <xdr:colOff>126365</xdr:colOff>
      <xdr:row>29</xdr:row>
      <xdr:rowOff>55880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4220" y="808672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4</xdr:col>
      <xdr:colOff>1656715</xdr:colOff>
      <xdr:row>73</xdr:row>
      <xdr:rowOff>109220</xdr:rowOff>
    </xdr:from>
    <xdr:to>
      <xdr:col>9</xdr:col>
      <xdr:colOff>183515</xdr:colOff>
      <xdr:row>89</xdr:row>
      <xdr:rowOff>81915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7085" y="21816695"/>
          <a:ext cx="4048760" cy="228727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73</xdr:row>
      <xdr:rowOff>114300</xdr:rowOff>
    </xdr:from>
    <xdr:to>
      <xdr:col>4</xdr:col>
      <xdr:colOff>1692275</xdr:colOff>
      <xdr:row>89</xdr:row>
      <xdr:rowOff>71755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21821775"/>
          <a:ext cx="3728720" cy="227203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72</xdr:row>
      <xdr:rowOff>133350</xdr:rowOff>
    </xdr:from>
    <xdr:to>
      <xdr:col>14</xdr:col>
      <xdr:colOff>164465</xdr:colOff>
      <xdr:row>88</xdr:row>
      <xdr:rowOff>50800</xdr:rowOff>
    </xdr:to>
    <xdr:pic>
      <xdr:nvPicPr>
        <xdr:cNvPr id="5" name="图片 4" descr="e9602ed665d49bcc748273b86374b7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34630" y="21697950"/>
          <a:ext cx="5568950" cy="2232025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91</xdr:row>
      <xdr:rowOff>0</xdr:rowOff>
    </xdr:from>
    <xdr:to>
      <xdr:col>4</xdr:col>
      <xdr:colOff>1332865</xdr:colOff>
      <xdr:row>117</xdr:row>
      <xdr:rowOff>114300</xdr:rowOff>
    </xdr:to>
    <xdr:pic>
      <xdr:nvPicPr>
        <xdr:cNvPr id="6" name="图片 5" descr="DC9C8497CFD887D0C88DF3F15494BA7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4375" y="24307800"/>
          <a:ext cx="3578860" cy="3829050"/>
        </a:xfrm>
        <a:prstGeom prst="rect">
          <a:avLst/>
        </a:prstGeom>
      </xdr:spPr>
    </xdr:pic>
    <xdr:clientData/>
  </xdr:twoCellAnchor>
  <xdr:twoCellAnchor editAs="oneCell">
    <xdr:from>
      <xdr:col>4</xdr:col>
      <xdr:colOff>1514475</xdr:colOff>
      <xdr:row>92</xdr:row>
      <xdr:rowOff>47625</xdr:rowOff>
    </xdr:from>
    <xdr:to>
      <xdr:col>8</xdr:col>
      <xdr:colOff>703580</xdr:colOff>
      <xdr:row>116</xdr:row>
      <xdr:rowOff>124460</xdr:rowOff>
    </xdr:to>
    <xdr:pic>
      <xdr:nvPicPr>
        <xdr:cNvPr id="7" name="图片 6" descr="U)G9CGO551@PYT$UA8AJ4@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74845" y="24498300"/>
          <a:ext cx="3996690" cy="3505835"/>
        </a:xfrm>
        <a:prstGeom prst="rect">
          <a:avLst/>
        </a:prstGeom>
      </xdr:spPr>
    </xdr:pic>
    <xdr:clientData/>
  </xdr:twoCellAnchor>
  <xdr:twoCellAnchor editAs="oneCell">
    <xdr:from>
      <xdr:col>14</xdr:col>
      <xdr:colOff>456565</xdr:colOff>
      <xdr:row>72</xdr:row>
      <xdr:rowOff>19050</xdr:rowOff>
    </xdr:from>
    <xdr:to>
      <xdr:col>18</xdr:col>
      <xdr:colOff>844550</xdr:colOff>
      <xdr:row>94</xdr:row>
      <xdr:rowOff>69850</xdr:rowOff>
    </xdr:to>
    <xdr:pic>
      <xdr:nvPicPr>
        <xdr:cNvPr id="8" name="图片 7" descr="IC]PRUC)FQYGE6@J(GE4_D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695680" y="21583650"/>
          <a:ext cx="5209540" cy="3222625"/>
        </a:xfrm>
        <a:prstGeom prst="rect">
          <a:avLst/>
        </a:prstGeom>
      </xdr:spPr>
    </xdr:pic>
    <xdr:clientData/>
  </xdr:twoCellAnchor>
  <xdr:twoCellAnchor editAs="oneCell">
    <xdr:from>
      <xdr:col>8</xdr:col>
      <xdr:colOff>5080</xdr:colOff>
      <xdr:row>88</xdr:row>
      <xdr:rowOff>19050</xdr:rowOff>
    </xdr:from>
    <xdr:to>
      <xdr:col>12</xdr:col>
      <xdr:colOff>985520</xdr:colOff>
      <xdr:row>117</xdr:row>
      <xdr:rowOff>56515</xdr:rowOff>
    </xdr:to>
    <xdr:pic>
      <xdr:nvPicPr>
        <xdr:cNvPr id="9" name="图片 8" descr="}D6$W[@NJ@E]$I%U%8_JU4L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773035" y="23898225"/>
          <a:ext cx="3937635" cy="4180840"/>
        </a:xfrm>
        <a:prstGeom prst="rect">
          <a:avLst/>
        </a:prstGeom>
      </xdr:spPr>
    </xdr:pic>
    <xdr:clientData/>
  </xdr:twoCellAnchor>
  <xdr:twoCellAnchor editAs="oneCell">
    <xdr:from>
      <xdr:col>12</xdr:col>
      <xdr:colOff>1057275</xdr:colOff>
      <xdr:row>96</xdr:row>
      <xdr:rowOff>66675</xdr:rowOff>
    </xdr:from>
    <xdr:to>
      <xdr:col>17</xdr:col>
      <xdr:colOff>252730</xdr:colOff>
      <xdr:row>121</xdr:row>
      <xdr:rowOff>107315</xdr:rowOff>
    </xdr:to>
    <xdr:pic>
      <xdr:nvPicPr>
        <xdr:cNvPr id="10" name="图片 9" descr="Z_Q1WW3U{K6KNSF8_B7}OAK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782425" y="25088850"/>
          <a:ext cx="5870575" cy="3612515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742950</xdr:colOff>
      <xdr:row>55</xdr:row>
      <xdr:rowOff>276225</xdr:rowOff>
    </xdr:from>
    <xdr:to>
      <xdr:col>10</xdr:col>
      <xdr:colOff>796290</xdr:colOff>
      <xdr:row>56</xdr:row>
      <xdr:rowOff>412115</xdr:rowOff>
    </xdr:to>
    <xdr:pic>
      <xdr:nvPicPr>
        <xdr:cNvPr id="11" name="图片 10" descr="299a3a6fbfa2c97f31a1a914ead55e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53910" y="15909925"/>
          <a:ext cx="2667635" cy="4406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323850</xdr:colOff>
      <xdr:row>26</xdr:row>
      <xdr:rowOff>252095</xdr:rowOff>
    </xdr:from>
    <xdr:to>
      <xdr:col>8</xdr:col>
      <xdr:colOff>126365</xdr:colOff>
      <xdr:row>29</xdr:row>
      <xdr:rowOff>55880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4220" y="808672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4</xdr:col>
      <xdr:colOff>1656715</xdr:colOff>
      <xdr:row>78</xdr:row>
      <xdr:rowOff>109220</xdr:rowOff>
    </xdr:from>
    <xdr:to>
      <xdr:col>9</xdr:col>
      <xdr:colOff>183515</xdr:colOff>
      <xdr:row>94</xdr:row>
      <xdr:rowOff>81915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7085" y="23327995"/>
          <a:ext cx="4048760" cy="228727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78</xdr:row>
      <xdr:rowOff>114300</xdr:rowOff>
    </xdr:from>
    <xdr:to>
      <xdr:col>4</xdr:col>
      <xdr:colOff>1692275</xdr:colOff>
      <xdr:row>94</xdr:row>
      <xdr:rowOff>71755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23333075"/>
          <a:ext cx="3728720" cy="227203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77</xdr:row>
      <xdr:rowOff>133350</xdr:rowOff>
    </xdr:from>
    <xdr:to>
      <xdr:col>14</xdr:col>
      <xdr:colOff>164465</xdr:colOff>
      <xdr:row>93</xdr:row>
      <xdr:rowOff>50800</xdr:rowOff>
    </xdr:to>
    <xdr:pic>
      <xdr:nvPicPr>
        <xdr:cNvPr id="5" name="图片 4" descr="e9602ed665d49bcc748273b86374b7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34630" y="23209250"/>
          <a:ext cx="5568950" cy="2232025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96</xdr:row>
      <xdr:rowOff>0</xdr:rowOff>
    </xdr:from>
    <xdr:to>
      <xdr:col>4</xdr:col>
      <xdr:colOff>1332865</xdr:colOff>
      <xdr:row>122</xdr:row>
      <xdr:rowOff>114300</xdr:rowOff>
    </xdr:to>
    <xdr:pic>
      <xdr:nvPicPr>
        <xdr:cNvPr id="6" name="图片 5" descr="DC9C8497CFD887D0C88DF3F15494BA7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4375" y="25819100"/>
          <a:ext cx="3578860" cy="3829050"/>
        </a:xfrm>
        <a:prstGeom prst="rect">
          <a:avLst/>
        </a:prstGeom>
      </xdr:spPr>
    </xdr:pic>
    <xdr:clientData/>
  </xdr:twoCellAnchor>
  <xdr:twoCellAnchor editAs="oneCell">
    <xdr:from>
      <xdr:col>4</xdr:col>
      <xdr:colOff>1514475</xdr:colOff>
      <xdr:row>97</xdr:row>
      <xdr:rowOff>47625</xdr:rowOff>
    </xdr:from>
    <xdr:to>
      <xdr:col>8</xdr:col>
      <xdr:colOff>703580</xdr:colOff>
      <xdr:row>121</xdr:row>
      <xdr:rowOff>124460</xdr:rowOff>
    </xdr:to>
    <xdr:pic>
      <xdr:nvPicPr>
        <xdr:cNvPr id="7" name="图片 6" descr="U)G9CGO551@PYT$UA8AJ4@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74845" y="26009600"/>
          <a:ext cx="3996690" cy="3505835"/>
        </a:xfrm>
        <a:prstGeom prst="rect">
          <a:avLst/>
        </a:prstGeom>
      </xdr:spPr>
    </xdr:pic>
    <xdr:clientData/>
  </xdr:twoCellAnchor>
  <xdr:twoCellAnchor editAs="oneCell">
    <xdr:from>
      <xdr:col>14</xdr:col>
      <xdr:colOff>456565</xdr:colOff>
      <xdr:row>77</xdr:row>
      <xdr:rowOff>19050</xdr:rowOff>
    </xdr:from>
    <xdr:to>
      <xdr:col>18</xdr:col>
      <xdr:colOff>844550</xdr:colOff>
      <xdr:row>99</xdr:row>
      <xdr:rowOff>69850</xdr:rowOff>
    </xdr:to>
    <xdr:pic>
      <xdr:nvPicPr>
        <xdr:cNvPr id="8" name="图片 7" descr="IC]PRUC)FQYGE6@J(GE4_D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695680" y="23094950"/>
          <a:ext cx="5209540" cy="3222625"/>
        </a:xfrm>
        <a:prstGeom prst="rect">
          <a:avLst/>
        </a:prstGeom>
      </xdr:spPr>
    </xdr:pic>
    <xdr:clientData/>
  </xdr:twoCellAnchor>
  <xdr:twoCellAnchor editAs="oneCell">
    <xdr:from>
      <xdr:col>8</xdr:col>
      <xdr:colOff>5080</xdr:colOff>
      <xdr:row>93</xdr:row>
      <xdr:rowOff>19050</xdr:rowOff>
    </xdr:from>
    <xdr:to>
      <xdr:col>12</xdr:col>
      <xdr:colOff>985520</xdr:colOff>
      <xdr:row>122</xdr:row>
      <xdr:rowOff>56515</xdr:rowOff>
    </xdr:to>
    <xdr:pic>
      <xdr:nvPicPr>
        <xdr:cNvPr id="9" name="图片 8" descr="}D6$W[@NJ@E]$I%U%8_JU4L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773035" y="25409525"/>
          <a:ext cx="3937635" cy="4180840"/>
        </a:xfrm>
        <a:prstGeom prst="rect">
          <a:avLst/>
        </a:prstGeom>
      </xdr:spPr>
    </xdr:pic>
    <xdr:clientData/>
  </xdr:twoCellAnchor>
  <xdr:twoCellAnchor editAs="oneCell">
    <xdr:from>
      <xdr:col>12</xdr:col>
      <xdr:colOff>1057275</xdr:colOff>
      <xdr:row>101</xdr:row>
      <xdr:rowOff>66675</xdr:rowOff>
    </xdr:from>
    <xdr:to>
      <xdr:col>17</xdr:col>
      <xdr:colOff>252730</xdr:colOff>
      <xdr:row>126</xdr:row>
      <xdr:rowOff>107315</xdr:rowOff>
    </xdr:to>
    <xdr:pic>
      <xdr:nvPicPr>
        <xdr:cNvPr id="10" name="图片 9" descr="Z_Q1WW3U{K6KNSF8_B7}OAK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782425" y="26600150"/>
          <a:ext cx="5870575" cy="3612515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742950</xdr:colOff>
      <xdr:row>55</xdr:row>
      <xdr:rowOff>276225</xdr:rowOff>
    </xdr:from>
    <xdr:to>
      <xdr:col>10</xdr:col>
      <xdr:colOff>796290</xdr:colOff>
      <xdr:row>56</xdr:row>
      <xdr:rowOff>412115</xdr:rowOff>
    </xdr:to>
    <xdr:pic>
      <xdr:nvPicPr>
        <xdr:cNvPr id="11" name="图片 10" descr="299a3a6fbfa2c97f31a1a914ead55e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53910" y="15909925"/>
          <a:ext cx="2667635" cy="440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6"/>
  <sheetViews>
    <sheetView zoomScale="85" zoomScaleNormal="85" workbookViewId="0">
      <pane ySplit="7" topLeftCell="A30" activePane="bottomLeft" state="frozen"/>
      <selection/>
      <selection pane="bottomLeft" activeCell="P35" sqref="P35"/>
    </sheetView>
  </sheetViews>
  <sheetFormatPr defaultColWidth="9" defaultRowHeight="11.25"/>
  <cols>
    <col min="1" max="1" width="3.25" style="2" customWidth="1"/>
    <col min="2" max="2" width="9.675" style="7" customWidth="1"/>
    <col min="3" max="3" width="10.75" style="2" customWidth="1"/>
    <col min="4" max="4" width="9.55" style="2" customWidth="1"/>
    <col min="5" max="5" width="26.7833333333333" style="8" customWidth="1"/>
    <col min="6" max="6" width="29.4" style="8" customWidth="1"/>
    <col min="7" max="7" width="13.525" style="8" customWidth="1"/>
    <col min="8" max="8" width="7.18333333333333" style="8" customWidth="1"/>
    <col min="9" max="9" width="12.15" style="8" customWidth="1"/>
    <col min="10" max="10" width="9.99166666666667" style="8" customWidth="1"/>
    <col min="11" max="11" width="12.8083333333333" style="8" customWidth="1"/>
    <col min="12" max="12" width="9.5" style="8" customWidth="1"/>
    <col min="13" max="13" width="19.8666666666667" style="8" customWidth="1"/>
    <col min="14" max="14" width="7.78333333333333" style="8" customWidth="1"/>
    <col min="15" max="15" width="6.90833333333333" style="7" customWidth="1"/>
    <col min="16" max="16" width="33.675" style="8" customWidth="1"/>
    <col min="17" max="17" width="9.55833333333333" style="2" customWidth="1"/>
    <col min="18" max="18" width="8.66666666666667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11890</v>
      </c>
      <c r="Q2" s="80" t="s">
        <v>6</v>
      </c>
      <c r="R2" s="80"/>
      <c r="S2" s="94"/>
      <c r="T2" s="94"/>
    </row>
    <row r="3" s="1" customFormat="1" ht="27.9" customHeight="1" spans="1:20">
      <c r="A3" s="10" t="s">
        <v>7</v>
      </c>
      <c r="B3" s="10"/>
      <c r="C3" s="13">
        <v>48638519.13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6" t="s">
        <v>11</v>
      </c>
      <c r="K3" s="76"/>
      <c r="L3" s="76"/>
      <c r="M3" s="76"/>
      <c r="N3" s="10" t="s">
        <v>12</v>
      </c>
      <c r="O3" s="10"/>
      <c r="P3" s="76" t="s">
        <v>13</v>
      </c>
      <c r="Q3" s="95" t="s">
        <v>14</v>
      </c>
      <c r="R3" s="96"/>
      <c r="S3" s="97" t="s">
        <v>15</v>
      </c>
      <c r="T3" s="98"/>
    </row>
    <row r="4" s="1" customFormat="1" ht="27.9" customHeight="1" spans="1:20">
      <c r="A4" s="10" t="s">
        <v>16</v>
      </c>
      <c r="B4" s="10"/>
      <c r="C4" s="15"/>
      <c r="D4" s="15"/>
      <c r="E4" s="15"/>
      <c r="F4" s="13" t="s">
        <v>17</v>
      </c>
      <c r="G4" s="16"/>
      <c r="H4" s="10" t="s">
        <v>18</v>
      </c>
      <c r="I4" s="10"/>
      <c r="J4" s="76" t="s">
        <v>19</v>
      </c>
      <c r="K4" s="76"/>
      <c r="L4" s="76"/>
      <c r="M4" s="76"/>
      <c r="N4" s="10" t="s">
        <v>20</v>
      </c>
      <c r="O4" s="10"/>
      <c r="P4" s="77" t="s">
        <v>21</v>
      </c>
      <c r="Q4" s="13" t="s">
        <v>22</v>
      </c>
      <c r="R4" s="77" t="s">
        <v>23</v>
      </c>
      <c r="S4" s="99" t="s">
        <v>24</v>
      </c>
      <c r="T4" s="100" t="s">
        <v>25</v>
      </c>
    </row>
    <row r="5" s="1" customFormat="1" ht="27.9" customHeight="1" spans="1:20">
      <c r="A5" s="10" t="s">
        <v>26</v>
      </c>
      <c r="B5" s="17" t="s">
        <v>27</v>
      </c>
      <c r="C5" s="18"/>
      <c r="D5" s="18"/>
      <c r="E5" s="18"/>
      <c r="F5" s="19"/>
      <c r="G5" s="20" t="s">
        <v>28</v>
      </c>
      <c r="H5" s="17" t="s">
        <v>27</v>
      </c>
      <c r="I5" s="18"/>
      <c r="J5" s="19"/>
      <c r="K5" s="20" t="s">
        <v>29</v>
      </c>
      <c r="L5" s="17" t="s">
        <v>30</v>
      </c>
      <c r="M5" s="19"/>
      <c r="N5" s="17" t="s">
        <v>31</v>
      </c>
      <c r="O5" s="19"/>
      <c r="P5" s="78" t="s">
        <v>32</v>
      </c>
      <c r="Q5" s="101"/>
      <c r="R5" s="101"/>
      <c r="S5" s="99" t="s">
        <v>33</v>
      </c>
      <c r="T5" s="102" t="s">
        <v>34</v>
      </c>
    </row>
    <row r="6" s="1" customFormat="1" ht="27.9" customHeight="1" spans="1:20">
      <c r="A6" s="10"/>
      <c r="B6" s="21" t="s">
        <v>35</v>
      </c>
      <c r="C6" s="22"/>
      <c r="D6" s="22"/>
      <c r="E6" s="22"/>
      <c r="F6" s="23"/>
      <c r="G6" s="10"/>
      <c r="H6" s="21" t="s">
        <v>36</v>
      </c>
      <c r="I6" s="22"/>
      <c r="J6" s="23"/>
      <c r="K6" s="10" t="s">
        <v>37</v>
      </c>
      <c r="L6" s="21" t="s">
        <v>38</v>
      </c>
      <c r="M6" s="23"/>
      <c r="N6" s="21" t="s">
        <v>39</v>
      </c>
      <c r="O6" s="23"/>
      <c r="P6" s="79" t="s">
        <v>40</v>
      </c>
      <c r="Q6" s="103"/>
      <c r="R6" s="103"/>
      <c r="S6" s="99"/>
      <c r="T6" s="102"/>
    </row>
    <row r="7" s="1" customFormat="1" ht="27.9" customHeight="1" spans="1:20">
      <c r="A7" s="10"/>
      <c r="B7" s="24" t="s">
        <v>41</v>
      </c>
      <c r="C7" s="10" t="s">
        <v>42</v>
      </c>
      <c r="D7" s="10" t="s">
        <v>43</v>
      </c>
      <c r="E7" s="13" t="s">
        <v>44</v>
      </c>
      <c r="F7" s="13" t="s">
        <v>45</v>
      </c>
      <c r="G7" s="24" t="s">
        <v>46</v>
      </c>
      <c r="H7" s="10" t="s">
        <v>47</v>
      </c>
      <c r="I7" s="13" t="s">
        <v>48</v>
      </c>
      <c r="J7" s="13" t="s">
        <v>49</v>
      </c>
      <c r="K7" s="80" t="s">
        <v>48</v>
      </c>
      <c r="L7" s="13" t="s">
        <v>48</v>
      </c>
      <c r="M7" s="10" t="s">
        <v>49</v>
      </c>
      <c r="N7" s="10" t="s">
        <v>48</v>
      </c>
      <c r="O7" s="10" t="s">
        <v>49</v>
      </c>
      <c r="P7" s="13" t="s">
        <v>50</v>
      </c>
      <c r="Q7" s="13" t="s">
        <v>51</v>
      </c>
      <c r="R7" s="13" t="s">
        <v>52</v>
      </c>
      <c r="S7" s="99"/>
      <c r="T7" s="102"/>
    </row>
    <row r="8" s="2" customFormat="1" ht="23" customHeight="1" spans="1:20">
      <c r="A8" s="25">
        <v>1</v>
      </c>
      <c r="B8" s="26">
        <v>44041</v>
      </c>
      <c r="C8" s="27"/>
      <c r="D8" s="28">
        <v>400000</v>
      </c>
      <c r="E8" s="28" t="s">
        <v>53</v>
      </c>
      <c r="F8" s="29" t="s">
        <v>54</v>
      </c>
      <c r="G8" s="30"/>
      <c r="H8" s="30"/>
      <c r="I8" s="30"/>
      <c r="J8" s="30"/>
      <c r="K8" s="30"/>
      <c r="L8" s="30"/>
      <c r="M8" s="28"/>
      <c r="N8" s="30"/>
      <c r="O8" s="30"/>
      <c r="P8" s="81"/>
      <c r="Q8" s="104"/>
      <c r="R8" s="36"/>
      <c r="S8" s="28"/>
      <c r="T8" s="36"/>
    </row>
    <row r="9" s="2" customFormat="1" ht="23" customHeight="1" spans="1:20">
      <c r="A9" s="25"/>
      <c r="B9" s="31">
        <v>44035</v>
      </c>
      <c r="C9" s="32"/>
      <c r="D9" s="32"/>
      <c r="E9" s="28" t="s">
        <v>55</v>
      </c>
      <c r="F9" s="180" t="s">
        <v>56</v>
      </c>
      <c r="G9" s="28"/>
      <c r="H9" s="28"/>
      <c r="I9" s="28"/>
      <c r="J9" s="28"/>
      <c r="K9" s="28"/>
      <c r="L9" s="28"/>
      <c r="M9" s="28"/>
      <c r="N9" s="81"/>
      <c r="O9" s="81"/>
      <c r="P9" s="81" t="s">
        <v>23</v>
      </c>
      <c r="Q9" s="104" t="s">
        <v>57</v>
      </c>
      <c r="R9" s="28"/>
      <c r="S9" s="28">
        <v>1200</v>
      </c>
      <c r="T9" s="28"/>
    </row>
    <row r="10" s="2" customFormat="1" ht="25" customHeight="1" spans="1:20">
      <c r="A10" s="25"/>
      <c r="B10" s="26"/>
      <c r="C10" s="27"/>
      <c r="D10" s="28"/>
      <c r="E10" s="28" t="s">
        <v>58</v>
      </c>
      <c r="F10" s="34" t="s">
        <v>59</v>
      </c>
      <c r="G10" s="30"/>
      <c r="H10" s="30"/>
      <c r="I10" s="28"/>
      <c r="J10" s="28"/>
      <c r="K10" s="28"/>
      <c r="L10" s="35">
        <v>100</v>
      </c>
      <c r="M10" s="2" t="s">
        <v>60</v>
      </c>
      <c r="N10" s="81"/>
      <c r="O10" s="81"/>
      <c r="P10" s="81" t="s">
        <v>61</v>
      </c>
      <c r="Q10" s="104"/>
      <c r="R10" s="36"/>
      <c r="S10" s="28">
        <v>159000</v>
      </c>
      <c r="T10" s="36"/>
    </row>
    <row r="11" s="2" customFormat="1" ht="22" customHeight="1" spans="1:20">
      <c r="A11" s="35">
        <v>2</v>
      </c>
      <c r="B11" s="31">
        <v>44057</v>
      </c>
      <c r="C11" s="27"/>
      <c r="D11" s="36"/>
      <c r="E11" s="28" t="s">
        <v>62</v>
      </c>
      <c r="F11" s="29" t="s">
        <v>63</v>
      </c>
      <c r="G11" s="30"/>
      <c r="H11" s="30"/>
      <c r="I11" s="30"/>
      <c r="J11" s="30"/>
      <c r="K11" s="30"/>
      <c r="L11" s="35">
        <v>50</v>
      </c>
      <c r="M11" s="2" t="s">
        <v>60</v>
      </c>
      <c r="N11" s="81"/>
      <c r="O11" s="81"/>
      <c r="P11" s="160" t="s">
        <v>64</v>
      </c>
      <c r="Q11" s="104"/>
      <c r="R11" s="36"/>
      <c r="S11" s="28">
        <v>19455</v>
      </c>
      <c r="T11" s="36"/>
    </row>
    <row r="12" s="2" customFormat="1" ht="24" customHeight="1" spans="1:20">
      <c r="A12" s="35">
        <v>3</v>
      </c>
      <c r="B12" s="31">
        <v>44076</v>
      </c>
      <c r="C12" s="32"/>
      <c r="D12" s="32"/>
      <c r="E12" s="37" t="s">
        <v>65</v>
      </c>
      <c r="F12" s="38" t="s">
        <v>66</v>
      </c>
      <c r="G12" s="30"/>
      <c r="H12" s="30"/>
      <c r="I12" s="30"/>
      <c r="J12" s="30"/>
      <c r="K12" s="30"/>
      <c r="L12" s="28">
        <v>100</v>
      </c>
      <c r="M12" s="28" t="s">
        <v>60</v>
      </c>
      <c r="N12" s="81"/>
      <c r="O12" s="81"/>
      <c r="P12" s="160" t="s">
        <v>67</v>
      </c>
      <c r="Q12" s="104"/>
      <c r="R12" s="36"/>
      <c r="S12" s="28">
        <v>200000</v>
      </c>
      <c r="T12" s="36"/>
    </row>
    <row r="13" s="3" customFormat="1" ht="24" customHeight="1" spans="1:20">
      <c r="A13" s="39">
        <v>4</v>
      </c>
      <c r="B13" s="31">
        <v>44081</v>
      </c>
      <c r="C13" s="32"/>
      <c r="D13" s="10">
        <v>1000000</v>
      </c>
      <c r="E13" s="28" t="s">
        <v>53</v>
      </c>
      <c r="F13" s="29" t="s">
        <v>54</v>
      </c>
      <c r="G13" s="40" t="s">
        <v>68</v>
      </c>
      <c r="H13" s="41"/>
      <c r="I13" s="41"/>
      <c r="J13" s="84"/>
      <c r="K13" s="30"/>
      <c r="L13" s="28"/>
      <c r="M13" s="28"/>
      <c r="N13" s="81"/>
      <c r="O13" s="81"/>
      <c r="P13" s="160"/>
      <c r="Q13" s="104"/>
      <c r="R13" s="36"/>
      <c r="S13" s="28"/>
      <c r="T13" s="36"/>
    </row>
    <row r="14" s="3" customFormat="1" ht="17" customHeight="1" spans="1:20">
      <c r="A14" s="42"/>
      <c r="B14" s="31">
        <v>44081</v>
      </c>
      <c r="C14" s="27"/>
      <c r="D14" s="32"/>
      <c r="E14" s="37" t="s">
        <v>58</v>
      </c>
      <c r="F14" s="38" t="s">
        <v>59</v>
      </c>
      <c r="G14" s="30"/>
      <c r="H14" s="30"/>
      <c r="I14" s="30"/>
      <c r="J14" s="30"/>
      <c r="K14" s="30"/>
      <c r="L14" s="28">
        <v>100</v>
      </c>
      <c r="M14" s="28" t="s">
        <v>60</v>
      </c>
      <c r="N14" s="81"/>
      <c r="O14" s="81"/>
      <c r="P14" s="160" t="s">
        <v>61</v>
      </c>
      <c r="Q14" s="104"/>
      <c r="R14" s="36"/>
      <c r="S14" s="28">
        <v>169600</v>
      </c>
      <c r="T14" s="36"/>
    </row>
    <row r="15" s="2" customFormat="1" ht="20.1" customHeight="1" spans="1:20">
      <c r="A15" s="43">
        <v>5</v>
      </c>
      <c r="B15" s="31">
        <v>44090</v>
      </c>
      <c r="C15" s="27"/>
      <c r="D15" s="28"/>
      <c r="E15" s="28" t="s">
        <v>69</v>
      </c>
      <c r="F15" s="44" t="s">
        <v>70</v>
      </c>
      <c r="G15" s="30"/>
      <c r="H15" s="30"/>
      <c r="I15" s="28"/>
      <c r="J15" s="28"/>
      <c r="K15" s="28"/>
      <c r="L15" s="28">
        <v>50</v>
      </c>
      <c r="M15" s="28" t="s">
        <v>60</v>
      </c>
      <c r="N15" s="81"/>
      <c r="O15" s="81"/>
      <c r="P15" s="81" t="s">
        <v>71</v>
      </c>
      <c r="Q15" s="104"/>
      <c r="R15" s="36"/>
      <c r="S15" s="28">
        <v>60000</v>
      </c>
      <c r="T15" s="36"/>
    </row>
    <row r="16" s="2" customFormat="1" ht="25" customHeight="1" spans="1:20">
      <c r="A16" s="43"/>
      <c r="B16" s="31">
        <v>44090</v>
      </c>
      <c r="C16" s="27"/>
      <c r="D16" s="28"/>
      <c r="E16" s="28" t="s">
        <v>58</v>
      </c>
      <c r="F16" s="34" t="s">
        <v>59</v>
      </c>
      <c r="G16" s="30"/>
      <c r="H16" s="30"/>
      <c r="I16" s="28"/>
      <c r="J16" s="28"/>
      <c r="K16" s="28"/>
      <c r="L16" s="28">
        <v>100</v>
      </c>
      <c r="M16" s="28" t="s">
        <v>60</v>
      </c>
      <c r="N16" s="81"/>
      <c r="O16" s="81"/>
      <c r="P16" s="81" t="s">
        <v>61</v>
      </c>
      <c r="Q16" s="104"/>
      <c r="R16" s="36"/>
      <c r="S16" s="28">
        <v>300000</v>
      </c>
      <c r="T16" s="36"/>
    </row>
    <row r="17" s="2" customFormat="1" ht="25" customHeight="1" spans="1:20">
      <c r="A17" s="43"/>
      <c r="B17" s="26">
        <v>44092</v>
      </c>
      <c r="C17" s="27"/>
      <c r="D17" s="28"/>
      <c r="E17" s="28" t="s">
        <v>72</v>
      </c>
      <c r="F17" s="34" t="s">
        <v>73</v>
      </c>
      <c r="G17" s="30"/>
      <c r="H17" s="30"/>
      <c r="I17" s="28"/>
      <c r="J17" s="28"/>
      <c r="K17" s="28"/>
      <c r="L17" s="28">
        <v>100</v>
      </c>
      <c r="M17" s="28" t="s">
        <v>60</v>
      </c>
      <c r="N17" s="81"/>
      <c r="O17" s="81"/>
      <c r="P17" s="81" t="s">
        <v>74</v>
      </c>
      <c r="Q17" s="104"/>
      <c r="R17" s="36"/>
      <c r="S17" s="28">
        <v>300000</v>
      </c>
      <c r="T17" s="36"/>
    </row>
    <row r="18" s="2" customFormat="1" ht="20.1" customHeight="1" spans="1:20">
      <c r="A18" s="35">
        <v>6</v>
      </c>
      <c r="B18" s="31">
        <v>44113</v>
      </c>
      <c r="C18" s="32"/>
      <c r="D18" s="32"/>
      <c r="E18" s="28" t="s">
        <v>75</v>
      </c>
      <c r="F18" s="28" t="s">
        <v>76</v>
      </c>
      <c r="G18" s="28"/>
      <c r="H18" s="28"/>
      <c r="I18" s="28"/>
      <c r="J18" s="28"/>
      <c r="K18" s="28"/>
      <c r="L18" s="28">
        <v>50</v>
      </c>
      <c r="M18" s="28" t="s">
        <v>60</v>
      </c>
      <c r="N18" s="81"/>
      <c r="O18" s="81"/>
      <c r="P18" s="81" t="s">
        <v>77</v>
      </c>
      <c r="Q18" s="104"/>
      <c r="R18" s="28"/>
      <c r="S18" s="28">
        <v>37500</v>
      </c>
      <c r="T18" s="28"/>
    </row>
    <row r="19" s="2" customFormat="1" ht="25" customHeight="1" spans="1:20">
      <c r="A19" s="43">
        <v>7</v>
      </c>
      <c r="B19" s="31">
        <v>44125</v>
      </c>
      <c r="C19" s="27"/>
      <c r="D19" s="28"/>
      <c r="E19" s="28" t="s">
        <v>58</v>
      </c>
      <c r="F19" s="34" t="s">
        <v>59</v>
      </c>
      <c r="G19" s="30"/>
      <c r="H19" s="30"/>
      <c r="I19" s="28"/>
      <c r="J19" s="28"/>
      <c r="K19" s="28"/>
      <c r="L19" s="28">
        <v>100</v>
      </c>
      <c r="M19" s="28" t="s">
        <v>60</v>
      </c>
      <c r="N19" s="81"/>
      <c r="O19" s="81"/>
      <c r="P19" s="81" t="s">
        <v>61</v>
      </c>
      <c r="Q19" s="104"/>
      <c r="R19" s="36"/>
      <c r="S19" s="28">
        <v>150000</v>
      </c>
      <c r="T19" s="36"/>
    </row>
    <row r="20" s="2" customFormat="1" ht="25" customHeight="1" spans="1:20">
      <c r="A20" s="39">
        <v>8</v>
      </c>
      <c r="B20" s="31">
        <v>44142</v>
      </c>
      <c r="C20" s="31"/>
      <c r="D20" s="10">
        <v>300000</v>
      </c>
      <c r="E20" s="28" t="s">
        <v>53</v>
      </c>
      <c r="F20" s="29" t="s">
        <v>54</v>
      </c>
      <c r="G20" s="40" t="s">
        <v>78</v>
      </c>
      <c r="H20" s="41"/>
      <c r="I20" s="41"/>
      <c r="J20" s="84"/>
      <c r="K20" s="28"/>
      <c r="L20" s="28"/>
      <c r="M20" s="28"/>
      <c r="N20" s="81"/>
      <c r="O20" s="81"/>
      <c r="P20" s="81"/>
      <c r="Q20" s="104"/>
      <c r="R20" s="28"/>
      <c r="S20" s="28"/>
      <c r="T20" s="28"/>
    </row>
    <row r="21" s="2" customFormat="1" ht="25" customHeight="1" spans="1:20">
      <c r="A21" s="43"/>
      <c r="B21" s="31">
        <v>44507</v>
      </c>
      <c r="C21" s="31"/>
      <c r="D21" s="10">
        <v>214188</v>
      </c>
      <c r="E21" s="28" t="s">
        <v>53</v>
      </c>
      <c r="F21" s="29" t="s">
        <v>54</v>
      </c>
      <c r="G21" s="40" t="s">
        <v>78</v>
      </c>
      <c r="H21" s="41"/>
      <c r="I21" s="41"/>
      <c r="J21" s="84"/>
      <c r="K21" s="28"/>
      <c r="L21" s="28"/>
      <c r="M21" s="28"/>
      <c r="N21" s="81"/>
      <c r="O21" s="81"/>
      <c r="P21" s="81" t="s">
        <v>79</v>
      </c>
      <c r="Q21" s="104"/>
      <c r="R21" s="28"/>
      <c r="S21" s="28">
        <v>200000</v>
      </c>
      <c r="T21" s="28"/>
    </row>
    <row r="22" s="2" customFormat="1" ht="20.1" customHeight="1" spans="1:20">
      <c r="A22" s="42"/>
      <c r="B22" s="31">
        <v>44145</v>
      </c>
      <c r="C22" s="31"/>
      <c r="D22" s="10"/>
      <c r="E22" s="28" t="s">
        <v>80</v>
      </c>
      <c r="F22" s="45" t="s">
        <v>81</v>
      </c>
      <c r="G22" s="28"/>
      <c r="H22" s="28"/>
      <c r="I22" s="28"/>
      <c r="J22" s="28"/>
      <c r="K22" s="28"/>
      <c r="L22" s="28">
        <v>50</v>
      </c>
      <c r="M22" s="28" t="s">
        <v>60</v>
      </c>
      <c r="N22" s="81"/>
      <c r="O22" s="81"/>
      <c r="P22" s="81" t="s">
        <v>82</v>
      </c>
      <c r="Q22" s="104"/>
      <c r="R22" s="28"/>
      <c r="S22" s="28">
        <v>50000</v>
      </c>
      <c r="T22" s="28"/>
    </row>
    <row r="23" s="2" customFormat="1" ht="20.1" customHeight="1" spans="1:20">
      <c r="A23" s="46">
        <v>10</v>
      </c>
      <c r="B23" s="31">
        <v>44146</v>
      </c>
      <c r="C23" s="31"/>
      <c r="D23" s="10"/>
      <c r="E23" s="28" t="s">
        <v>58</v>
      </c>
      <c r="F23" s="34" t="s">
        <v>59</v>
      </c>
      <c r="G23" s="30"/>
      <c r="H23" s="30"/>
      <c r="I23" s="28"/>
      <c r="J23" s="28"/>
      <c r="K23" s="28"/>
      <c r="L23" s="28">
        <v>50</v>
      </c>
      <c r="M23" s="28" t="s">
        <v>60</v>
      </c>
      <c r="N23" s="81"/>
      <c r="O23" s="81"/>
      <c r="P23" s="81" t="s">
        <v>61</v>
      </c>
      <c r="Q23" s="104"/>
      <c r="R23" s="36"/>
      <c r="S23" s="28">
        <v>27328</v>
      </c>
      <c r="T23" s="36"/>
    </row>
    <row r="24" s="2" customFormat="1" ht="21" customHeight="1" spans="1:20">
      <c r="A24" s="46">
        <v>11</v>
      </c>
      <c r="B24" s="150">
        <v>44151</v>
      </c>
      <c r="C24" s="32"/>
      <c r="D24" s="32"/>
      <c r="E24" s="28" t="s">
        <v>80</v>
      </c>
      <c r="F24" s="28" t="s">
        <v>81</v>
      </c>
      <c r="G24" s="30"/>
      <c r="H24" s="30"/>
      <c r="I24" s="30"/>
      <c r="J24" s="30"/>
      <c r="K24" s="30"/>
      <c r="L24" s="28">
        <v>100</v>
      </c>
      <c r="M24" s="28" t="s">
        <v>60</v>
      </c>
      <c r="N24" s="81"/>
      <c r="O24" s="81"/>
      <c r="P24" s="81" t="s">
        <v>82</v>
      </c>
      <c r="Q24" s="104"/>
      <c r="R24" s="28"/>
      <c r="S24" s="28">
        <v>135610</v>
      </c>
      <c r="T24" s="36"/>
    </row>
    <row r="25" s="2" customFormat="1" ht="20.1" customHeight="1" spans="1:20">
      <c r="A25" s="35">
        <v>12</v>
      </c>
      <c r="B25" s="31">
        <v>44160</v>
      </c>
      <c r="C25" s="31"/>
      <c r="D25" s="10"/>
      <c r="E25" s="28" t="s">
        <v>83</v>
      </c>
      <c r="F25" s="28" t="s">
        <v>84</v>
      </c>
      <c r="G25" s="28"/>
      <c r="H25" s="28"/>
      <c r="I25" s="28"/>
      <c r="J25" s="28"/>
      <c r="K25" s="28"/>
      <c r="L25" s="28">
        <v>50</v>
      </c>
      <c r="M25" s="28" t="s">
        <v>60</v>
      </c>
      <c r="N25" s="81"/>
      <c r="O25" s="81"/>
      <c r="P25" s="81" t="s">
        <v>79</v>
      </c>
      <c r="Q25" s="104"/>
      <c r="R25" s="28"/>
      <c r="S25" s="28">
        <v>60000</v>
      </c>
      <c r="T25" s="28"/>
    </row>
    <row r="26" s="2" customFormat="1" ht="20.1" customHeight="1" spans="1:20">
      <c r="A26" s="46">
        <v>13</v>
      </c>
      <c r="B26" s="31">
        <v>44165</v>
      </c>
      <c r="C26" s="31"/>
      <c r="D26" s="10"/>
      <c r="E26" s="28" t="s">
        <v>80</v>
      </c>
      <c r="F26" s="28" t="s">
        <v>81</v>
      </c>
      <c r="G26" s="30"/>
      <c r="H26" s="30"/>
      <c r="I26" s="30"/>
      <c r="J26" s="30"/>
      <c r="K26" s="30"/>
      <c r="L26" s="28">
        <v>50</v>
      </c>
      <c r="M26" s="28" t="s">
        <v>60</v>
      </c>
      <c r="N26" s="81"/>
      <c r="O26" s="81"/>
      <c r="P26" s="81" t="s">
        <v>82</v>
      </c>
      <c r="Q26" s="104"/>
      <c r="R26" s="36"/>
      <c r="S26" s="28">
        <v>24150</v>
      </c>
      <c r="T26" s="36"/>
    </row>
    <row r="27" s="4" customFormat="1" ht="20.1" customHeight="1" spans="1:20">
      <c r="A27" s="169">
        <v>14</v>
      </c>
      <c r="B27" s="70">
        <v>44189</v>
      </c>
      <c r="C27" s="170">
        <v>6000000</v>
      </c>
      <c r="E27" s="45" t="s">
        <v>85</v>
      </c>
      <c r="F27" s="45" t="s">
        <v>86</v>
      </c>
      <c r="G27" s="68"/>
      <c r="H27" s="171">
        <v>0.02</v>
      </c>
      <c r="I27" s="68">
        <f>C27*H27</f>
        <v>120000</v>
      </c>
      <c r="J27" s="68"/>
      <c r="K27" s="68">
        <v>97280</v>
      </c>
      <c r="L27" s="45"/>
      <c r="M27" s="45"/>
      <c r="N27" s="130"/>
      <c r="O27" s="130"/>
      <c r="P27" s="130"/>
      <c r="Q27" s="175"/>
      <c r="R27" s="107"/>
      <c r="S27" s="45"/>
      <c r="T27" s="107"/>
    </row>
    <row r="28" s="2" customFormat="1" ht="20.1" customHeight="1" spans="1:20">
      <c r="A28" s="43"/>
      <c r="B28" s="31">
        <v>44203</v>
      </c>
      <c r="C28" s="31"/>
      <c r="D28" s="10"/>
      <c r="E28" s="28" t="s">
        <v>87</v>
      </c>
      <c r="F28" s="28" t="s">
        <v>88</v>
      </c>
      <c r="G28" s="30"/>
      <c r="H28" s="30"/>
      <c r="I28" s="30"/>
      <c r="J28" s="30"/>
      <c r="K28" s="30"/>
      <c r="L28" s="28">
        <v>50</v>
      </c>
      <c r="M28" s="28" t="s">
        <v>60</v>
      </c>
      <c r="N28" s="81"/>
      <c r="O28" s="81"/>
      <c r="P28" s="81" t="s">
        <v>89</v>
      </c>
      <c r="Q28" s="104"/>
      <c r="R28" s="36"/>
      <c r="S28" s="28">
        <v>80000</v>
      </c>
      <c r="T28" s="36"/>
    </row>
    <row r="29" s="2" customFormat="1" ht="20.1" customHeight="1" spans="1:20">
      <c r="A29" s="43"/>
      <c r="B29" s="31">
        <v>44203</v>
      </c>
      <c r="C29" s="31"/>
      <c r="D29" s="10"/>
      <c r="E29" s="28" t="s">
        <v>90</v>
      </c>
      <c r="F29" s="28" t="s">
        <v>91</v>
      </c>
      <c r="G29" s="30"/>
      <c r="H29" s="30"/>
      <c r="I29" s="30"/>
      <c r="J29" s="30"/>
      <c r="K29" s="30"/>
      <c r="L29" s="28">
        <v>200</v>
      </c>
      <c r="M29" s="28" t="s">
        <v>60</v>
      </c>
      <c r="N29" s="81"/>
      <c r="O29" s="81"/>
      <c r="P29" s="81" t="s">
        <v>92</v>
      </c>
      <c r="Q29" s="104"/>
      <c r="R29" s="36"/>
      <c r="S29" s="28">
        <v>2450000</v>
      </c>
      <c r="T29" s="36"/>
    </row>
    <row r="30" s="2" customFormat="1" ht="20.1" customHeight="1" spans="1:20">
      <c r="A30" s="42"/>
      <c r="B30" s="31">
        <v>44203</v>
      </c>
      <c r="C30" s="31"/>
      <c r="D30" s="10">
        <v>-1514188</v>
      </c>
      <c r="E30" s="28"/>
      <c r="F30" s="28"/>
      <c r="G30" s="30"/>
      <c r="H30" s="30"/>
      <c r="I30" s="30"/>
      <c r="J30" s="30"/>
      <c r="K30" s="30"/>
      <c r="L30" s="28">
        <v>72967.96</v>
      </c>
      <c r="M30" s="28" t="s">
        <v>93</v>
      </c>
      <c r="N30" s="81"/>
      <c r="O30" s="81"/>
      <c r="P30" s="81"/>
      <c r="Q30" s="104"/>
      <c r="R30" s="36"/>
      <c r="S30" s="28"/>
      <c r="T30" s="36"/>
    </row>
    <row r="31" s="3" customFormat="1" ht="20.1" customHeight="1" spans="1:20">
      <c r="A31" s="42">
        <v>15</v>
      </c>
      <c r="B31" s="31">
        <v>44217</v>
      </c>
      <c r="C31" s="31"/>
      <c r="D31" s="10"/>
      <c r="E31" s="3" t="s">
        <v>94</v>
      </c>
      <c r="F31" s="28" t="s">
        <v>95</v>
      </c>
      <c r="G31" s="30"/>
      <c r="H31" s="30"/>
      <c r="I31" s="30"/>
      <c r="J31" s="30"/>
      <c r="K31" s="30"/>
      <c r="L31" s="28">
        <v>200</v>
      </c>
      <c r="M31" s="28" t="s">
        <v>60</v>
      </c>
      <c r="N31" s="81"/>
      <c r="O31" s="81"/>
      <c r="P31" s="81" t="s">
        <v>96</v>
      </c>
      <c r="Q31" s="104"/>
      <c r="R31" s="36"/>
      <c r="S31" s="28">
        <v>1069841.77</v>
      </c>
      <c r="T31" s="36"/>
    </row>
    <row r="32" s="5" customFormat="1" ht="20.1" customHeight="1" spans="1:20">
      <c r="A32" s="57"/>
      <c r="B32" s="70">
        <v>44234</v>
      </c>
      <c r="C32" s="70"/>
      <c r="D32" s="170"/>
      <c r="E32" s="45" t="s">
        <v>97</v>
      </c>
      <c r="F32" s="45" t="s">
        <v>98</v>
      </c>
      <c r="G32" s="68"/>
      <c r="H32" s="68"/>
      <c r="I32" s="68"/>
      <c r="J32" s="68"/>
      <c r="K32" s="68"/>
      <c r="L32" s="45">
        <v>100</v>
      </c>
      <c r="M32" s="45" t="s">
        <v>60</v>
      </c>
      <c r="N32" s="130"/>
      <c r="O32" s="130"/>
      <c r="P32" s="5" t="s">
        <v>99</v>
      </c>
      <c r="Q32" s="175"/>
      <c r="R32" s="107"/>
      <c r="S32" s="45">
        <v>500000</v>
      </c>
      <c r="T32" s="107"/>
    </row>
    <row r="33" s="5" customFormat="1" ht="20.1" customHeight="1" spans="1:20">
      <c r="A33" s="57"/>
      <c r="B33" s="70"/>
      <c r="C33" s="70"/>
      <c r="D33" s="170"/>
      <c r="E33" s="45"/>
      <c r="F33" s="45"/>
      <c r="G33" s="68"/>
      <c r="H33" s="68"/>
      <c r="I33" s="68"/>
      <c r="J33" s="68"/>
      <c r="K33" s="68"/>
      <c r="L33" s="45"/>
      <c r="M33" s="45"/>
      <c r="N33" s="130"/>
      <c r="O33" s="130"/>
      <c r="P33" s="130"/>
      <c r="Q33" s="175"/>
      <c r="R33" s="107"/>
      <c r="S33" s="45"/>
      <c r="T33" s="107"/>
    </row>
    <row r="34" s="5" customFormat="1" ht="20.1" customHeight="1" spans="1:20">
      <c r="A34" s="57"/>
      <c r="B34" s="70"/>
      <c r="C34" s="70"/>
      <c r="D34" s="170"/>
      <c r="E34" s="45"/>
      <c r="F34" s="45"/>
      <c r="G34" s="68"/>
      <c r="H34" s="68"/>
      <c r="I34" s="68"/>
      <c r="J34" s="68"/>
      <c r="K34" s="68"/>
      <c r="L34" s="45"/>
      <c r="M34" s="45"/>
      <c r="N34" s="130"/>
      <c r="O34" s="130"/>
      <c r="P34" s="130"/>
      <c r="Q34" s="175"/>
      <c r="R34" s="107"/>
      <c r="S34" s="45"/>
      <c r="T34" s="107"/>
    </row>
    <row r="35" s="5" customFormat="1" ht="20.1" customHeight="1" spans="1:20">
      <c r="A35" s="57"/>
      <c r="B35" s="70"/>
      <c r="C35" s="70"/>
      <c r="D35" s="170"/>
      <c r="E35" s="45"/>
      <c r="F35" s="45"/>
      <c r="G35" s="68"/>
      <c r="H35" s="68"/>
      <c r="I35" s="68"/>
      <c r="J35" s="68"/>
      <c r="K35" s="68"/>
      <c r="L35" s="45"/>
      <c r="M35" s="45"/>
      <c r="N35" s="130"/>
      <c r="O35" s="130"/>
      <c r="P35" s="130"/>
      <c r="Q35" s="175"/>
      <c r="R35" s="107"/>
      <c r="S35" s="45"/>
      <c r="T35" s="107"/>
    </row>
    <row r="36" s="5" customFormat="1" ht="20.1" customHeight="1" spans="1:20">
      <c r="A36" s="57"/>
      <c r="B36" s="70"/>
      <c r="C36" s="70"/>
      <c r="D36" s="170"/>
      <c r="E36" s="45"/>
      <c r="F36" s="45"/>
      <c r="G36" s="68"/>
      <c r="H36" s="68"/>
      <c r="I36" s="68"/>
      <c r="J36" s="68"/>
      <c r="K36" s="68"/>
      <c r="L36" s="45"/>
      <c r="M36" s="45"/>
      <c r="N36" s="130"/>
      <c r="O36" s="130"/>
      <c r="P36" s="130"/>
      <c r="Q36" s="175"/>
      <c r="R36" s="107"/>
      <c r="S36" s="45"/>
      <c r="T36" s="107"/>
    </row>
    <row r="37" ht="20.1" customHeight="1" spans="1:20">
      <c r="A37" s="46"/>
      <c r="B37" s="70"/>
      <c r="C37" s="70"/>
      <c r="D37" s="10"/>
      <c r="E37" s="28"/>
      <c r="F37" s="28"/>
      <c r="G37" s="30"/>
      <c r="H37" s="30"/>
      <c r="I37" s="30"/>
      <c r="J37" s="30"/>
      <c r="K37" s="30"/>
      <c r="L37" s="179"/>
      <c r="M37" s="30"/>
      <c r="N37" s="81"/>
      <c r="O37" s="81"/>
      <c r="P37" s="81"/>
      <c r="Q37" s="104"/>
      <c r="R37" s="36"/>
      <c r="S37" s="45"/>
      <c r="T37" s="36"/>
    </row>
    <row r="38" ht="21" customHeight="1" spans="1:20">
      <c r="A38" s="46"/>
      <c r="B38" s="152"/>
      <c r="C38" s="64"/>
      <c r="D38" s="64"/>
      <c r="E38" s="68"/>
      <c r="F38" s="172"/>
      <c r="G38" s="68"/>
      <c r="H38" s="68"/>
      <c r="I38" s="68"/>
      <c r="J38" s="68"/>
      <c r="K38" s="68"/>
      <c r="L38" s="68"/>
      <c r="M38" s="68"/>
      <c r="N38" s="130"/>
      <c r="O38" s="130"/>
      <c r="P38" s="130"/>
      <c r="Q38" s="175"/>
      <c r="R38" s="107"/>
      <c r="S38" s="45"/>
      <c r="T38" s="36"/>
    </row>
    <row r="39" ht="30" customHeight="1" spans="1:20">
      <c r="A39" s="114" t="s">
        <v>100</v>
      </c>
      <c r="B39" s="114"/>
      <c r="C39" s="115">
        <f>SUM(C8:C38)</f>
        <v>6000000</v>
      </c>
      <c r="D39" s="158">
        <f>SUM(D8:D38)</f>
        <v>400000</v>
      </c>
      <c r="E39" s="159"/>
      <c r="F39" s="159"/>
      <c r="G39" s="159"/>
      <c r="H39" s="159"/>
      <c r="I39" s="161">
        <f>SUM(I8:I38)</f>
        <v>120000</v>
      </c>
      <c r="J39" s="162"/>
      <c r="K39" s="161">
        <f>SUM(K8:K38)</f>
        <v>97280</v>
      </c>
      <c r="L39" s="161">
        <f>SUM(L8:L38)</f>
        <v>74567.96</v>
      </c>
      <c r="M39" s="162"/>
      <c r="N39" s="163">
        <f>SUM(N8:N38)</f>
        <v>0</v>
      </c>
      <c r="O39" s="81"/>
      <c r="P39" s="164"/>
      <c r="Q39" s="165"/>
      <c r="R39" s="166"/>
      <c r="S39" s="167">
        <f>SUM(S8:S38)</f>
        <v>5993684.77</v>
      </c>
      <c r="T39" s="168">
        <f>C39+D39-I39-K39-L39-N39-S39</f>
        <v>114467.27</v>
      </c>
    </row>
    <row r="40" ht="30" customHeight="1" spans="1:20">
      <c r="A40" s="114" t="s">
        <v>101</v>
      </c>
      <c r="B40" s="114"/>
      <c r="C40" s="114" t="s">
        <v>102</v>
      </c>
      <c r="D40" s="114"/>
      <c r="E40" s="114"/>
      <c r="F40" s="116">
        <f>S32</f>
        <v>500000</v>
      </c>
      <c r="G40" s="117"/>
      <c r="H40" s="117"/>
      <c r="I40" s="117"/>
      <c r="J40" s="117"/>
      <c r="K40" s="134"/>
      <c r="L40" s="135" t="s">
        <v>103</v>
      </c>
      <c r="M40" s="136"/>
      <c r="N40" s="136"/>
      <c r="O40" s="137" t="s">
        <v>104</v>
      </c>
      <c r="P40" s="138">
        <f>F40</f>
        <v>500000</v>
      </c>
      <c r="Q40" s="138"/>
      <c r="R40" s="138"/>
      <c r="S40" s="138"/>
      <c r="T40" s="138"/>
    </row>
    <row r="41" ht="30" customHeight="1" spans="1:20">
      <c r="A41" s="114"/>
      <c r="B41" s="114"/>
      <c r="C41" s="114" t="s">
        <v>105</v>
      </c>
      <c r="D41" s="114"/>
      <c r="E41" s="114"/>
      <c r="F41" s="116">
        <v>0</v>
      </c>
      <c r="G41" s="117"/>
      <c r="H41" s="117"/>
      <c r="I41" s="117"/>
      <c r="J41" s="117"/>
      <c r="K41" s="134"/>
      <c r="L41" s="139"/>
      <c r="M41" s="140"/>
      <c r="N41" s="140"/>
      <c r="O41" s="137" t="s">
        <v>106</v>
      </c>
      <c r="P41" s="141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41"/>
      <c r="R41" s="141"/>
      <c r="S41" s="141"/>
      <c r="T41" s="141"/>
    </row>
    <row r="46" ht="13.5" spans="2:2">
      <c r="B46" s="118"/>
    </row>
  </sheetData>
  <mergeCells count="5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S5:S7"/>
    <mergeCell ref="T5:T7"/>
    <mergeCell ref="A40:B41"/>
    <mergeCell ref="L40:N4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4"/>
  <sheetViews>
    <sheetView tabSelected="1" workbookViewId="0">
      <pane xSplit="1" ySplit="7" topLeftCell="B109" activePane="bottomRight" state="frozen"/>
      <selection/>
      <selection pane="topRight"/>
      <selection pane="bottomLeft"/>
      <selection pane="bottomRight" activeCell="F111" sqref="F111"/>
    </sheetView>
  </sheetViews>
  <sheetFormatPr defaultColWidth="9" defaultRowHeight="11.25"/>
  <cols>
    <col min="1" max="1" width="3.25" style="2" customWidth="1"/>
    <col min="2" max="2" width="9.675" style="7" customWidth="1"/>
    <col min="3" max="3" width="16.375" style="2" customWidth="1"/>
    <col min="4" max="4" width="9.55" style="2" customWidth="1"/>
    <col min="5" max="5" width="19.25" style="8" customWidth="1"/>
    <col min="6" max="6" width="18.5" style="8" customWidth="1"/>
    <col min="7" max="7" width="10.625" style="8" customWidth="1"/>
    <col min="8" max="8" width="7.18333333333333" style="8" customWidth="1"/>
    <col min="9" max="9" width="9.375" style="8" customWidth="1"/>
    <col min="10" max="10" width="7.125" style="8" customWidth="1"/>
    <col min="11" max="11" width="12.8083333333333" style="8" customWidth="1"/>
    <col min="12" max="12" width="9.5" style="8" customWidth="1"/>
    <col min="13" max="13" width="19.8666666666667" style="8" customWidth="1"/>
    <col min="14" max="14" width="13.125" style="8" customWidth="1"/>
    <col min="15" max="15" width="11.375" style="7" customWidth="1"/>
    <col min="16" max="16" width="33.675" style="8" customWidth="1"/>
    <col min="17" max="17" width="9.55833333333333" style="2" customWidth="1"/>
    <col min="18" max="18" width="8.66666666666667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11890</v>
      </c>
      <c r="Q2" s="80" t="s">
        <v>6</v>
      </c>
      <c r="R2" s="80"/>
      <c r="S2" s="94" t="s">
        <v>149</v>
      </c>
      <c r="T2" s="94"/>
    </row>
    <row r="3" s="1" customFormat="1" ht="27.9" customHeight="1" spans="1:20">
      <c r="A3" s="10" t="s">
        <v>7</v>
      </c>
      <c r="B3" s="10"/>
      <c r="C3" s="13">
        <v>48638519.13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6" t="s">
        <v>11</v>
      </c>
      <c r="K3" s="76"/>
      <c r="L3" s="76"/>
      <c r="M3" s="76"/>
      <c r="N3" s="10" t="s">
        <v>12</v>
      </c>
      <c r="O3" s="10"/>
      <c r="P3" s="76" t="s">
        <v>13</v>
      </c>
      <c r="Q3" s="95" t="s">
        <v>14</v>
      </c>
      <c r="R3" s="96"/>
      <c r="S3" s="97" t="s">
        <v>15</v>
      </c>
      <c r="T3" s="98"/>
    </row>
    <row r="4" s="1" customFormat="1" ht="27.9" customHeight="1" spans="1:20">
      <c r="A4" s="10" t="s">
        <v>16</v>
      </c>
      <c r="B4" s="10"/>
      <c r="C4" s="15"/>
      <c r="D4" s="15"/>
      <c r="E4" s="15"/>
      <c r="F4" s="13" t="s">
        <v>17</v>
      </c>
      <c r="G4" s="16"/>
      <c r="H4" s="10" t="s">
        <v>18</v>
      </c>
      <c r="I4" s="10"/>
      <c r="J4" s="76" t="s">
        <v>19</v>
      </c>
      <c r="K4" s="76"/>
      <c r="L4" s="76"/>
      <c r="M4" s="76"/>
      <c r="N4" s="10" t="s">
        <v>20</v>
      </c>
      <c r="O4" s="10"/>
      <c r="P4" s="77" t="s">
        <v>21</v>
      </c>
      <c r="Q4" s="13" t="s">
        <v>22</v>
      </c>
      <c r="R4" s="77" t="s">
        <v>23</v>
      </c>
      <c r="S4" s="99" t="s">
        <v>24</v>
      </c>
      <c r="T4" s="100" t="s">
        <v>25</v>
      </c>
    </row>
    <row r="5" s="1" customFormat="1" ht="27.9" customHeight="1" spans="1:20">
      <c r="A5" s="10" t="s">
        <v>26</v>
      </c>
      <c r="B5" s="17" t="s">
        <v>27</v>
      </c>
      <c r="C5" s="18"/>
      <c r="D5" s="18"/>
      <c r="E5" s="18"/>
      <c r="F5" s="19"/>
      <c r="G5" s="20" t="s">
        <v>28</v>
      </c>
      <c r="H5" s="17" t="s">
        <v>27</v>
      </c>
      <c r="I5" s="18"/>
      <c r="J5" s="19"/>
      <c r="K5" s="20" t="s">
        <v>29</v>
      </c>
      <c r="L5" s="17" t="s">
        <v>30</v>
      </c>
      <c r="M5" s="19"/>
      <c r="N5" s="17" t="s">
        <v>31</v>
      </c>
      <c r="O5" s="19"/>
      <c r="P5" s="78" t="s">
        <v>32</v>
      </c>
      <c r="Q5" s="101"/>
      <c r="R5" s="101"/>
      <c r="S5" s="99" t="s">
        <v>33</v>
      </c>
      <c r="T5" s="102" t="s">
        <v>34</v>
      </c>
    </row>
    <row r="6" s="1" customFormat="1" ht="27.9" customHeight="1" spans="1:20">
      <c r="A6" s="10"/>
      <c r="B6" s="21" t="s">
        <v>35</v>
      </c>
      <c r="C6" s="22"/>
      <c r="D6" s="22"/>
      <c r="E6" s="22"/>
      <c r="F6" s="23"/>
      <c r="G6" s="10"/>
      <c r="H6" s="21" t="s">
        <v>36</v>
      </c>
      <c r="I6" s="22"/>
      <c r="J6" s="23"/>
      <c r="K6" s="10" t="s">
        <v>37</v>
      </c>
      <c r="L6" s="21" t="s">
        <v>38</v>
      </c>
      <c r="M6" s="23"/>
      <c r="N6" s="21" t="s">
        <v>39</v>
      </c>
      <c r="O6" s="23"/>
      <c r="P6" s="79" t="s">
        <v>40</v>
      </c>
      <c r="Q6" s="103"/>
      <c r="R6" s="103"/>
      <c r="S6" s="99"/>
      <c r="T6" s="102"/>
    </row>
    <row r="7" s="1" customFormat="1" ht="27.9" customHeight="1" spans="1:20">
      <c r="A7" s="10"/>
      <c r="B7" s="24" t="s">
        <v>41</v>
      </c>
      <c r="C7" s="10" t="s">
        <v>42</v>
      </c>
      <c r="D7" s="10" t="s">
        <v>43</v>
      </c>
      <c r="E7" s="13" t="s">
        <v>44</v>
      </c>
      <c r="F7" s="13" t="s">
        <v>45</v>
      </c>
      <c r="G7" s="24" t="s">
        <v>46</v>
      </c>
      <c r="H7" s="10" t="s">
        <v>47</v>
      </c>
      <c r="I7" s="13" t="s">
        <v>48</v>
      </c>
      <c r="J7" s="13" t="s">
        <v>49</v>
      </c>
      <c r="K7" s="80" t="s">
        <v>48</v>
      </c>
      <c r="L7" s="13" t="s">
        <v>48</v>
      </c>
      <c r="M7" s="10" t="s">
        <v>49</v>
      </c>
      <c r="N7" s="10" t="s">
        <v>48</v>
      </c>
      <c r="O7" s="10" t="s">
        <v>49</v>
      </c>
      <c r="P7" s="13" t="s">
        <v>50</v>
      </c>
      <c r="Q7" s="13" t="s">
        <v>51</v>
      </c>
      <c r="R7" s="13" t="s">
        <v>52</v>
      </c>
      <c r="S7" s="99"/>
      <c r="T7" s="102"/>
    </row>
    <row r="8" s="2" customFormat="1" ht="23" customHeight="1" spans="1:20">
      <c r="A8" s="25">
        <v>1</v>
      </c>
      <c r="B8" s="26">
        <v>44041</v>
      </c>
      <c r="C8" s="27"/>
      <c r="D8" s="28">
        <v>400000</v>
      </c>
      <c r="E8" s="28" t="s">
        <v>53</v>
      </c>
      <c r="F8" s="29" t="s">
        <v>54</v>
      </c>
      <c r="G8" s="30"/>
      <c r="H8" s="30"/>
      <c r="I8" s="30"/>
      <c r="J8" s="30"/>
      <c r="K8" s="30"/>
      <c r="L8" s="30"/>
      <c r="M8" s="28"/>
      <c r="N8" s="30"/>
      <c r="O8" s="30"/>
      <c r="P8" s="81"/>
      <c r="Q8" s="104"/>
      <c r="R8" s="36"/>
      <c r="S8" s="28"/>
      <c r="T8" s="36"/>
    </row>
    <row r="9" s="2" customFormat="1" ht="23" customHeight="1" spans="1:20">
      <c r="A9" s="25"/>
      <c r="B9" s="31">
        <v>44035</v>
      </c>
      <c r="C9" s="32"/>
      <c r="D9" s="32"/>
      <c r="E9" s="28" t="s">
        <v>55</v>
      </c>
      <c r="F9" s="180" t="s">
        <v>56</v>
      </c>
      <c r="G9" s="28"/>
      <c r="H9" s="28"/>
      <c r="I9" s="28"/>
      <c r="J9" s="28"/>
      <c r="K9" s="28"/>
      <c r="L9" s="28"/>
      <c r="M9" s="28"/>
      <c r="N9" s="81"/>
      <c r="O9" s="81"/>
      <c r="P9" s="81" t="s">
        <v>23</v>
      </c>
      <c r="Q9" s="104" t="s">
        <v>57</v>
      </c>
      <c r="R9" s="28"/>
      <c r="S9" s="28">
        <v>1200</v>
      </c>
      <c r="T9" s="28"/>
    </row>
    <row r="10" s="2" customFormat="1" ht="25" customHeight="1" spans="1:20">
      <c r="A10" s="25"/>
      <c r="B10" s="26"/>
      <c r="C10" s="27"/>
      <c r="D10" s="28"/>
      <c r="E10" s="28" t="s">
        <v>58</v>
      </c>
      <c r="F10" s="34" t="s">
        <v>59</v>
      </c>
      <c r="G10" s="30"/>
      <c r="H10" s="30"/>
      <c r="I10" s="28"/>
      <c r="J10" s="28"/>
      <c r="K10" s="28"/>
      <c r="L10" s="35">
        <v>100</v>
      </c>
      <c r="M10" s="2" t="s">
        <v>60</v>
      </c>
      <c r="N10" s="81"/>
      <c r="O10" s="81"/>
      <c r="P10" s="82" t="s">
        <v>61</v>
      </c>
      <c r="Q10" s="104"/>
      <c r="R10" s="36"/>
      <c r="S10" s="28">
        <v>159000</v>
      </c>
      <c r="T10" s="36"/>
    </row>
    <row r="11" s="2" customFormat="1" ht="22" customHeight="1" spans="1:20">
      <c r="A11" s="35"/>
      <c r="B11" s="31">
        <v>44057</v>
      </c>
      <c r="C11" s="27"/>
      <c r="D11" s="36"/>
      <c r="E11" s="28" t="s">
        <v>62</v>
      </c>
      <c r="F11" s="29" t="s">
        <v>63</v>
      </c>
      <c r="G11" s="30"/>
      <c r="H11" s="30"/>
      <c r="I11" s="30"/>
      <c r="J11" s="30"/>
      <c r="K11" s="30"/>
      <c r="L11" s="35">
        <v>50</v>
      </c>
      <c r="M11" s="2" t="s">
        <v>60</v>
      </c>
      <c r="N11" s="81"/>
      <c r="O11" s="81"/>
      <c r="P11" s="83" t="s">
        <v>64</v>
      </c>
      <c r="Q11" s="104"/>
      <c r="R11" s="36"/>
      <c r="S11" s="28">
        <v>19455</v>
      </c>
      <c r="T11" s="36"/>
    </row>
    <row r="12" s="2" customFormat="1" ht="24" customHeight="1" spans="1:20">
      <c r="A12" s="35"/>
      <c r="B12" s="31">
        <v>44076</v>
      </c>
      <c r="C12" s="32"/>
      <c r="D12" s="32"/>
      <c r="E12" s="37" t="s">
        <v>65</v>
      </c>
      <c r="F12" s="38" t="s">
        <v>66</v>
      </c>
      <c r="G12" s="30"/>
      <c r="H12" s="30"/>
      <c r="I12" s="30"/>
      <c r="J12" s="30"/>
      <c r="K12" s="30"/>
      <c r="L12" s="28">
        <v>100</v>
      </c>
      <c r="M12" s="28" t="s">
        <v>60</v>
      </c>
      <c r="N12" s="81"/>
      <c r="O12" s="81"/>
      <c r="P12" s="83" t="s">
        <v>67</v>
      </c>
      <c r="Q12" s="104"/>
      <c r="R12" s="36"/>
      <c r="S12" s="28">
        <v>200000</v>
      </c>
      <c r="T12" s="36"/>
    </row>
    <row r="13" s="3" customFormat="1" ht="24" customHeight="1" spans="1:20">
      <c r="A13" s="39">
        <v>2</v>
      </c>
      <c r="B13" s="31">
        <v>44081</v>
      </c>
      <c r="C13" s="32"/>
      <c r="D13" s="10">
        <v>1000000</v>
      </c>
      <c r="E13" s="28" t="s">
        <v>53</v>
      </c>
      <c r="F13" s="29" t="s">
        <v>54</v>
      </c>
      <c r="G13" s="40" t="s">
        <v>68</v>
      </c>
      <c r="H13" s="41"/>
      <c r="I13" s="41"/>
      <c r="J13" s="84"/>
      <c r="K13" s="30"/>
      <c r="L13" s="28"/>
      <c r="M13" s="28"/>
      <c r="N13" s="81"/>
      <c r="O13" s="81"/>
      <c r="P13" s="83"/>
      <c r="Q13" s="104"/>
      <c r="R13" s="36"/>
      <c r="S13" s="28"/>
      <c r="T13" s="36"/>
    </row>
    <row r="14" s="3" customFormat="1" ht="17" customHeight="1" spans="1:20">
      <c r="A14" s="42"/>
      <c r="B14" s="31">
        <v>44081</v>
      </c>
      <c r="C14" s="27"/>
      <c r="D14" s="32"/>
      <c r="E14" s="37" t="s">
        <v>58</v>
      </c>
      <c r="F14" s="38" t="s">
        <v>59</v>
      </c>
      <c r="G14" s="30"/>
      <c r="H14" s="30"/>
      <c r="I14" s="30"/>
      <c r="J14" s="30"/>
      <c r="K14" s="30"/>
      <c r="L14" s="28">
        <v>100</v>
      </c>
      <c r="M14" s="28" t="s">
        <v>60</v>
      </c>
      <c r="N14" s="81"/>
      <c r="O14" s="81"/>
      <c r="P14" s="83" t="s">
        <v>61</v>
      </c>
      <c r="Q14" s="104"/>
      <c r="R14" s="36"/>
      <c r="S14" s="28">
        <v>169600</v>
      </c>
      <c r="T14" s="36"/>
    </row>
    <row r="15" s="2" customFormat="1" ht="20.1" customHeight="1" spans="1:20">
      <c r="A15" s="43"/>
      <c r="B15" s="31">
        <v>44090</v>
      </c>
      <c r="C15" s="27"/>
      <c r="D15" s="28"/>
      <c r="E15" s="28" t="s">
        <v>69</v>
      </c>
      <c r="F15" s="44" t="s">
        <v>70</v>
      </c>
      <c r="G15" s="30"/>
      <c r="H15" s="30"/>
      <c r="I15" s="28"/>
      <c r="J15" s="28"/>
      <c r="K15" s="28"/>
      <c r="L15" s="28">
        <v>50</v>
      </c>
      <c r="M15" s="28" t="s">
        <v>60</v>
      </c>
      <c r="N15" s="81"/>
      <c r="O15" s="81"/>
      <c r="P15" s="82" t="s">
        <v>71</v>
      </c>
      <c r="Q15" s="104"/>
      <c r="R15" s="36"/>
      <c r="S15" s="28">
        <v>60000</v>
      </c>
      <c r="T15" s="36"/>
    </row>
    <row r="16" s="2" customFormat="1" ht="25" customHeight="1" spans="1:20">
      <c r="A16" s="43"/>
      <c r="B16" s="31">
        <v>44090</v>
      </c>
      <c r="C16" s="27"/>
      <c r="D16" s="28"/>
      <c r="E16" s="28" t="s">
        <v>58</v>
      </c>
      <c r="F16" s="34" t="s">
        <v>59</v>
      </c>
      <c r="G16" s="30"/>
      <c r="H16" s="30"/>
      <c r="I16" s="28"/>
      <c r="J16" s="28"/>
      <c r="K16" s="28"/>
      <c r="L16" s="28">
        <v>100</v>
      </c>
      <c r="M16" s="28" t="s">
        <v>60</v>
      </c>
      <c r="N16" s="81"/>
      <c r="O16" s="81"/>
      <c r="P16" s="82" t="s">
        <v>61</v>
      </c>
      <c r="Q16" s="104"/>
      <c r="R16" s="36"/>
      <c r="S16" s="28">
        <v>300000</v>
      </c>
      <c r="T16" s="36"/>
    </row>
    <row r="17" s="2" customFormat="1" ht="25" customHeight="1" spans="1:20">
      <c r="A17" s="43"/>
      <c r="B17" s="26">
        <v>44092</v>
      </c>
      <c r="C17" s="27"/>
      <c r="D17" s="28"/>
      <c r="E17" s="28" t="s">
        <v>72</v>
      </c>
      <c r="F17" s="34" t="s">
        <v>73</v>
      </c>
      <c r="G17" s="30"/>
      <c r="H17" s="30"/>
      <c r="I17" s="28"/>
      <c r="J17" s="28"/>
      <c r="K17" s="28"/>
      <c r="L17" s="28">
        <v>100</v>
      </c>
      <c r="M17" s="28" t="s">
        <v>60</v>
      </c>
      <c r="N17" s="81"/>
      <c r="O17" s="81"/>
      <c r="P17" s="82" t="s">
        <v>74</v>
      </c>
      <c r="Q17" s="104"/>
      <c r="R17" s="36"/>
      <c r="S17" s="28">
        <v>300000</v>
      </c>
      <c r="T17" s="36"/>
    </row>
    <row r="18" s="2" customFormat="1" ht="20.1" customHeight="1" spans="1:20">
      <c r="A18" s="35"/>
      <c r="B18" s="31">
        <v>44113</v>
      </c>
      <c r="C18" s="32"/>
      <c r="D18" s="32"/>
      <c r="E18" s="28" t="s">
        <v>75</v>
      </c>
      <c r="F18" s="28" t="s">
        <v>76</v>
      </c>
      <c r="G18" s="28"/>
      <c r="H18" s="28"/>
      <c r="I18" s="28"/>
      <c r="J18" s="28"/>
      <c r="K18" s="28"/>
      <c r="L18" s="28">
        <v>50</v>
      </c>
      <c r="M18" s="28" t="s">
        <v>60</v>
      </c>
      <c r="N18" s="81"/>
      <c r="O18" s="81"/>
      <c r="P18" s="82" t="s">
        <v>77</v>
      </c>
      <c r="Q18" s="104"/>
      <c r="R18" s="28"/>
      <c r="S18" s="28">
        <v>37500</v>
      </c>
      <c r="T18" s="28"/>
    </row>
    <row r="19" s="2" customFormat="1" ht="25" customHeight="1" spans="1:20">
      <c r="A19" s="43"/>
      <c r="B19" s="31">
        <v>44125</v>
      </c>
      <c r="C19" s="27"/>
      <c r="D19" s="28"/>
      <c r="E19" s="28" t="s">
        <v>58</v>
      </c>
      <c r="F19" s="34" t="s">
        <v>59</v>
      </c>
      <c r="G19" s="30"/>
      <c r="H19" s="30"/>
      <c r="I19" s="28"/>
      <c r="J19" s="28"/>
      <c r="K19" s="28"/>
      <c r="L19" s="28">
        <v>100</v>
      </c>
      <c r="M19" s="28" t="s">
        <v>60</v>
      </c>
      <c r="N19" s="81"/>
      <c r="O19" s="81"/>
      <c r="P19" s="82" t="s">
        <v>61</v>
      </c>
      <c r="Q19" s="104"/>
      <c r="R19" s="36"/>
      <c r="S19" s="28">
        <v>150000</v>
      </c>
      <c r="T19" s="36"/>
    </row>
    <row r="20" s="2" customFormat="1" ht="25" customHeight="1" spans="1:20">
      <c r="A20" s="39">
        <v>3</v>
      </c>
      <c r="B20" s="31">
        <v>44142</v>
      </c>
      <c r="C20" s="31"/>
      <c r="D20" s="10">
        <v>300000</v>
      </c>
      <c r="E20" s="28" t="s">
        <v>53</v>
      </c>
      <c r="F20" s="29" t="s">
        <v>54</v>
      </c>
      <c r="G20" s="40" t="s">
        <v>78</v>
      </c>
      <c r="H20" s="41"/>
      <c r="I20" s="41"/>
      <c r="J20" s="84"/>
      <c r="K20" s="28"/>
      <c r="L20" s="28"/>
      <c r="M20" s="28"/>
      <c r="N20" s="81"/>
      <c r="O20" s="81"/>
      <c r="P20" s="82"/>
      <c r="Q20" s="104"/>
      <c r="R20" s="28"/>
      <c r="S20" s="28"/>
      <c r="T20" s="28"/>
    </row>
    <row r="21" s="2" customFormat="1" ht="25" customHeight="1" spans="1:20">
      <c r="A21" s="43"/>
      <c r="B21" s="31">
        <v>44507</v>
      </c>
      <c r="C21" s="31"/>
      <c r="D21" s="10">
        <v>214188</v>
      </c>
      <c r="E21" s="28" t="s">
        <v>53</v>
      </c>
      <c r="F21" s="29" t="s">
        <v>54</v>
      </c>
      <c r="G21" s="40" t="s">
        <v>78</v>
      </c>
      <c r="H21" s="41"/>
      <c r="I21" s="41"/>
      <c r="J21" s="84"/>
      <c r="K21" s="28"/>
      <c r="L21" s="28"/>
      <c r="M21" s="28"/>
      <c r="N21" s="81"/>
      <c r="O21" s="81"/>
      <c r="P21" s="82" t="s">
        <v>79</v>
      </c>
      <c r="Q21" s="104"/>
      <c r="R21" s="28"/>
      <c r="S21" s="28">
        <v>200000</v>
      </c>
      <c r="T21" s="28"/>
    </row>
    <row r="22" s="2" customFormat="1" ht="20.1" customHeight="1" spans="1:20">
      <c r="A22" s="42"/>
      <c r="B22" s="31">
        <v>44145</v>
      </c>
      <c r="C22" s="31"/>
      <c r="D22" s="10"/>
      <c r="E22" s="28" t="s">
        <v>80</v>
      </c>
      <c r="F22" s="45" t="s">
        <v>81</v>
      </c>
      <c r="G22" s="28"/>
      <c r="H22" s="28"/>
      <c r="I22" s="28"/>
      <c r="J22" s="28"/>
      <c r="K22" s="28"/>
      <c r="L22" s="28">
        <v>50</v>
      </c>
      <c r="M22" s="28" t="s">
        <v>60</v>
      </c>
      <c r="N22" s="81"/>
      <c r="O22" s="81"/>
      <c r="P22" s="82" t="s">
        <v>82</v>
      </c>
      <c r="Q22" s="104"/>
      <c r="R22" s="28"/>
      <c r="S22" s="28">
        <v>50000</v>
      </c>
      <c r="T22" s="28"/>
    </row>
    <row r="23" s="2" customFormat="1" ht="20.1" customHeight="1" spans="1:20">
      <c r="A23" s="46"/>
      <c r="B23" s="31">
        <v>44146</v>
      </c>
      <c r="C23" s="31"/>
      <c r="D23" s="10"/>
      <c r="E23" s="28" t="s">
        <v>58</v>
      </c>
      <c r="F23" s="34" t="s">
        <v>59</v>
      </c>
      <c r="G23" s="30"/>
      <c r="H23" s="30"/>
      <c r="I23" s="28"/>
      <c r="J23" s="28"/>
      <c r="K23" s="28"/>
      <c r="L23" s="28">
        <v>50</v>
      </c>
      <c r="M23" s="28" t="s">
        <v>60</v>
      </c>
      <c r="N23" s="81"/>
      <c r="O23" s="81"/>
      <c r="P23" s="82" t="s">
        <v>61</v>
      </c>
      <c r="Q23" s="104"/>
      <c r="R23" s="36"/>
      <c r="S23" s="28">
        <v>27328</v>
      </c>
      <c r="T23" s="36"/>
    </row>
    <row r="24" s="2" customFormat="1" ht="21" customHeight="1" spans="1:20">
      <c r="A24" s="46"/>
      <c r="B24" s="31">
        <v>44151</v>
      </c>
      <c r="C24" s="32"/>
      <c r="D24" s="32"/>
      <c r="E24" s="28" t="s">
        <v>80</v>
      </c>
      <c r="F24" s="28" t="s">
        <v>81</v>
      </c>
      <c r="G24" s="30"/>
      <c r="H24" s="30"/>
      <c r="I24" s="30"/>
      <c r="J24" s="30"/>
      <c r="K24" s="30"/>
      <c r="L24" s="28">
        <v>100</v>
      </c>
      <c r="M24" s="28" t="s">
        <v>60</v>
      </c>
      <c r="N24" s="81"/>
      <c r="O24" s="81"/>
      <c r="P24" s="82" t="s">
        <v>82</v>
      </c>
      <c r="Q24" s="104"/>
      <c r="R24" s="28"/>
      <c r="S24" s="28">
        <v>135610</v>
      </c>
      <c r="T24" s="36"/>
    </row>
    <row r="25" s="2" customFormat="1" ht="20.1" customHeight="1" spans="1:20">
      <c r="A25" s="35"/>
      <c r="B25" s="31">
        <v>44160</v>
      </c>
      <c r="C25" s="31"/>
      <c r="D25" s="10"/>
      <c r="E25" s="28" t="s">
        <v>83</v>
      </c>
      <c r="F25" s="28" t="s">
        <v>84</v>
      </c>
      <c r="G25" s="28"/>
      <c r="H25" s="28"/>
      <c r="I25" s="28"/>
      <c r="J25" s="28"/>
      <c r="K25" s="28"/>
      <c r="L25" s="28">
        <v>50</v>
      </c>
      <c r="M25" s="28" t="s">
        <v>60</v>
      </c>
      <c r="N25" s="81"/>
      <c r="O25" s="81"/>
      <c r="P25" s="82" t="s">
        <v>79</v>
      </c>
      <c r="Q25" s="104"/>
      <c r="R25" s="28"/>
      <c r="S25" s="28">
        <v>60000</v>
      </c>
      <c r="T25" s="28"/>
    </row>
    <row r="26" s="2" customFormat="1" ht="20.1" customHeight="1" spans="1:20">
      <c r="A26" s="46"/>
      <c r="B26" s="31">
        <v>44165</v>
      </c>
      <c r="C26" s="31"/>
      <c r="D26" s="10"/>
      <c r="E26" s="28" t="s">
        <v>80</v>
      </c>
      <c r="F26" s="28" t="s">
        <v>81</v>
      </c>
      <c r="G26" s="30"/>
      <c r="H26" s="30"/>
      <c r="I26" s="30"/>
      <c r="J26" s="30"/>
      <c r="K26" s="30"/>
      <c r="L26" s="28">
        <v>50</v>
      </c>
      <c r="M26" s="28" t="s">
        <v>60</v>
      </c>
      <c r="N26" s="81"/>
      <c r="O26" s="81"/>
      <c r="P26" s="82" t="s">
        <v>82</v>
      </c>
      <c r="Q26" s="104"/>
      <c r="R26" s="36"/>
      <c r="S26" s="28">
        <v>24150</v>
      </c>
      <c r="T26" s="36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6"/>
      <c r="E27" s="50" t="s">
        <v>85</v>
      </c>
      <c r="F27" s="50" t="s">
        <v>86</v>
      </c>
      <c r="G27" s="51"/>
      <c r="H27" s="52">
        <v>0.02</v>
      </c>
      <c r="I27" s="51">
        <f>C27*H27</f>
        <v>120000</v>
      </c>
      <c r="J27" s="51"/>
      <c r="K27" s="51">
        <v>97280</v>
      </c>
      <c r="L27" s="50"/>
      <c r="M27" s="50"/>
      <c r="N27" s="85"/>
      <c r="O27" s="85"/>
      <c r="P27" s="86"/>
      <c r="Q27" s="105"/>
      <c r="R27" s="106"/>
      <c r="S27" s="50"/>
      <c r="T27" s="107"/>
    </row>
    <row r="28" s="2" customFormat="1" ht="20.1" customHeight="1" spans="1:20">
      <c r="A28" s="53"/>
      <c r="B28" s="31">
        <v>44203</v>
      </c>
      <c r="C28" s="31"/>
      <c r="D28" s="10"/>
      <c r="E28" s="28" t="s">
        <v>87</v>
      </c>
      <c r="F28" s="28" t="s">
        <v>88</v>
      </c>
      <c r="G28" s="30"/>
      <c r="H28" s="30"/>
      <c r="I28" s="30"/>
      <c r="J28" s="30"/>
      <c r="K28" s="30"/>
      <c r="L28" s="28">
        <v>50</v>
      </c>
      <c r="M28" s="28" t="s">
        <v>60</v>
      </c>
      <c r="N28" s="81"/>
      <c r="O28" s="81"/>
      <c r="P28" s="82" t="s">
        <v>89</v>
      </c>
      <c r="Q28" s="104"/>
      <c r="R28" s="36"/>
      <c r="S28" s="28">
        <v>80000</v>
      </c>
      <c r="T28" s="36"/>
    </row>
    <row r="29" s="2" customFormat="1" ht="20.1" customHeight="1" spans="1:20">
      <c r="A29" s="53"/>
      <c r="B29" s="31">
        <v>44203</v>
      </c>
      <c r="C29" s="31"/>
      <c r="D29" s="10"/>
      <c r="E29" s="28" t="s">
        <v>90</v>
      </c>
      <c r="F29" s="28" t="s">
        <v>91</v>
      </c>
      <c r="G29" s="30"/>
      <c r="H29" s="30"/>
      <c r="I29" s="30"/>
      <c r="J29" s="30"/>
      <c r="K29" s="30"/>
      <c r="L29" s="28">
        <v>200</v>
      </c>
      <c r="M29" s="28" t="s">
        <v>60</v>
      </c>
      <c r="N29" s="81"/>
      <c r="O29" s="81"/>
      <c r="P29" s="82" t="s">
        <v>92</v>
      </c>
      <c r="Q29" s="104"/>
      <c r="R29" s="36"/>
      <c r="S29" s="28">
        <v>2450000</v>
      </c>
      <c r="T29" s="36"/>
    </row>
    <row r="30" s="2" customFormat="1" ht="20.1" customHeight="1" spans="1:20">
      <c r="A30" s="54"/>
      <c r="B30" s="31">
        <v>44203</v>
      </c>
      <c r="C30" s="31"/>
      <c r="D30" s="10">
        <v>-1514188</v>
      </c>
      <c r="E30" s="28"/>
      <c r="F30" s="28"/>
      <c r="G30" s="30"/>
      <c r="H30" s="30"/>
      <c r="I30" s="30"/>
      <c r="J30" s="30"/>
      <c r="K30" s="30"/>
      <c r="L30" s="28">
        <v>72967.96</v>
      </c>
      <c r="M30" s="28" t="s">
        <v>93</v>
      </c>
      <c r="N30" s="81"/>
      <c r="O30" s="81"/>
      <c r="P30" s="82"/>
      <c r="Q30" s="104"/>
      <c r="R30" s="36"/>
      <c r="S30" s="28"/>
      <c r="T30" s="36"/>
    </row>
    <row r="31" s="3" customFormat="1" ht="20.1" customHeight="1" spans="1:20">
      <c r="A31" s="42"/>
      <c r="B31" s="31">
        <v>44217</v>
      </c>
      <c r="C31" s="31"/>
      <c r="D31" s="10"/>
      <c r="E31" s="3" t="s">
        <v>94</v>
      </c>
      <c r="F31" s="28" t="s">
        <v>95</v>
      </c>
      <c r="G31" s="30"/>
      <c r="H31" s="30"/>
      <c r="I31" s="30"/>
      <c r="J31" s="30"/>
      <c r="K31" s="30"/>
      <c r="L31" s="28">
        <v>200</v>
      </c>
      <c r="M31" s="28" t="s">
        <v>60</v>
      </c>
      <c r="N31" s="81"/>
      <c r="O31" s="81"/>
      <c r="P31" s="82" t="s">
        <v>96</v>
      </c>
      <c r="Q31" s="104"/>
      <c r="R31" s="36"/>
      <c r="S31" s="28">
        <v>1069841.77</v>
      </c>
      <c r="T31" s="36"/>
    </row>
    <row r="32" s="3" customFormat="1" ht="20.1" customHeight="1" spans="1:20">
      <c r="A32" s="42"/>
      <c r="B32" s="31">
        <v>44234</v>
      </c>
      <c r="C32" s="31"/>
      <c r="D32" s="10"/>
      <c r="E32" s="28" t="s">
        <v>97</v>
      </c>
      <c r="F32" s="28" t="s">
        <v>98</v>
      </c>
      <c r="G32" s="30"/>
      <c r="H32" s="30"/>
      <c r="I32" s="30"/>
      <c r="J32" s="30"/>
      <c r="K32" s="30"/>
      <c r="L32" s="28">
        <v>100</v>
      </c>
      <c r="M32" s="28" t="s">
        <v>60</v>
      </c>
      <c r="N32" s="81"/>
      <c r="O32" s="81"/>
      <c r="P32" s="87" t="s">
        <v>99</v>
      </c>
      <c r="Q32" s="104"/>
      <c r="R32" s="36"/>
      <c r="S32" s="28">
        <v>500000</v>
      </c>
      <c r="T32" s="36"/>
    </row>
    <row r="33" s="5" customFormat="1" ht="20.1" customHeight="1" spans="1:20">
      <c r="A33" s="43">
        <v>5</v>
      </c>
      <c r="B33" s="26">
        <v>44235</v>
      </c>
      <c r="C33" s="10">
        <v>1000000</v>
      </c>
      <c r="D33" s="10"/>
      <c r="E33" s="28" t="s">
        <v>107</v>
      </c>
      <c r="F33" s="28">
        <v>175202745165</v>
      </c>
      <c r="G33" s="30"/>
      <c r="H33" s="55">
        <v>0.02</v>
      </c>
      <c r="I33" s="28">
        <v>20000</v>
      </c>
      <c r="J33" s="28" t="s">
        <v>108</v>
      </c>
      <c r="K33" s="30"/>
      <c r="L33" s="28"/>
      <c r="M33" s="28"/>
      <c r="N33" s="81"/>
      <c r="O33" s="81"/>
      <c r="P33" s="82"/>
      <c r="Q33" s="104"/>
      <c r="R33" s="36"/>
      <c r="S33" s="28"/>
      <c r="T33" s="107"/>
    </row>
    <row r="34" s="5" customFormat="1" ht="20.1" customHeight="1" spans="1:20">
      <c r="A34" s="42"/>
      <c r="B34" s="56"/>
      <c r="C34" s="31"/>
      <c r="D34" s="10"/>
      <c r="E34" s="28" t="s">
        <v>109</v>
      </c>
      <c r="F34" s="28" t="s">
        <v>110</v>
      </c>
      <c r="G34" s="30"/>
      <c r="H34" s="30"/>
      <c r="I34" s="30"/>
      <c r="J34" s="30"/>
      <c r="K34" s="28"/>
      <c r="L34" s="28">
        <v>200</v>
      </c>
      <c r="M34" s="28" t="s">
        <v>60</v>
      </c>
      <c r="N34" s="81"/>
      <c r="O34" s="81"/>
      <c r="P34" s="82" t="s">
        <v>112</v>
      </c>
      <c r="Q34" s="104"/>
      <c r="R34" s="36"/>
      <c r="S34" s="28">
        <v>500000</v>
      </c>
      <c r="T34" s="107"/>
    </row>
    <row r="35" s="5" customFormat="1" ht="20.1" customHeight="1" spans="1:20">
      <c r="A35" s="57"/>
      <c r="B35" s="48">
        <v>44264</v>
      </c>
      <c r="C35" s="48"/>
      <c r="D35" s="49"/>
      <c r="E35" s="50"/>
      <c r="F35" s="50"/>
      <c r="G35" s="51"/>
      <c r="H35" s="51"/>
      <c r="I35" s="51"/>
      <c r="J35" s="51"/>
      <c r="K35" s="51"/>
      <c r="L35" s="50">
        <v>3000</v>
      </c>
      <c r="M35" s="50" t="s">
        <v>113</v>
      </c>
      <c r="N35" s="85"/>
      <c r="O35" s="85"/>
      <c r="P35" s="86" t="s">
        <v>114</v>
      </c>
      <c r="Q35" s="105"/>
      <c r="R35" s="106"/>
      <c r="S35" s="50">
        <v>500000</v>
      </c>
      <c r="T35" s="107"/>
    </row>
    <row r="36" s="5" customFormat="1" ht="20.1" customHeight="1" spans="1:20">
      <c r="A36" s="57"/>
      <c r="B36" s="48">
        <v>44270</v>
      </c>
      <c r="C36" s="48"/>
      <c r="D36" s="49"/>
      <c r="E36" s="50"/>
      <c r="F36" s="50"/>
      <c r="G36" s="51"/>
      <c r="H36" s="51"/>
      <c r="I36" s="51"/>
      <c r="J36" s="51"/>
      <c r="K36" s="51"/>
      <c r="L36" s="50">
        <v>5000</v>
      </c>
      <c r="M36" s="50" t="s">
        <v>113</v>
      </c>
      <c r="N36" s="85"/>
      <c r="O36" s="85"/>
      <c r="P36" s="86"/>
      <c r="Q36" s="105"/>
      <c r="R36" s="106"/>
      <c r="S36" s="50"/>
      <c r="T36" s="107"/>
    </row>
    <row r="37" s="2" customFormat="1" ht="20.1" customHeight="1" spans="1:20">
      <c r="A37" s="46"/>
      <c r="B37" s="48">
        <v>44278</v>
      </c>
      <c r="C37" s="48"/>
      <c r="D37" s="49"/>
      <c r="E37" s="50"/>
      <c r="F37" s="50"/>
      <c r="G37" s="51"/>
      <c r="H37" s="51"/>
      <c r="I37" s="51"/>
      <c r="J37" s="51"/>
      <c r="K37" s="51"/>
      <c r="L37" s="88">
        <v>100</v>
      </c>
      <c r="M37" s="89" t="s">
        <v>115</v>
      </c>
      <c r="N37" s="85"/>
      <c r="O37" s="85"/>
      <c r="P37" s="85"/>
      <c r="Q37" s="105"/>
      <c r="R37" s="106"/>
      <c r="S37" s="50"/>
      <c r="T37" s="36"/>
    </row>
    <row r="38" s="2" customFormat="1" ht="21" customHeight="1" spans="1:20">
      <c r="A38" s="46"/>
      <c r="B38" s="48"/>
      <c r="C38" s="58"/>
      <c r="D38" s="58"/>
      <c r="E38" s="51"/>
      <c r="F38" s="59"/>
      <c r="G38" s="51"/>
      <c r="H38" s="51"/>
      <c r="I38" s="51"/>
      <c r="J38" s="51"/>
      <c r="K38" s="51"/>
      <c r="L38" s="51">
        <v>4000</v>
      </c>
      <c r="M38" s="50" t="s">
        <v>113</v>
      </c>
      <c r="N38" s="85"/>
      <c r="O38" s="85"/>
      <c r="P38" s="85"/>
      <c r="Q38" s="105"/>
      <c r="R38" s="106"/>
      <c r="S38" s="50"/>
      <c r="T38" s="36"/>
    </row>
    <row r="39" s="2" customFormat="1" ht="21" customHeight="1" spans="1:20">
      <c r="A39" s="60">
        <v>6</v>
      </c>
      <c r="B39" s="48">
        <v>44294</v>
      </c>
      <c r="C39" s="61">
        <v>1000000</v>
      </c>
      <c r="D39" s="58"/>
      <c r="E39" s="51" t="s">
        <v>116</v>
      </c>
      <c r="F39" s="62" t="s">
        <v>117</v>
      </c>
      <c r="G39" s="51"/>
      <c r="H39" s="52">
        <v>0.02</v>
      </c>
      <c r="I39" s="51">
        <v>20000</v>
      </c>
      <c r="J39" s="51" t="s">
        <v>108</v>
      </c>
      <c r="K39" s="51"/>
      <c r="L39" s="51"/>
      <c r="M39" s="50"/>
      <c r="N39" s="85"/>
      <c r="O39" s="85"/>
      <c r="P39" s="90"/>
      <c r="Q39" s="108"/>
      <c r="R39" s="109"/>
      <c r="S39" s="6"/>
      <c r="T39" s="110"/>
    </row>
    <row r="40" s="2" customFormat="1" ht="26" customHeight="1" spans="1:20">
      <c r="A40" s="60"/>
      <c r="B40" s="48"/>
      <c r="C40" s="58"/>
      <c r="D40" s="58"/>
      <c r="E40" s="63" t="s">
        <v>90</v>
      </c>
      <c r="F40" s="62" t="s">
        <v>91</v>
      </c>
      <c r="G40" s="51"/>
      <c r="H40" s="51"/>
      <c r="I40" s="51"/>
      <c r="J40" s="51"/>
      <c r="K40" s="51"/>
      <c r="L40" s="51">
        <v>100</v>
      </c>
      <c r="M40" s="50" t="s">
        <v>115</v>
      </c>
      <c r="N40" s="85"/>
      <c r="O40" s="85"/>
      <c r="P40" s="91" t="s">
        <v>118</v>
      </c>
      <c r="Q40" s="108"/>
      <c r="R40" s="109"/>
      <c r="S40" s="92">
        <v>500000</v>
      </c>
      <c r="T40" s="110"/>
    </row>
    <row r="41" s="2" customFormat="1" ht="21" customHeight="1" spans="1:20">
      <c r="A41" s="60"/>
      <c r="B41" s="48"/>
      <c r="C41" s="58"/>
      <c r="D41" s="58"/>
      <c r="E41" s="63" t="s">
        <v>119</v>
      </c>
      <c r="F41" s="62" t="s">
        <v>122</v>
      </c>
      <c r="G41" s="51"/>
      <c r="H41" s="51"/>
      <c r="I41" s="51"/>
      <c r="J41" s="51"/>
      <c r="K41" s="51"/>
      <c r="L41" s="51">
        <v>50</v>
      </c>
      <c r="M41" s="50" t="s">
        <v>115</v>
      </c>
      <c r="N41" s="85"/>
      <c r="O41" s="85"/>
      <c r="P41" s="91" t="s">
        <v>121</v>
      </c>
      <c r="Q41" s="108"/>
      <c r="R41" s="109"/>
      <c r="S41" s="92">
        <v>58593.2</v>
      </c>
      <c r="T41" s="110"/>
    </row>
    <row r="42" s="2" customFormat="1" ht="26" customHeight="1" spans="1:20">
      <c r="A42" s="60">
        <v>6.1</v>
      </c>
      <c r="B42" s="48">
        <v>44301</v>
      </c>
      <c r="C42" s="58"/>
      <c r="D42" s="58"/>
      <c r="E42" s="63"/>
      <c r="F42" s="62"/>
      <c r="G42" s="51"/>
      <c r="H42" s="51"/>
      <c r="I42" s="51"/>
      <c r="J42" s="51"/>
      <c r="K42" s="51"/>
      <c r="L42" s="51">
        <v>15000</v>
      </c>
      <c r="M42" s="50" t="s">
        <v>124</v>
      </c>
      <c r="N42" s="85"/>
      <c r="O42" s="85"/>
      <c r="P42" s="91"/>
      <c r="Q42" s="108"/>
      <c r="R42" s="109"/>
      <c r="S42" s="92"/>
      <c r="T42" s="110"/>
    </row>
    <row r="43" s="2" customFormat="1" ht="21" customHeight="1" spans="1:20">
      <c r="A43" s="60"/>
      <c r="B43" s="48"/>
      <c r="C43" s="58"/>
      <c r="D43" s="58"/>
      <c r="E43" s="63" t="s">
        <v>125</v>
      </c>
      <c r="F43" s="62" t="s">
        <v>126</v>
      </c>
      <c r="G43" s="51"/>
      <c r="H43" s="51"/>
      <c r="I43" s="51"/>
      <c r="J43" s="51"/>
      <c r="K43" s="51"/>
      <c r="L43" s="51">
        <v>100</v>
      </c>
      <c r="M43" s="50" t="s">
        <v>115</v>
      </c>
      <c r="N43" s="85"/>
      <c r="O43" s="85"/>
      <c r="P43" s="91" t="s">
        <v>127</v>
      </c>
      <c r="Q43" s="108"/>
      <c r="R43" s="109"/>
      <c r="S43" s="92">
        <v>500000</v>
      </c>
      <c r="T43" s="110"/>
    </row>
    <row r="44" s="2" customFormat="1" ht="21" customHeight="1" spans="1:20">
      <c r="A44" s="60">
        <v>7</v>
      </c>
      <c r="B44" s="48">
        <v>44314</v>
      </c>
      <c r="C44" s="58"/>
      <c r="D44" s="61">
        <v>20000</v>
      </c>
      <c r="E44" s="63"/>
      <c r="F44" s="62"/>
      <c r="G44" s="51"/>
      <c r="H44" s="51"/>
      <c r="I44" s="51"/>
      <c r="J44" s="51"/>
      <c r="K44" s="51"/>
      <c r="L44" s="51"/>
      <c r="M44" s="50"/>
      <c r="N44" s="85"/>
      <c r="O44" s="85"/>
      <c r="P44" s="91" t="s">
        <v>128</v>
      </c>
      <c r="Q44" s="108"/>
      <c r="R44" s="109"/>
      <c r="S44" s="92">
        <v>20000</v>
      </c>
      <c r="T44" s="110"/>
    </row>
    <row r="45" s="2" customFormat="1" ht="23" customHeight="1" spans="1:20">
      <c r="A45" s="60">
        <v>8</v>
      </c>
      <c r="B45" s="48">
        <v>44330</v>
      </c>
      <c r="C45" s="58"/>
      <c r="D45" s="61">
        <v>800000</v>
      </c>
      <c r="E45" s="63" t="s">
        <v>129</v>
      </c>
      <c r="F45" s="62"/>
      <c r="G45" s="51"/>
      <c r="H45" s="51"/>
      <c r="I45" s="51"/>
      <c r="J45" s="51"/>
      <c r="K45" s="51"/>
      <c r="L45" s="51">
        <v>100</v>
      </c>
      <c r="M45" s="50" t="s">
        <v>115</v>
      </c>
      <c r="N45" s="85"/>
      <c r="O45" s="85"/>
      <c r="P45" s="91" t="s">
        <v>130</v>
      </c>
      <c r="Q45" s="108"/>
      <c r="R45" s="109"/>
      <c r="S45" s="92">
        <v>274084</v>
      </c>
      <c r="T45" s="110"/>
    </row>
    <row r="46" s="2" customFormat="1" ht="21" customHeight="1" spans="1:20">
      <c r="A46" s="60"/>
      <c r="B46" s="48"/>
      <c r="C46" s="58"/>
      <c r="D46" s="61"/>
      <c r="E46" s="63"/>
      <c r="F46" s="62"/>
      <c r="G46" s="51"/>
      <c r="H46" s="51"/>
      <c r="I46" s="51"/>
      <c r="J46" s="51"/>
      <c r="K46" s="51"/>
      <c r="L46" s="51">
        <v>100</v>
      </c>
      <c r="M46" s="50" t="s">
        <v>115</v>
      </c>
      <c r="N46" s="85"/>
      <c r="O46" s="85"/>
      <c r="P46" s="91" t="s">
        <v>131</v>
      </c>
      <c r="Q46" s="108"/>
      <c r="R46" s="109"/>
      <c r="S46" s="92">
        <v>267460.44</v>
      </c>
      <c r="T46" s="110"/>
    </row>
    <row r="47" s="2" customFormat="1" ht="21" customHeight="1" spans="1:20">
      <c r="A47" s="60">
        <v>9</v>
      </c>
      <c r="B47" s="48">
        <v>44347</v>
      </c>
      <c r="C47" s="58"/>
      <c r="D47" s="61">
        <v>100000</v>
      </c>
      <c r="E47" s="63"/>
      <c r="F47" s="62"/>
      <c r="G47" s="51"/>
      <c r="H47" s="51"/>
      <c r="I47" s="51"/>
      <c r="J47" s="51"/>
      <c r="K47" s="51"/>
      <c r="L47" s="51">
        <v>100</v>
      </c>
      <c r="M47" s="50" t="s">
        <v>115</v>
      </c>
      <c r="N47" s="85"/>
      <c r="O47" s="85"/>
      <c r="P47" s="91" t="s">
        <v>132</v>
      </c>
      <c r="Q47" s="108"/>
      <c r="R47" s="109"/>
      <c r="S47" s="92">
        <v>100000</v>
      </c>
      <c r="T47" s="110"/>
    </row>
    <row r="48" s="2" customFormat="1" ht="21" customHeight="1" spans="1:20">
      <c r="A48" s="60">
        <v>10</v>
      </c>
      <c r="B48" s="48">
        <v>44355</v>
      </c>
      <c r="C48" s="61">
        <v>1000000</v>
      </c>
      <c r="D48" s="61"/>
      <c r="E48" s="63"/>
      <c r="F48" s="62"/>
      <c r="G48" s="51"/>
      <c r="H48" s="52">
        <v>0.02</v>
      </c>
      <c r="I48" s="51">
        <f>C48*H48</f>
        <v>20000</v>
      </c>
      <c r="J48" s="51" t="s">
        <v>108</v>
      </c>
      <c r="K48" s="51"/>
      <c r="L48" s="51"/>
      <c r="M48" s="50"/>
      <c r="N48" s="85"/>
      <c r="O48" s="85"/>
      <c r="P48" s="91" t="s">
        <v>133</v>
      </c>
      <c r="Q48" s="108"/>
      <c r="R48" s="109"/>
      <c r="S48" s="92">
        <v>100000</v>
      </c>
      <c r="T48" s="110"/>
    </row>
    <row r="49" s="2" customFormat="1" ht="21" customHeight="1" spans="1:20">
      <c r="A49" s="60"/>
      <c r="B49" s="48"/>
      <c r="C49" s="58"/>
      <c r="D49" s="61"/>
      <c r="E49" s="63"/>
      <c r="F49" s="62"/>
      <c r="G49" s="51"/>
      <c r="H49" s="51"/>
      <c r="I49" s="51"/>
      <c r="J49" s="51"/>
      <c r="K49" s="51"/>
      <c r="L49" s="51">
        <v>1965</v>
      </c>
      <c r="M49" s="89" t="s">
        <v>134</v>
      </c>
      <c r="N49" s="85"/>
      <c r="O49" s="85"/>
      <c r="P49" s="91"/>
      <c r="Q49" s="108"/>
      <c r="R49" s="109"/>
      <c r="S49" s="92"/>
      <c r="T49" s="110"/>
    </row>
    <row r="50" s="2" customFormat="1" ht="21" customHeight="1" spans="1:20">
      <c r="A50" s="60"/>
      <c r="B50" s="48"/>
      <c r="C50" s="58"/>
      <c r="D50" s="61"/>
      <c r="E50" s="63"/>
      <c r="F50" s="62"/>
      <c r="G50" s="51"/>
      <c r="H50" s="51"/>
      <c r="I50" s="51"/>
      <c r="J50" s="51"/>
      <c r="K50" s="51"/>
      <c r="L50" s="51">
        <v>100</v>
      </c>
      <c r="M50" s="50" t="s">
        <v>115</v>
      </c>
      <c r="N50" s="85"/>
      <c r="O50" s="85"/>
      <c r="P50" s="91" t="s">
        <v>135</v>
      </c>
      <c r="Q50" s="108"/>
      <c r="R50" s="109"/>
      <c r="S50" s="92">
        <v>422500</v>
      </c>
      <c r="T50" s="110"/>
    </row>
    <row r="51" s="2" customFormat="1" ht="21" customHeight="1" spans="1:20">
      <c r="A51" s="60">
        <v>11</v>
      </c>
      <c r="B51" s="48">
        <v>44357</v>
      </c>
      <c r="C51" s="58"/>
      <c r="D51" s="61">
        <v>39600</v>
      </c>
      <c r="E51" s="63"/>
      <c r="F51" s="62"/>
      <c r="G51" s="51"/>
      <c r="H51" s="51"/>
      <c r="I51" s="51"/>
      <c r="J51" s="51"/>
      <c r="K51" s="51"/>
      <c r="L51" s="51">
        <v>50</v>
      </c>
      <c r="M51" s="50" t="s">
        <v>115</v>
      </c>
      <c r="N51" s="85"/>
      <c r="O51" s="85"/>
      <c r="P51" s="91" t="s">
        <v>136</v>
      </c>
      <c r="Q51" s="108"/>
      <c r="R51" s="109"/>
      <c r="S51" s="92">
        <v>39600</v>
      </c>
      <c r="T51" s="110"/>
    </row>
    <row r="52" s="2" customFormat="1" ht="21" customHeight="1" spans="1:20">
      <c r="A52" s="60">
        <v>12</v>
      </c>
      <c r="B52" s="48">
        <v>44363</v>
      </c>
      <c r="C52" s="64"/>
      <c r="D52" s="65"/>
      <c r="E52" s="66"/>
      <c r="F52" s="67"/>
      <c r="G52" s="68"/>
      <c r="H52" s="68"/>
      <c r="I52" s="68"/>
      <c r="J52" s="68"/>
      <c r="K52" s="68"/>
      <c r="L52" s="51">
        <v>100</v>
      </c>
      <c r="M52" s="50" t="s">
        <v>115</v>
      </c>
      <c r="N52" s="85"/>
      <c r="O52" s="85"/>
      <c r="P52" s="91" t="s">
        <v>137</v>
      </c>
      <c r="Q52" s="108"/>
      <c r="R52" s="109"/>
      <c r="S52" s="92">
        <v>500000</v>
      </c>
      <c r="T52" s="110"/>
    </row>
    <row r="53" s="2" customFormat="1" ht="24" customHeight="1" spans="1:20">
      <c r="A53" s="69"/>
      <c r="B53" s="70"/>
      <c r="C53" s="64"/>
      <c r="D53" s="65"/>
      <c r="E53" s="66"/>
      <c r="F53" s="67"/>
      <c r="G53" s="68"/>
      <c r="H53" s="68"/>
      <c r="I53" s="68"/>
      <c r="J53" s="68"/>
      <c r="K53" s="68"/>
      <c r="L53" s="51">
        <v>4000</v>
      </c>
      <c r="M53" s="50" t="s">
        <v>138</v>
      </c>
      <c r="N53" s="85"/>
      <c r="O53" s="85"/>
      <c r="P53" s="91"/>
      <c r="Q53" s="108"/>
      <c r="R53" s="109"/>
      <c r="S53" s="92"/>
      <c r="T53" s="110"/>
    </row>
    <row r="54" s="2" customFormat="1" ht="21" customHeight="1" spans="1:20">
      <c r="A54" s="60">
        <v>13</v>
      </c>
      <c r="B54" s="48">
        <v>44375</v>
      </c>
      <c r="C54" s="58"/>
      <c r="D54" s="61"/>
      <c r="E54" s="63"/>
      <c r="F54" s="62"/>
      <c r="G54" s="51"/>
      <c r="H54" s="51"/>
      <c r="I54" s="51"/>
      <c r="J54" s="51"/>
      <c r="K54" s="51"/>
      <c r="L54" s="51">
        <v>100</v>
      </c>
      <c r="M54" s="50" t="s">
        <v>115</v>
      </c>
      <c r="N54" s="85"/>
      <c r="O54" s="85"/>
      <c r="P54" s="91" t="s">
        <v>139</v>
      </c>
      <c r="Q54" s="108"/>
      <c r="R54" s="109"/>
      <c r="S54" s="92">
        <v>59880</v>
      </c>
      <c r="T54" s="110"/>
    </row>
    <row r="55" s="2" customFormat="1" ht="21" customHeight="1" spans="1:20">
      <c r="A55" s="60">
        <v>14</v>
      </c>
      <c r="B55" s="48">
        <v>44390</v>
      </c>
      <c r="C55" s="58"/>
      <c r="D55" s="61"/>
      <c r="E55" s="63"/>
      <c r="F55" s="62"/>
      <c r="G55" s="51"/>
      <c r="H55" s="51"/>
      <c r="I55" s="51"/>
      <c r="J55" s="51"/>
      <c r="K55" s="51"/>
      <c r="L55" s="51">
        <v>100</v>
      </c>
      <c r="M55" s="50" t="s">
        <v>115</v>
      </c>
      <c r="N55" s="85"/>
      <c r="O55" s="85"/>
      <c r="P55" s="91" t="s">
        <v>135</v>
      </c>
      <c r="Q55" s="108"/>
      <c r="R55" s="109"/>
      <c r="S55" s="92">
        <v>130000</v>
      </c>
      <c r="T55" s="110"/>
    </row>
    <row r="56" s="2" customFormat="1" ht="24" customHeight="1" spans="1:20">
      <c r="A56" s="60">
        <v>15</v>
      </c>
      <c r="B56" s="48">
        <v>44400</v>
      </c>
      <c r="C56" s="58"/>
      <c r="D56" s="61">
        <v>600000</v>
      </c>
      <c r="E56" s="63" t="s">
        <v>129</v>
      </c>
      <c r="F56" s="62"/>
      <c r="G56" s="51"/>
      <c r="H56" s="51"/>
      <c r="I56" s="51"/>
      <c r="J56" s="51"/>
      <c r="K56" s="51"/>
      <c r="L56" s="51">
        <v>100</v>
      </c>
      <c r="M56" s="50" t="s">
        <v>115</v>
      </c>
      <c r="N56" s="85"/>
      <c r="O56" s="85"/>
      <c r="P56" s="91" t="s">
        <v>135</v>
      </c>
      <c r="Q56" s="108"/>
      <c r="R56" s="109"/>
      <c r="S56" s="92">
        <v>500000</v>
      </c>
      <c r="T56" s="110"/>
    </row>
    <row r="57" s="6" customFormat="1" ht="40" customHeight="1" spans="1:20">
      <c r="A57" s="60">
        <v>16</v>
      </c>
      <c r="B57" s="48">
        <v>44403</v>
      </c>
      <c r="C57" s="58"/>
      <c r="D57" s="61"/>
      <c r="E57" s="63"/>
      <c r="F57" s="62"/>
      <c r="G57" s="51"/>
      <c r="H57" s="51"/>
      <c r="I57" s="51"/>
      <c r="J57" s="51"/>
      <c r="K57" s="51"/>
      <c r="L57" s="51">
        <v>100</v>
      </c>
      <c r="M57" s="50" t="s">
        <v>115</v>
      </c>
      <c r="N57" s="85"/>
      <c r="O57" s="85"/>
      <c r="P57" s="91" t="s">
        <v>140</v>
      </c>
      <c r="Q57" s="108"/>
      <c r="R57" s="109"/>
      <c r="S57" s="92">
        <v>100000</v>
      </c>
      <c r="T57" s="109"/>
    </row>
    <row r="58" s="6" customFormat="1" ht="21" customHeight="1" spans="1:20">
      <c r="A58" s="60">
        <v>17</v>
      </c>
      <c r="B58" s="48">
        <v>44417</v>
      </c>
      <c r="C58" s="61">
        <v>5000000</v>
      </c>
      <c r="D58" s="61"/>
      <c r="E58" s="63"/>
      <c r="F58" s="62"/>
      <c r="G58" s="51"/>
      <c r="H58" s="71">
        <v>0.02</v>
      </c>
      <c r="I58" s="51">
        <f>C58*H58</f>
        <v>100000</v>
      </c>
      <c r="J58" s="51" t="s">
        <v>108</v>
      </c>
      <c r="K58" s="51">
        <v>63974.08</v>
      </c>
      <c r="L58" s="51"/>
      <c r="M58" s="50"/>
      <c r="N58" s="85"/>
      <c r="O58" s="85"/>
      <c r="P58" s="91" t="s">
        <v>79</v>
      </c>
      <c r="Q58" s="108"/>
      <c r="R58" s="109"/>
      <c r="S58" s="92">
        <v>150000</v>
      </c>
      <c r="T58" s="109"/>
    </row>
    <row r="59" s="6" customFormat="1" ht="24" customHeight="1" spans="1:20">
      <c r="A59" s="60">
        <v>17.1</v>
      </c>
      <c r="B59" s="48">
        <v>44420</v>
      </c>
      <c r="C59" s="58"/>
      <c r="D59" s="61"/>
      <c r="E59" s="63"/>
      <c r="F59" s="62"/>
      <c r="G59" s="51"/>
      <c r="H59" s="51"/>
      <c r="I59" s="51"/>
      <c r="J59" s="51"/>
      <c r="K59" s="51">
        <v>138001.56</v>
      </c>
      <c r="L59" s="51">
        <v>100</v>
      </c>
      <c r="M59" s="50" t="s">
        <v>115</v>
      </c>
      <c r="N59" s="85">
        <v>418889.67</v>
      </c>
      <c r="O59" s="85" t="s">
        <v>141</v>
      </c>
      <c r="P59" s="91" t="s">
        <v>140</v>
      </c>
      <c r="Q59" s="108"/>
      <c r="R59" s="109"/>
      <c r="S59" s="92">
        <v>230000</v>
      </c>
      <c r="T59" s="109"/>
    </row>
    <row r="60" s="6" customFormat="1" ht="24" customHeight="1" spans="1:20">
      <c r="A60" s="60"/>
      <c r="B60" s="48"/>
      <c r="C60" s="58"/>
      <c r="D60" s="61"/>
      <c r="E60" s="63"/>
      <c r="F60" s="62"/>
      <c r="G60" s="51"/>
      <c r="H60" s="51"/>
      <c r="I60" s="51"/>
      <c r="J60" s="51"/>
      <c r="K60" s="51"/>
      <c r="L60" s="51">
        <v>100</v>
      </c>
      <c r="M60" s="50" t="s">
        <v>115</v>
      </c>
      <c r="N60" s="85"/>
      <c r="O60" s="85"/>
      <c r="P60" s="91" t="s">
        <v>142</v>
      </c>
      <c r="Q60" s="108"/>
      <c r="R60" s="109"/>
      <c r="S60" s="92">
        <v>600000</v>
      </c>
      <c r="T60" s="109"/>
    </row>
    <row r="61" s="6" customFormat="1" ht="36" customHeight="1" spans="1:20">
      <c r="A61" s="60"/>
      <c r="B61" s="48"/>
      <c r="C61" s="58"/>
      <c r="D61" s="61"/>
      <c r="E61" s="63"/>
      <c r="F61" s="62"/>
      <c r="G61" s="51"/>
      <c r="H61" s="51"/>
      <c r="I61" s="51"/>
      <c r="J61" s="51"/>
      <c r="K61" s="51"/>
      <c r="L61" s="51">
        <v>100</v>
      </c>
      <c r="M61" s="50" t="s">
        <v>115</v>
      </c>
      <c r="N61" s="85"/>
      <c r="O61" s="85"/>
      <c r="P61" s="91" t="s">
        <v>143</v>
      </c>
      <c r="Q61" s="108"/>
      <c r="R61" s="109"/>
      <c r="S61" s="92">
        <v>600000</v>
      </c>
      <c r="T61" s="109"/>
    </row>
    <row r="62" s="6" customFormat="1" ht="19" customHeight="1" spans="1:20">
      <c r="A62" s="60"/>
      <c r="B62" s="48"/>
      <c r="C62" s="58"/>
      <c r="D62" s="61"/>
      <c r="E62" s="63"/>
      <c r="F62" s="62"/>
      <c r="G62" s="51"/>
      <c r="H62" s="51"/>
      <c r="I62" s="51"/>
      <c r="J62" s="51"/>
      <c r="K62" s="51"/>
      <c r="L62" s="51">
        <v>100</v>
      </c>
      <c r="M62" s="50" t="s">
        <v>115</v>
      </c>
      <c r="N62" s="85"/>
      <c r="O62" s="85"/>
      <c r="P62" s="91" t="s">
        <v>144</v>
      </c>
      <c r="Q62" s="108"/>
      <c r="R62" s="109"/>
      <c r="S62" s="92">
        <v>288000</v>
      </c>
      <c r="T62" s="109"/>
    </row>
    <row r="63" s="2" customFormat="1" ht="25" customHeight="1" spans="1:20">
      <c r="A63" s="60">
        <v>18</v>
      </c>
      <c r="B63" s="48">
        <v>44424</v>
      </c>
      <c r="C63" s="58"/>
      <c r="D63" s="61"/>
      <c r="E63" s="63"/>
      <c r="F63" s="62"/>
      <c r="G63" s="51"/>
      <c r="H63" s="51"/>
      <c r="I63" s="51"/>
      <c r="J63" s="51"/>
      <c r="K63" s="51"/>
      <c r="L63" s="92">
        <v>300</v>
      </c>
      <c r="M63" s="92" t="s">
        <v>115</v>
      </c>
      <c r="N63" s="85"/>
      <c r="O63" s="85"/>
      <c r="P63" s="91" t="s">
        <v>145</v>
      </c>
      <c r="Q63" s="108"/>
      <c r="R63" s="109"/>
      <c r="S63" s="92">
        <v>294500</v>
      </c>
      <c r="T63" s="110"/>
    </row>
    <row r="64" s="2" customFormat="1" ht="17" customHeight="1" spans="1:20">
      <c r="A64" s="60"/>
      <c r="B64" s="48"/>
      <c r="C64" s="58"/>
      <c r="D64" s="61"/>
      <c r="E64" s="63"/>
      <c r="F64" s="62"/>
      <c r="G64" s="51"/>
      <c r="H64" s="51"/>
      <c r="I64" s="51"/>
      <c r="J64" s="51"/>
      <c r="K64" s="51"/>
      <c r="L64" s="93"/>
      <c r="M64" s="93"/>
      <c r="N64" s="85"/>
      <c r="O64" s="85"/>
      <c r="P64" s="91" t="s">
        <v>146</v>
      </c>
      <c r="Q64" s="108"/>
      <c r="R64" s="109"/>
      <c r="S64" s="92">
        <v>900000</v>
      </c>
      <c r="T64" s="110"/>
    </row>
    <row r="65" s="2" customFormat="1" ht="37" customHeight="1" spans="1:20">
      <c r="A65" s="60"/>
      <c r="B65" s="48"/>
      <c r="C65" s="58"/>
      <c r="D65" s="61"/>
      <c r="E65" s="63"/>
      <c r="F65" s="62"/>
      <c r="G65" s="51"/>
      <c r="H65" s="51"/>
      <c r="I65" s="51"/>
      <c r="J65" s="51"/>
      <c r="K65" s="51"/>
      <c r="L65" s="119"/>
      <c r="M65" s="119"/>
      <c r="N65" s="85"/>
      <c r="O65" s="85"/>
      <c r="P65" s="91" t="s">
        <v>147</v>
      </c>
      <c r="Q65" s="108"/>
      <c r="R65" s="109"/>
      <c r="S65" s="92">
        <v>705500</v>
      </c>
      <c r="T65" s="110"/>
    </row>
    <row r="66" s="4" customFormat="1" ht="37" customHeight="1" spans="1:20">
      <c r="A66" s="60">
        <v>19</v>
      </c>
      <c r="B66" s="48">
        <v>44425</v>
      </c>
      <c r="C66" s="58"/>
      <c r="D66" s="61"/>
      <c r="E66" s="63"/>
      <c r="F66" s="62"/>
      <c r="G66" s="51"/>
      <c r="H66" s="51"/>
      <c r="I66" s="51"/>
      <c r="J66" s="51"/>
      <c r="K66" s="120"/>
      <c r="L66" s="121">
        <v>100</v>
      </c>
      <c r="M66" s="121" t="s">
        <v>115</v>
      </c>
      <c r="N66" s="85">
        <v>-269862.87</v>
      </c>
      <c r="O66" s="85" t="s">
        <v>148</v>
      </c>
      <c r="P66" s="91" t="s">
        <v>140</v>
      </c>
      <c r="Q66" s="108"/>
      <c r="R66" s="109"/>
      <c r="S66" s="92">
        <v>600000</v>
      </c>
      <c r="T66" s="110"/>
    </row>
    <row r="67" s="2" customFormat="1" ht="35" customHeight="1" spans="1:20">
      <c r="A67" s="60">
        <v>20</v>
      </c>
      <c r="B67" s="48">
        <v>44432</v>
      </c>
      <c r="C67" s="58"/>
      <c r="D67" s="61"/>
      <c r="E67" s="63"/>
      <c r="F67" s="62"/>
      <c r="G67" s="51"/>
      <c r="H67" s="51"/>
      <c r="I67" s="51"/>
      <c r="J67" s="51"/>
      <c r="K67" s="122">
        <v>-138001.56</v>
      </c>
      <c r="L67" s="121">
        <v>100</v>
      </c>
      <c r="M67" s="121" t="s">
        <v>115</v>
      </c>
      <c r="N67" s="122">
        <v>-149026.797637625</v>
      </c>
      <c r="O67" s="85" t="s">
        <v>148</v>
      </c>
      <c r="P67" s="91" t="s">
        <v>150</v>
      </c>
      <c r="Q67" s="108"/>
      <c r="R67" s="109"/>
      <c r="S67" s="92">
        <v>300000</v>
      </c>
      <c r="T67" s="110"/>
    </row>
    <row r="68" s="2" customFormat="1" ht="27" customHeight="1" spans="1:20">
      <c r="A68" s="60"/>
      <c r="B68" s="48"/>
      <c r="C68" s="58"/>
      <c r="D68" s="61"/>
      <c r="E68" s="63"/>
      <c r="F68" s="62"/>
      <c r="G68" s="51"/>
      <c r="H68" s="51"/>
      <c r="I68" s="51"/>
      <c r="J68" s="51"/>
      <c r="K68" s="51"/>
      <c r="L68" s="119">
        <v>5000</v>
      </c>
      <c r="M68" s="119" t="s">
        <v>151</v>
      </c>
      <c r="N68" s="85"/>
      <c r="O68" s="85"/>
      <c r="P68" s="91"/>
      <c r="Q68" s="108"/>
      <c r="R68" s="109"/>
      <c r="S68" s="92"/>
      <c r="T68" s="110"/>
    </row>
    <row r="69" s="2" customFormat="1" ht="35" customHeight="1" spans="1:20">
      <c r="A69" s="60">
        <v>21</v>
      </c>
      <c r="B69" s="48">
        <v>44439</v>
      </c>
      <c r="C69" s="58"/>
      <c r="D69" s="61">
        <v>5000</v>
      </c>
      <c r="E69" s="63"/>
      <c r="F69" s="62"/>
      <c r="G69" s="51"/>
      <c r="H69" s="51"/>
      <c r="I69" s="51"/>
      <c r="J69" s="51"/>
      <c r="K69" s="51"/>
      <c r="L69" s="119">
        <v>100</v>
      </c>
      <c r="M69" s="119" t="s">
        <v>60</v>
      </c>
      <c r="N69" s="85"/>
      <c r="O69" s="85"/>
      <c r="P69" s="91" t="s">
        <v>152</v>
      </c>
      <c r="Q69" s="142"/>
      <c r="R69" s="110"/>
      <c r="S69" s="92">
        <v>170000</v>
      </c>
      <c r="T69" s="110"/>
    </row>
    <row r="70" s="2" customFormat="1" ht="38" customHeight="1" spans="1:20">
      <c r="A70" s="60">
        <v>22</v>
      </c>
      <c r="B70" s="48">
        <v>44467</v>
      </c>
      <c r="C70" s="58"/>
      <c r="D70" s="61">
        <v>700000</v>
      </c>
      <c r="E70" s="63" t="s">
        <v>153</v>
      </c>
      <c r="F70" s="62"/>
      <c r="G70" s="51"/>
      <c r="H70" s="51"/>
      <c r="I70" s="51"/>
      <c r="J70" s="51"/>
      <c r="K70" s="51"/>
      <c r="L70" s="123">
        <v>100</v>
      </c>
      <c r="M70" s="124" t="s">
        <v>60</v>
      </c>
      <c r="N70" s="85"/>
      <c r="O70" s="85"/>
      <c r="P70" s="91" t="s">
        <v>140</v>
      </c>
      <c r="Q70" s="108"/>
      <c r="R70" s="92"/>
      <c r="S70" s="92">
        <v>300000</v>
      </c>
      <c r="T70" s="110"/>
    </row>
    <row r="71" s="2" customFormat="1" ht="36" customHeight="1" spans="1:20">
      <c r="A71" s="60"/>
      <c r="B71" s="48"/>
      <c r="C71" s="58"/>
      <c r="D71" s="61"/>
      <c r="E71" s="63"/>
      <c r="F71" s="62"/>
      <c r="G71" s="51"/>
      <c r="H71" s="51"/>
      <c r="I71" s="51"/>
      <c r="J71" s="51"/>
      <c r="K71" s="51"/>
      <c r="L71" s="123">
        <v>100</v>
      </c>
      <c r="M71" s="124" t="s">
        <v>60</v>
      </c>
      <c r="N71" s="85"/>
      <c r="O71" s="85"/>
      <c r="P71" s="91" t="s">
        <v>146</v>
      </c>
      <c r="Q71" s="108"/>
      <c r="R71" s="92"/>
      <c r="S71" s="92">
        <v>400000</v>
      </c>
      <c r="T71" s="110"/>
    </row>
    <row r="72" s="2" customFormat="1" ht="33" customHeight="1" spans="1:20">
      <c r="A72" s="60">
        <v>23</v>
      </c>
      <c r="B72" s="48">
        <v>44484</v>
      </c>
      <c r="C72" s="61">
        <v>12900326.74</v>
      </c>
      <c r="D72" s="61">
        <v>-2100000</v>
      </c>
      <c r="E72" s="63" t="s">
        <v>154</v>
      </c>
      <c r="F72" s="62"/>
      <c r="G72" s="51"/>
      <c r="H72" s="71">
        <v>0.02</v>
      </c>
      <c r="I72" s="51">
        <f>C72*H72</f>
        <v>258006.5348</v>
      </c>
      <c r="J72" s="51"/>
      <c r="K72" s="51"/>
      <c r="L72" s="47">
        <v>63600</v>
      </c>
      <c r="M72" s="125" t="s">
        <v>155</v>
      </c>
      <c r="N72" s="85"/>
      <c r="O72" s="85"/>
      <c r="P72" s="91" t="s">
        <v>146</v>
      </c>
      <c r="Q72" s="108"/>
      <c r="R72" s="92"/>
      <c r="S72" s="92">
        <v>585626</v>
      </c>
      <c r="T72" s="109"/>
    </row>
    <row r="73" s="2" customFormat="1" ht="34" customHeight="1" spans="1:20">
      <c r="A73" s="60">
        <v>24</v>
      </c>
      <c r="B73" s="48">
        <v>44487</v>
      </c>
      <c r="C73" s="58"/>
      <c r="D73" s="61"/>
      <c r="E73" s="63"/>
      <c r="F73" s="62"/>
      <c r="G73" s="51"/>
      <c r="H73" s="51"/>
      <c r="I73" s="51"/>
      <c r="J73" s="51"/>
      <c r="K73" s="51"/>
      <c r="L73" s="53"/>
      <c r="M73" s="126"/>
      <c r="N73" s="85"/>
      <c r="O73" s="85"/>
      <c r="P73" s="91" t="s">
        <v>144</v>
      </c>
      <c r="Q73" s="108"/>
      <c r="R73" s="92"/>
      <c r="S73" s="92">
        <v>804000</v>
      </c>
      <c r="T73" s="109"/>
    </row>
    <row r="74" s="2" customFormat="1" ht="34" customHeight="1" spans="1:20">
      <c r="A74" s="69"/>
      <c r="B74" s="48"/>
      <c r="C74" s="58"/>
      <c r="D74" s="61"/>
      <c r="E74" s="63"/>
      <c r="F74" s="62"/>
      <c r="G74" s="51"/>
      <c r="H74" s="51"/>
      <c r="I74" s="51"/>
      <c r="J74" s="51"/>
      <c r="K74" s="51"/>
      <c r="L74" s="53"/>
      <c r="M74" s="126"/>
      <c r="N74" s="85"/>
      <c r="O74" s="85"/>
      <c r="P74" s="91" t="s">
        <v>140</v>
      </c>
      <c r="Q74" s="108"/>
      <c r="R74" s="92"/>
      <c r="S74" s="92">
        <v>700000</v>
      </c>
      <c r="T74" s="109"/>
    </row>
    <row r="75" s="2" customFormat="1" ht="34" customHeight="1" spans="1:20">
      <c r="A75" s="69"/>
      <c r="B75" s="48"/>
      <c r="C75" s="58"/>
      <c r="D75" s="61"/>
      <c r="E75" s="63"/>
      <c r="F75" s="62"/>
      <c r="G75" s="51"/>
      <c r="H75" s="51"/>
      <c r="I75" s="51"/>
      <c r="J75" s="51"/>
      <c r="K75" s="51"/>
      <c r="L75" s="53"/>
      <c r="M75" s="126"/>
      <c r="N75" s="85"/>
      <c r="O75" s="85"/>
      <c r="P75" s="91" t="s">
        <v>156</v>
      </c>
      <c r="Q75" s="108"/>
      <c r="R75" s="92"/>
      <c r="S75" s="92">
        <v>200000</v>
      </c>
      <c r="T75" s="109"/>
    </row>
    <row r="76" s="2" customFormat="1" ht="34" customHeight="1" spans="1:20">
      <c r="A76" s="69"/>
      <c r="B76" s="48"/>
      <c r="C76" s="58"/>
      <c r="D76" s="61"/>
      <c r="E76" s="63"/>
      <c r="F76" s="62"/>
      <c r="G76" s="51"/>
      <c r="H76" s="51"/>
      <c r="I76" s="51"/>
      <c r="J76" s="51"/>
      <c r="K76" s="51"/>
      <c r="L76" s="53"/>
      <c r="M76" s="126"/>
      <c r="N76" s="85"/>
      <c r="O76" s="85"/>
      <c r="P76" s="91" t="s">
        <v>150</v>
      </c>
      <c r="Q76" s="108"/>
      <c r="R76" s="92"/>
      <c r="S76" s="92">
        <v>400000</v>
      </c>
      <c r="T76" s="109"/>
    </row>
    <row r="77" s="2" customFormat="1" ht="34" customHeight="1" spans="1:20">
      <c r="A77" s="69"/>
      <c r="B77" s="48"/>
      <c r="C77" s="58"/>
      <c r="D77" s="61"/>
      <c r="E77" s="63"/>
      <c r="F77" s="62"/>
      <c r="G77" s="51"/>
      <c r="H77" s="51"/>
      <c r="I77" s="51"/>
      <c r="J77" s="51"/>
      <c r="K77" s="51"/>
      <c r="L77" s="54"/>
      <c r="M77" s="127"/>
      <c r="N77" s="85"/>
      <c r="O77" s="85"/>
      <c r="P77" s="91" t="s">
        <v>157</v>
      </c>
      <c r="Q77" s="108"/>
      <c r="R77" s="92"/>
      <c r="S77" s="92">
        <v>209738</v>
      </c>
      <c r="T77" s="109"/>
    </row>
    <row r="78" s="2" customFormat="1" ht="34" customHeight="1" spans="1:20">
      <c r="A78" s="60">
        <v>25</v>
      </c>
      <c r="B78" s="48">
        <v>44487</v>
      </c>
      <c r="C78" s="58"/>
      <c r="D78" s="61"/>
      <c r="E78" s="63"/>
      <c r="F78" s="62"/>
      <c r="G78" s="51"/>
      <c r="H78" s="51"/>
      <c r="I78" s="51"/>
      <c r="J78" s="51"/>
      <c r="K78" s="51"/>
      <c r="L78" s="123">
        <v>100</v>
      </c>
      <c r="M78" s="125" t="s">
        <v>158</v>
      </c>
      <c r="N78" s="85"/>
      <c r="O78" s="85"/>
      <c r="P78" s="91" t="s">
        <v>159</v>
      </c>
      <c r="Q78" s="108"/>
      <c r="R78" s="92"/>
      <c r="S78" s="92">
        <v>400000</v>
      </c>
      <c r="T78" s="109"/>
    </row>
    <row r="79" s="2" customFormat="1" ht="27" customHeight="1" spans="1:20">
      <c r="A79" s="60"/>
      <c r="B79" s="48"/>
      <c r="C79" s="58"/>
      <c r="D79" s="61"/>
      <c r="E79" s="63"/>
      <c r="F79" s="62"/>
      <c r="G79" s="51"/>
      <c r="H79" s="51"/>
      <c r="I79" s="51"/>
      <c r="J79" s="51"/>
      <c r="K79" s="51"/>
      <c r="L79" s="123">
        <v>50</v>
      </c>
      <c r="M79" s="126"/>
      <c r="N79" s="85"/>
      <c r="O79" s="85"/>
      <c r="P79" s="91" t="s">
        <v>159</v>
      </c>
      <c r="Q79" s="108"/>
      <c r="R79" s="92"/>
      <c r="S79" s="92">
        <v>40000</v>
      </c>
      <c r="T79" s="109"/>
    </row>
    <row r="80" s="2" customFormat="1" ht="28" customHeight="1" spans="1:20">
      <c r="A80" s="60"/>
      <c r="B80" s="48"/>
      <c r="C80" s="58"/>
      <c r="D80" s="61"/>
      <c r="E80" s="63"/>
      <c r="F80" s="62"/>
      <c r="G80" s="51"/>
      <c r="H80" s="51"/>
      <c r="I80" s="51"/>
      <c r="J80" s="51"/>
      <c r="K80" s="51"/>
      <c r="L80" s="123">
        <v>50</v>
      </c>
      <c r="M80" s="127"/>
      <c r="N80" s="85"/>
      <c r="O80" s="85"/>
      <c r="P80" s="91" t="s">
        <v>152</v>
      </c>
      <c r="Q80" s="108"/>
      <c r="R80" s="92"/>
      <c r="S80" s="92">
        <v>14859.3</v>
      </c>
      <c r="T80" s="109"/>
    </row>
    <row r="81" s="2" customFormat="1" ht="35" customHeight="1" spans="1:20">
      <c r="A81" s="60">
        <v>26</v>
      </c>
      <c r="B81" s="48">
        <v>44487</v>
      </c>
      <c r="C81" s="58"/>
      <c r="D81" s="61"/>
      <c r="E81" s="63"/>
      <c r="F81" s="62"/>
      <c r="G81" s="51"/>
      <c r="H81" s="51"/>
      <c r="I81" s="51"/>
      <c r="J81" s="51"/>
      <c r="K81" s="51"/>
      <c r="L81" s="50">
        <v>115664.71</v>
      </c>
      <c r="M81" s="50" t="s">
        <v>160</v>
      </c>
      <c r="N81" s="85"/>
      <c r="O81" s="85"/>
      <c r="P81" s="91" t="s">
        <v>161</v>
      </c>
      <c r="Q81" s="108"/>
      <c r="R81" s="92"/>
      <c r="S81" s="92">
        <v>1500000</v>
      </c>
      <c r="T81" s="110"/>
    </row>
    <row r="82" s="2" customFormat="1" ht="29" customHeight="1" spans="1:20">
      <c r="A82" s="60">
        <v>27</v>
      </c>
      <c r="B82" s="48">
        <v>44489</v>
      </c>
      <c r="C82" s="58"/>
      <c r="D82" s="61"/>
      <c r="E82" s="63"/>
      <c r="F82" s="62"/>
      <c r="G82" s="51"/>
      <c r="H82" s="51"/>
      <c r="I82" s="51"/>
      <c r="J82" s="51"/>
      <c r="K82" s="51"/>
      <c r="L82" s="50">
        <v>100</v>
      </c>
      <c r="M82" s="50" t="s">
        <v>60</v>
      </c>
      <c r="N82" s="85"/>
      <c r="O82" s="85"/>
      <c r="P82" s="91" t="s">
        <v>162</v>
      </c>
      <c r="Q82" s="143">
        <v>102000</v>
      </c>
      <c r="R82" s="92"/>
      <c r="S82" s="92">
        <v>85675</v>
      </c>
      <c r="T82" s="110"/>
    </row>
    <row r="83" s="2" customFormat="1" ht="30" customHeight="1" spans="1:20">
      <c r="A83" s="60">
        <v>28</v>
      </c>
      <c r="B83" s="48">
        <v>44489</v>
      </c>
      <c r="C83" s="58"/>
      <c r="D83" s="61"/>
      <c r="E83" s="63"/>
      <c r="F83" s="62"/>
      <c r="G83" s="51"/>
      <c r="H83" s="51"/>
      <c r="I83" s="51"/>
      <c r="J83" s="51"/>
      <c r="K83" s="51"/>
      <c r="L83" s="50">
        <v>100</v>
      </c>
      <c r="M83" s="50" t="s">
        <v>60</v>
      </c>
      <c r="N83" s="85"/>
      <c r="O83" s="85"/>
      <c r="P83" s="91" t="s">
        <v>163</v>
      </c>
      <c r="Q83" s="108"/>
      <c r="R83" s="92"/>
      <c r="S83" s="92">
        <v>200000</v>
      </c>
      <c r="T83" s="110"/>
    </row>
    <row r="84" s="2" customFormat="1" ht="19" customHeight="1" spans="1:20">
      <c r="A84" s="60">
        <v>29</v>
      </c>
      <c r="B84" s="48">
        <v>44491</v>
      </c>
      <c r="C84" s="58"/>
      <c r="D84" s="61"/>
      <c r="E84" s="63"/>
      <c r="F84" s="62"/>
      <c r="G84" s="51"/>
      <c r="H84" s="51"/>
      <c r="I84" s="51"/>
      <c r="J84" s="51"/>
      <c r="K84" s="51"/>
      <c r="L84" s="50">
        <v>100</v>
      </c>
      <c r="M84" s="50" t="s">
        <v>60</v>
      </c>
      <c r="N84" s="85"/>
      <c r="O84" s="85"/>
      <c r="P84" s="91" t="s">
        <v>140</v>
      </c>
      <c r="Q84" s="108"/>
      <c r="R84" s="92"/>
      <c r="S84" s="92">
        <v>500000</v>
      </c>
      <c r="T84" s="110"/>
    </row>
    <row r="85" s="2" customFormat="1" ht="28" customHeight="1" spans="1:20">
      <c r="A85" s="60">
        <v>30</v>
      </c>
      <c r="B85" s="48">
        <v>44494</v>
      </c>
      <c r="C85" s="58"/>
      <c r="D85" s="61"/>
      <c r="E85" s="63"/>
      <c r="F85" s="62"/>
      <c r="G85" s="51"/>
      <c r="H85" s="51"/>
      <c r="I85" s="51"/>
      <c r="J85" s="51"/>
      <c r="K85" s="51"/>
      <c r="L85" s="50">
        <v>200</v>
      </c>
      <c r="M85" s="50" t="s">
        <v>60</v>
      </c>
      <c r="N85" s="85"/>
      <c r="O85" s="85"/>
      <c r="P85" s="91" t="s">
        <v>164</v>
      </c>
      <c r="Q85" s="108"/>
      <c r="R85" s="92"/>
      <c r="S85" s="92">
        <v>1841198</v>
      </c>
      <c r="T85" s="109"/>
    </row>
    <row r="86" s="2" customFormat="1" ht="39" customHeight="1" spans="1:20">
      <c r="A86" s="60">
        <v>31</v>
      </c>
      <c r="B86" s="48">
        <v>44504</v>
      </c>
      <c r="C86" s="58"/>
      <c r="D86" s="65"/>
      <c r="E86" s="66"/>
      <c r="F86" s="67"/>
      <c r="G86" s="68"/>
      <c r="H86" s="68"/>
      <c r="I86" s="68"/>
      <c r="J86" s="68"/>
      <c r="K86" s="68"/>
      <c r="L86" s="50">
        <v>100</v>
      </c>
      <c r="M86" s="50" t="s">
        <v>60</v>
      </c>
      <c r="N86" s="85"/>
      <c r="O86" s="85"/>
      <c r="P86" s="91" t="s">
        <v>165</v>
      </c>
      <c r="Q86" s="108"/>
      <c r="R86" s="92"/>
      <c r="S86" s="92">
        <v>900000</v>
      </c>
      <c r="T86" s="110"/>
    </row>
    <row r="87" s="2" customFormat="1" ht="30" customHeight="1" spans="1:20">
      <c r="A87" s="60">
        <v>32</v>
      </c>
      <c r="B87" s="48">
        <v>44510</v>
      </c>
      <c r="C87" s="58"/>
      <c r="D87" s="61"/>
      <c r="E87" s="63"/>
      <c r="F87" s="62"/>
      <c r="G87" s="51"/>
      <c r="H87" s="51"/>
      <c r="I87" s="51"/>
      <c r="J87" s="51"/>
      <c r="K87" s="51"/>
      <c r="L87" s="50"/>
      <c r="M87" s="50"/>
      <c r="N87" s="85"/>
      <c r="O87" s="85"/>
      <c r="P87" s="91" t="s">
        <v>166</v>
      </c>
      <c r="Q87" s="108"/>
      <c r="R87" s="92"/>
      <c r="S87" s="92">
        <v>250000</v>
      </c>
      <c r="T87" s="110"/>
    </row>
    <row r="88" s="2" customFormat="1" ht="39" customHeight="1" spans="1:20">
      <c r="A88" s="60">
        <v>33</v>
      </c>
      <c r="B88" s="48">
        <v>44517</v>
      </c>
      <c r="C88" s="58"/>
      <c r="D88" s="61"/>
      <c r="E88" s="63"/>
      <c r="F88" s="62"/>
      <c r="G88" s="51"/>
      <c r="H88" s="51"/>
      <c r="I88" s="51"/>
      <c r="J88" s="51"/>
      <c r="K88" s="51">
        <v>210745.94</v>
      </c>
      <c r="L88" s="45"/>
      <c r="M88" s="128"/>
      <c r="N88" s="85"/>
      <c r="O88" s="85"/>
      <c r="P88" s="91" t="s">
        <v>166</v>
      </c>
      <c r="Q88" s="108"/>
      <c r="R88" s="92"/>
      <c r="S88" s="92">
        <v>240000</v>
      </c>
      <c r="T88" s="109"/>
    </row>
    <row r="89" s="2" customFormat="1" ht="35" customHeight="1" spans="1:20">
      <c r="A89" s="60">
        <v>34</v>
      </c>
      <c r="B89" s="48">
        <v>44539</v>
      </c>
      <c r="C89" s="58"/>
      <c r="D89" s="61">
        <v>700000</v>
      </c>
      <c r="E89" s="89" t="s">
        <v>167</v>
      </c>
      <c r="F89" s="62"/>
      <c r="G89" s="51"/>
      <c r="H89" s="51"/>
      <c r="I89" s="51"/>
      <c r="J89" s="51"/>
      <c r="K89" s="51">
        <v>939875.4</v>
      </c>
      <c r="L89" s="50">
        <v>200</v>
      </c>
      <c r="M89" s="50" t="s">
        <v>115</v>
      </c>
      <c r="N89" s="85"/>
      <c r="O89" s="85"/>
      <c r="P89" s="91" t="s">
        <v>168</v>
      </c>
      <c r="Q89" s="108"/>
      <c r="R89" s="92"/>
      <c r="S89" s="92">
        <v>1024884</v>
      </c>
      <c r="T89" s="110"/>
    </row>
    <row r="90" s="2" customFormat="1" ht="38" customHeight="1" spans="1:20">
      <c r="A90" s="60">
        <v>35</v>
      </c>
      <c r="B90" s="48">
        <v>44550</v>
      </c>
      <c r="C90" s="61">
        <v>8239740.78</v>
      </c>
      <c r="D90" s="61">
        <v>-700000</v>
      </c>
      <c r="E90" s="63" t="s">
        <v>154</v>
      </c>
      <c r="F90" s="62"/>
      <c r="G90" s="51"/>
      <c r="H90" s="111">
        <v>0.02</v>
      </c>
      <c r="I90" s="51">
        <f>C90*H90</f>
        <v>164794.8156</v>
      </c>
      <c r="J90" s="51"/>
      <c r="K90" s="51"/>
      <c r="L90" s="50">
        <v>4666.67</v>
      </c>
      <c r="M90" s="89" t="s">
        <v>169</v>
      </c>
      <c r="N90" s="85">
        <v>1432121.48</v>
      </c>
      <c r="O90" s="85" t="s">
        <v>141</v>
      </c>
      <c r="P90" s="91" t="s">
        <v>170</v>
      </c>
      <c r="Q90" s="108"/>
      <c r="R90" s="92"/>
      <c r="S90" s="92">
        <v>600000</v>
      </c>
      <c r="T90" s="110"/>
    </row>
    <row r="91" s="2" customFormat="1" ht="33" customHeight="1" spans="1:20">
      <c r="A91" s="60"/>
      <c r="B91" s="48"/>
      <c r="C91" s="58"/>
      <c r="D91" s="61"/>
      <c r="E91" s="63"/>
      <c r="F91" s="62"/>
      <c r="G91" s="51"/>
      <c r="H91" s="51"/>
      <c r="I91" s="51"/>
      <c r="J91" s="51"/>
      <c r="K91" s="51"/>
      <c r="L91" s="50">
        <v>36000</v>
      </c>
      <c r="M91" s="89" t="s">
        <v>171</v>
      </c>
      <c r="N91" s="85"/>
      <c r="O91" s="85"/>
      <c r="P91" s="91" t="s">
        <v>146</v>
      </c>
      <c r="Q91" s="108"/>
      <c r="R91" s="92"/>
      <c r="S91" s="92">
        <v>1318878</v>
      </c>
      <c r="T91" s="110"/>
    </row>
    <row r="92" s="2" customFormat="1" ht="39" customHeight="1" spans="1:20">
      <c r="A92" s="60"/>
      <c r="B92" s="48"/>
      <c r="C92" s="58"/>
      <c r="D92" s="61"/>
      <c r="E92" s="63"/>
      <c r="F92" s="62"/>
      <c r="G92" s="51"/>
      <c r="H92" s="51"/>
      <c r="I92" s="51"/>
      <c r="J92" s="51"/>
      <c r="K92" s="51"/>
      <c r="L92" s="50">
        <v>830.04</v>
      </c>
      <c r="M92" s="89" t="s">
        <v>172</v>
      </c>
      <c r="N92" s="85"/>
      <c r="O92" s="85"/>
      <c r="P92" s="91" t="s">
        <v>173</v>
      </c>
      <c r="Q92" s="108"/>
      <c r="R92" s="92"/>
      <c r="S92" s="92">
        <v>900000</v>
      </c>
      <c r="T92" s="110"/>
    </row>
    <row r="93" s="2" customFormat="1" ht="39" customHeight="1" spans="1:20">
      <c r="A93" s="60">
        <v>36</v>
      </c>
      <c r="B93" s="48">
        <v>44551</v>
      </c>
      <c r="C93" s="58"/>
      <c r="D93" s="61"/>
      <c r="E93" s="63"/>
      <c r="F93" s="62"/>
      <c r="G93" s="51"/>
      <c r="H93" s="51"/>
      <c r="I93" s="51"/>
      <c r="J93" s="51"/>
      <c r="K93" s="51"/>
      <c r="L93" s="50">
        <v>6112</v>
      </c>
      <c r="M93" s="89" t="s">
        <v>174</v>
      </c>
      <c r="N93" s="85"/>
      <c r="O93" s="85"/>
      <c r="P93" s="91" t="s">
        <v>175</v>
      </c>
      <c r="Q93" s="108"/>
      <c r="R93" s="92"/>
      <c r="S93" s="92">
        <v>1000000</v>
      </c>
      <c r="T93" s="110"/>
    </row>
    <row r="94" s="2" customFormat="1" ht="39" customHeight="1" spans="1:20">
      <c r="A94" s="60">
        <v>37</v>
      </c>
      <c r="B94" s="48">
        <v>44551</v>
      </c>
      <c r="C94" s="58"/>
      <c r="D94" s="61"/>
      <c r="E94" s="63"/>
      <c r="F94" s="62"/>
      <c r="G94" s="51"/>
      <c r="H94" s="51"/>
      <c r="I94" s="51"/>
      <c r="J94" s="51"/>
      <c r="K94" s="51"/>
      <c r="L94" s="50">
        <v>100</v>
      </c>
      <c r="M94" s="89" t="s">
        <v>115</v>
      </c>
      <c r="N94" s="85"/>
      <c r="O94" s="85"/>
      <c r="P94" s="91" t="s">
        <v>176</v>
      </c>
      <c r="Q94" s="108"/>
      <c r="R94" s="92"/>
      <c r="S94" s="92">
        <v>600000</v>
      </c>
      <c r="T94" s="109"/>
    </row>
    <row r="95" s="2" customFormat="1" ht="39" customHeight="1" spans="1:20">
      <c r="A95" s="60">
        <v>38</v>
      </c>
      <c r="B95" s="48">
        <v>44552</v>
      </c>
      <c r="C95" s="58"/>
      <c r="D95" s="61"/>
      <c r="E95" s="63"/>
      <c r="F95" s="62"/>
      <c r="G95" s="51"/>
      <c r="H95" s="51"/>
      <c r="I95" s="51"/>
      <c r="J95" s="51"/>
      <c r="K95" s="51"/>
      <c r="L95" s="50">
        <v>100</v>
      </c>
      <c r="M95" s="89" t="s">
        <v>115</v>
      </c>
      <c r="N95" s="85"/>
      <c r="O95" s="85"/>
      <c r="P95" s="91" t="s">
        <v>132</v>
      </c>
      <c r="Q95" s="108"/>
      <c r="R95" s="92"/>
      <c r="S95" s="92">
        <v>800000</v>
      </c>
      <c r="T95" s="110"/>
    </row>
    <row r="96" s="2" customFormat="1" ht="39" customHeight="1" spans="1:20">
      <c r="A96" s="46">
        <v>39</v>
      </c>
      <c r="B96" s="31">
        <v>44558</v>
      </c>
      <c r="C96" s="32"/>
      <c r="D96" s="112"/>
      <c r="E96" s="113"/>
      <c r="F96" s="33"/>
      <c r="G96" s="30"/>
      <c r="H96" s="30"/>
      <c r="I96" s="30"/>
      <c r="J96" s="30"/>
      <c r="K96" s="30"/>
      <c r="L96" s="28">
        <v>200</v>
      </c>
      <c r="M96" s="37" t="s">
        <v>115</v>
      </c>
      <c r="N96" s="81"/>
      <c r="O96" s="81"/>
      <c r="P96" s="129" t="s">
        <v>177</v>
      </c>
      <c r="Q96" s="144"/>
      <c r="R96" s="145"/>
      <c r="S96" s="145">
        <v>1265000</v>
      </c>
      <c r="T96" s="146"/>
    </row>
    <row r="97" s="2" customFormat="1" ht="36" customHeight="1" spans="1:20">
      <c r="A97" s="46"/>
      <c r="B97" s="31"/>
      <c r="C97" s="32"/>
      <c r="D97" s="112"/>
      <c r="E97" s="113"/>
      <c r="F97" s="33"/>
      <c r="G97" s="30"/>
      <c r="H97" s="30"/>
      <c r="I97" s="30"/>
      <c r="J97" s="30"/>
      <c r="K97" s="30"/>
      <c r="L97" s="28">
        <v>50</v>
      </c>
      <c r="M97" s="28" t="s">
        <v>115</v>
      </c>
      <c r="N97" s="81">
        <v>-1398546.7</v>
      </c>
      <c r="O97" s="81" t="s">
        <v>148</v>
      </c>
      <c r="P97" s="129" t="s">
        <v>162</v>
      </c>
      <c r="Q97" s="143">
        <v>102000</v>
      </c>
      <c r="R97" s="145"/>
      <c r="S97" s="145">
        <v>16325</v>
      </c>
      <c r="T97" s="146"/>
    </row>
    <row r="98" s="2" customFormat="1" ht="36" customHeight="1" spans="1:20">
      <c r="A98" s="46"/>
      <c r="B98" s="31"/>
      <c r="C98" s="32"/>
      <c r="D98" s="112"/>
      <c r="E98" s="113"/>
      <c r="F98" s="33"/>
      <c r="G98" s="30"/>
      <c r="H98" s="30"/>
      <c r="I98" s="30"/>
      <c r="J98" s="30"/>
      <c r="K98" s="30"/>
      <c r="L98" s="28">
        <v>100</v>
      </c>
      <c r="M98" s="28"/>
      <c r="N98" s="81"/>
      <c r="O98" s="81"/>
      <c r="P98" s="129" t="s">
        <v>164</v>
      </c>
      <c r="Q98" s="144"/>
      <c r="R98" s="145"/>
      <c r="S98" s="145">
        <v>696000</v>
      </c>
      <c r="T98" s="146"/>
    </row>
    <row r="99" s="2" customFormat="1" ht="36" customHeight="1" spans="1:20">
      <c r="A99" s="60">
        <v>40</v>
      </c>
      <c r="B99" s="48">
        <v>44658</v>
      </c>
      <c r="C99" s="61"/>
      <c r="D99" s="61">
        <v>1000000</v>
      </c>
      <c r="E99" s="63" t="s">
        <v>178</v>
      </c>
      <c r="F99" s="62"/>
      <c r="G99" s="51"/>
      <c r="H99" s="51"/>
      <c r="I99" s="51"/>
      <c r="J99" s="51"/>
      <c r="K99" s="51"/>
      <c r="L99" s="50">
        <v>100</v>
      </c>
      <c r="M99" s="50" t="s">
        <v>115</v>
      </c>
      <c r="N99" s="85"/>
      <c r="O99" s="85"/>
      <c r="P99" s="91" t="s">
        <v>179</v>
      </c>
      <c r="Q99" s="108"/>
      <c r="R99" s="92"/>
      <c r="S99" s="92">
        <v>500000</v>
      </c>
      <c r="T99" s="109"/>
    </row>
    <row r="100" s="2" customFormat="1" ht="36" customHeight="1" spans="1:20">
      <c r="A100" s="60">
        <v>41</v>
      </c>
      <c r="B100" s="48">
        <v>44664</v>
      </c>
      <c r="C100" s="61"/>
      <c r="D100" s="61"/>
      <c r="E100" s="63"/>
      <c r="F100" s="62"/>
      <c r="G100" s="51"/>
      <c r="H100" s="51"/>
      <c r="I100" s="51"/>
      <c r="J100" s="51"/>
      <c r="K100" s="51"/>
      <c r="L100" s="50">
        <v>100</v>
      </c>
      <c r="M100" s="50" t="s">
        <v>115</v>
      </c>
      <c r="N100" s="85"/>
      <c r="O100" s="85"/>
      <c r="P100" s="91" t="s">
        <v>162</v>
      </c>
      <c r="Q100" s="143">
        <v>999250</v>
      </c>
      <c r="R100" s="92"/>
      <c r="S100" s="92">
        <v>300000</v>
      </c>
      <c r="T100" s="110"/>
    </row>
    <row r="101" s="2" customFormat="1" ht="36" customHeight="1" spans="1:20">
      <c r="A101" s="60">
        <v>42</v>
      </c>
      <c r="B101" s="48">
        <v>44676</v>
      </c>
      <c r="C101" s="61"/>
      <c r="D101" s="61"/>
      <c r="E101" s="63"/>
      <c r="F101" s="62"/>
      <c r="G101" s="51"/>
      <c r="H101" s="51"/>
      <c r="I101" s="51"/>
      <c r="J101" s="51"/>
      <c r="K101" s="51"/>
      <c r="L101" s="50"/>
      <c r="M101" s="50"/>
      <c r="N101" s="85"/>
      <c r="O101" s="85"/>
      <c r="P101" s="91" t="s">
        <v>180</v>
      </c>
      <c r="Q101" s="108"/>
      <c r="R101" s="92"/>
      <c r="S101" s="92">
        <v>10798</v>
      </c>
      <c r="T101" s="109"/>
    </row>
    <row r="102" s="2" customFormat="1" ht="36" customHeight="1" spans="1:20">
      <c r="A102" s="60"/>
      <c r="B102" s="48"/>
      <c r="C102" s="58"/>
      <c r="D102" s="61"/>
      <c r="E102" s="63"/>
      <c r="F102" s="62"/>
      <c r="G102" s="51"/>
      <c r="H102" s="51"/>
      <c r="I102" s="51"/>
      <c r="J102" s="51"/>
      <c r="K102" s="51"/>
      <c r="L102" s="50"/>
      <c r="M102" s="50"/>
      <c r="N102" s="85"/>
      <c r="O102" s="85"/>
      <c r="P102" s="91" t="s">
        <v>181</v>
      </c>
      <c r="Q102" s="108"/>
      <c r="R102" s="92"/>
      <c r="S102" s="92">
        <v>21599</v>
      </c>
      <c r="T102" s="109"/>
    </row>
    <row r="103" s="2" customFormat="1" ht="36" customHeight="1" spans="1:20">
      <c r="A103" s="60">
        <v>43</v>
      </c>
      <c r="B103" s="48">
        <v>44700</v>
      </c>
      <c r="C103" s="58"/>
      <c r="D103" s="61"/>
      <c r="E103" s="63"/>
      <c r="F103" s="62"/>
      <c r="G103" s="51"/>
      <c r="H103" s="51"/>
      <c r="I103" s="51"/>
      <c r="J103" s="51"/>
      <c r="K103" s="51"/>
      <c r="L103" s="50">
        <v>100</v>
      </c>
      <c r="M103" s="50" t="s">
        <v>115</v>
      </c>
      <c r="N103" s="85"/>
      <c r="O103" s="85"/>
      <c r="P103" s="91" t="s">
        <v>182</v>
      </c>
      <c r="Q103" s="108"/>
      <c r="R103" s="92"/>
      <c r="S103" s="92"/>
      <c r="T103" s="110"/>
    </row>
    <row r="104" s="2" customFormat="1" ht="36" customHeight="1" spans="1:20">
      <c r="A104" s="60">
        <v>44</v>
      </c>
      <c r="B104" s="48">
        <v>44705</v>
      </c>
      <c r="C104" s="58"/>
      <c r="D104" s="61"/>
      <c r="E104" s="63"/>
      <c r="F104" s="62"/>
      <c r="G104" s="51"/>
      <c r="H104" s="51"/>
      <c r="I104" s="51"/>
      <c r="J104" s="51"/>
      <c r="K104" s="51"/>
      <c r="L104" s="50">
        <v>100</v>
      </c>
      <c r="M104" s="50" t="s">
        <v>183</v>
      </c>
      <c r="N104" s="85"/>
      <c r="O104" s="85"/>
      <c r="P104" s="91" t="s">
        <v>184</v>
      </c>
      <c r="Q104" s="143">
        <v>999250</v>
      </c>
      <c r="R104" s="92"/>
      <c r="S104" s="92">
        <v>50000</v>
      </c>
      <c r="T104" s="110"/>
    </row>
    <row r="105" s="2" customFormat="1" ht="36" customHeight="1" spans="1:20">
      <c r="A105" s="60">
        <v>45</v>
      </c>
      <c r="B105" s="48">
        <v>44707</v>
      </c>
      <c r="C105" s="58"/>
      <c r="D105" s="61"/>
      <c r="E105" s="63"/>
      <c r="F105" s="62"/>
      <c r="G105" s="51"/>
      <c r="H105" s="51"/>
      <c r="I105" s="51"/>
      <c r="J105" s="51"/>
      <c r="K105" s="51"/>
      <c r="L105" s="50">
        <v>100</v>
      </c>
      <c r="M105" s="50" t="s">
        <v>115</v>
      </c>
      <c r="N105" s="85"/>
      <c r="O105" s="85"/>
      <c r="P105" s="91" t="s">
        <v>185</v>
      </c>
      <c r="Q105" s="108"/>
      <c r="R105" s="92"/>
      <c r="S105" s="92">
        <v>100000</v>
      </c>
      <c r="T105" s="109"/>
    </row>
    <row r="106" s="2" customFormat="1" ht="36" customHeight="1" spans="1:20">
      <c r="A106" s="60">
        <v>46</v>
      </c>
      <c r="B106" s="48"/>
      <c r="C106" s="58"/>
      <c r="D106" s="61"/>
      <c r="E106" s="63"/>
      <c r="F106" s="62"/>
      <c r="G106" s="51"/>
      <c r="H106" s="51"/>
      <c r="I106" s="51"/>
      <c r="J106" s="51"/>
      <c r="K106" s="51"/>
      <c r="L106" s="50">
        <v>50</v>
      </c>
      <c r="M106" s="50" t="s">
        <v>115</v>
      </c>
      <c r="N106" s="85"/>
      <c r="O106" s="85"/>
      <c r="P106" s="91" t="s">
        <v>186</v>
      </c>
      <c r="Q106" s="108"/>
      <c r="R106" s="92"/>
      <c r="S106" s="92">
        <v>50000</v>
      </c>
      <c r="T106" s="109"/>
    </row>
    <row r="107" s="2" customFormat="1" ht="36" customHeight="1" spans="1:20">
      <c r="A107" s="60">
        <v>47</v>
      </c>
      <c r="B107" s="48"/>
      <c r="C107" s="58"/>
      <c r="D107" s="61"/>
      <c r="E107" s="63"/>
      <c r="F107" s="62"/>
      <c r="G107" s="51"/>
      <c r="H107" s="51"/>
      <c r="I107" s="51"/>
      <c r="J107" s="51"/>
      <c r="K107" s="51">
        <v>3077.3</v>
      </c>
      <c r="L107" s="50">
        <v>50</v>
      </c>
      <c r="M107" s="50" t="s">
        <v>115</v>
      </c>
      <c r="N107" s="85"/>
      <c r="O107" s="85"/>
      <c r="P107" s="91" t="s">
        <v>184</v>
      </c>
      <c r="Q107" s="108"/>
      <c r="R107" s="92"/>
      <c r="S107" s="92">
        <v>50000</v>
      </c>
      <c r="T107" s="109"/>
    </row>
    <row r="108" s="2" customFormat="1" ht="36" customHeight="1" spans="1:20">
      <c r="A108" s="60">
        <v>48</v>
      </c>
      <c r="B108" s="48">
        <v>44713</v>
      </c>
      <c r="C108" s="58"/>
      <c r="D108" s="61">
        <v>500000</v>
      </c>
      <c r="E108" s="63" t="s">
        <v>187</v>
      </c>
      <c r="F108" s="62"/>
      <c r="G108" s="51"/>
      <c r="H108" s="51"/>
      <c r="I108" s="51"/>
      <c r="J108" s="51"/>
      <c r="K108" s="51"/>
      <c r="L108" s="50">
        <v>100</v>
      </c>
      <c r="M108" s="50" t="s">
        <v>115</v>
      </c>
      <c r="N108" s="85"/>
      <c r="O108" s="85"/>
      <c r="P108" s="91" t="s">
        <v>185</v>
      </c>
      <c r="Q108" s="108"/>
      <c r="R108" s="92"/>
      <c r="S108" s="92">
        <v>500000</v>
      </c>
      <c r="T108" s="110"/>
    </row>
    <row r="109" s="2" customFormat="1" ht="36" customHeight="1" spans="1:20">
      <c r="A109" s="60">
        <v>49</v>
      </c>
      <c r="B109" s="48">
        <v>44718</v>
      </c>
      <c r="C109" s="58"/>
      <c r="D109" s="61">
        <v>50000</v>
      </c>
      <c r="E109" s="63" t="s">
        <v>187</v>
      </c>
      <c r="F109" s="62"/>
      <c r="G109" s="51"/>
      <c r="H109" s="51"/>
      <c r="I109" s="51"/>
      <c r="J109" s="51"/>
      <c r="K109" s="51"/>
      <c r="L109" s="50">
        <v>50</v>
      </c>
      <c r="M109" s="50" t="s">
        <v>115</v>
      </c>
      <c r="N109" s="85"/>
      <c r="O109" s="85"/>
      <c r="P109" s="91" t="s">
        <v>184</v>
      </c>
      <c r="Q109" s="108"/>
      <c r="R109" s="92"/>
      <c r="S109" s="92">
        <v>80000</v>
      </c>
      <c r="T109" s="110"/>
    </row>
    <row r="110" s="2" customFormat="1" ht="36" customHeight="1" spans="1:21">
      <c r="A110" s="69">
        <v>50</v>
      </c>
      <c r="B110" s="70">
        <v>44735</v>
      </c>
      <c r="C110" s="64"/>
      <c r="D110" s="65">
        <v>50000</v>
      </c>
      <c r="E110" s="66" t="s">
        <v>188</v>
      </c>
      <c r="F110" s="67"/>
      <c r="G110" s="68"/>
      <c r="H110" s="68"/>
      <c r="I110" s="68"/>
      <c r="J110" s="68"/>
      <c r="K110" s="68"/>
      <c r="L110" s="45"/>
      <c r="M110" s="45"/>
      <c r="N110" s="130"/>
      <c r="O110" s="130"/>
      <c r="P110" s="131"/>
      <c r="Q110" s="142"/>
      <c r="R110" s="147"/>
      <c r="S110" s="147"/>
      <c r="T110" s="110"/>
      <c r="U110" s="4"/>
    </row>
    <row r="111" s="2" customFormat="1" ht="36" customHeight="1" spans="1:21">
      <c r="A111" s="69"/>
      <c r="B111" s="70"/>
      <c r="C111" s="64"/>
      <c r="D111" s="65">
        <v>-50000</v>
      </c>
      <c r="E111" s="66" t="s">
        <v>189</v>
      </c>
      <c r="F111" s="67"/>
      <c r="G111" s="68"/>
      <c r="H111" s="68"/>
      <c r="I111" s="68"/>
      <c r="J111" s="68"/>
      <c r="K111" s="68"/>
      <c r="L111" s="45"/>
      <c r="M111" s="45"/>
      <c r="N111" s="130"/>
      <c r="O111" s="130"/>
      <c r="P111" s="131"/>
      <c r="Q111" s="142"/>
      <c r="R111" s="147"/>
      <c r="S111" s="147"/>
      <c r="T111" s="110"/>
      <c r="U111" s="4"/>
    </row>
    <row r="112" s="2" customFormat="1" ht="36" customHeight="1" spans="1:20">
      <c r="A112" s="60"/>
      <c r="B112" s="48"/>
      <c r="C112" s="58"/>
      <c r="D112" s="61"/>
      <c r="E112" s="63"/>
      <c r="F112" s="62"/>
      <c r="G112" s="51"/>
      <c r="H112" s="51"/>
      <c r="I112" s="51"/>
      <c r="J112" s="51"/>
      <c r="K112" s="51"/>
      <c r="L112" s="50"/>
      <c r="M112" s="50"/>
      <c r="N112" s="85"/>
      <c r="O112" s="85"/>
      <c r="P112" s="91"/>
      <c r="Q112" s="108"/>
      <c r="R112" s="92"/>
      <c r="S112" s="92"/>
      <c r="T112" s="110"/>
    </row>
    <row r="113" s="2" customFormat="1" ht="36" customHeight="1" spans="1:20">
      <c r="A113" s="60"/>
      <c r="B113" s="48"/>
      <c r="C113" s="58"/>
      <c r="D113" s="61"/>
      <c r="E113" s="63"/>
      <c r="F113" s="62"/>
      <c r="G113" s="51"/>
      <c r="H113" s="51"/>
      <c r="I113" s="51"/>
      <c r="J113" s="51"/>
      <c r="K113" s="51"/>
      <c r="L113" s="50"/>
      <c r="M113" s="50"/>
      <c r="N113" s="85"/>
      <c r="O113" s="85"/>
      <c r="P113" s="91"/>
      <c r="Q113" s="108"/>
      <c r="R113" s="92"/>
      <c r="S113" s="92"/>
      <c r="T113" s="110"/>
    </row>
    <row r="114" s="2" customFormat="1" ht="36" customHeight="1" spans="1:20">
      <c r="A114" s="60"/>
      <c r="B114" s="48"/>
      <c r="C114" s="58"/>
      <c r="D114" s="61"/>
      <c r="E114" s="63"/>
      <c r="F114" s="62"/>
      <c r="G114" s="51"/>
      <c r="H114" s="51"/>
      <c r="I114" s="51"/>
      <c r="J114" s="51"/>
      <c r="K114" s="51"/>
      <c r="L114" s="50"/>
      <c r="M114" s="50"/>
      <c r="N114" s="85"/>
      <c r="O114" s="85"/>
      <c r="P114" s="91"/>
      <c r="Q114" s="108"/>
      <c r="R114" s="92"/>
      <c r="S114" s="92"/>
      <c r="T114" s="110"/>
    </row>
    <row r="115" s="2" customFormat="1" ht="21" customHeight="1" spans="1:20">
      <c r="A115" s="69"/>
      <c r="B115" s="70"/>
      <c r="C115" s="64"/>
      <c r="D115" s="65"/>
      <c r="E115" s="66"/>
      <c r="F115" s="67"/>
      <c r="G115" s="68"/>
      <c r="H115" s="68"/>
      <c r="I115" s="68"/>
      <c r="J115" s="68"/>
      <c r="K115" s="68"/>
      <c r="L115" s="45"/>
      <c r="M115" s="45"/>
      <c r="N115" s="130"/>
      <c r="O115" s="130"/>
      <c r="P115" s="132"/>
      <c r="Q115" s="142"/>
      <c r="R115" s="147"/>
      <c r="S115" s="147"/>
      <c r="T115" s="110"/>
    </row>
    <row r="116" s="2" customFormat="1" ht="21" customHeight="1" spans="1:20">
      <c r="A116" s="69"/>
      <c r="B116" s="70"/>
      <c r="C116" s="64"/>
      <c r="D116" s="65"/>
      <c r="E116" s="66"/>
      <c r="F116" s="67"/>
      <c r="G116" s="68"/>
      <c r="H116" s="68"/>
      <c r="I116" s="68"/>
      <c r="J116" s="68"/>
      <c r="K116" s="68"/>
      <c r="L116" s="68"/>
      <c r="M116" s="45"/>
      <c r="N116" s="130"/>
      <c r="O116" s="130"/>
      <c r="P116" s="132"/>
      <c r="Q116" s="142"/>
      <c r="R116" s="110"/>
      <c r="S116" s="147"/>
      <c r="T116" s="110"/>
    </row>
    <row r="117" s="2" customFormat="1" ht="30" customHeight="1" spans="1:20">
      <c r="A117" s="114" t="s">
        <v>100</v>
      </c>
      <c r="B117" s="114"/>
      <c r="C117" s="115">
        <f>SUM(C8:C116)</f>
        <v>35140067.52</v>
      </c>
      <c r="D117" s="115">
        <f>SUM(D8:D116)</f>
        <v>2114600</v>
      </c>
      <c r="E117" s="115">
        <f>SUM(E8:E116)</f>
        <v>0</v>
      </c>
      <c r="F117" s="115"/>
      <c r="G117" s="115"/>
      <c r="H117" s="115"/>
      <c r="I117" s="115">
        <f>SUM(I8:I116)</f>
        <v>702801.3504</v>
      </c>
      <c r="J117" s="115"/>
      <c r="K117" s="115">
        <f>SUM(K8:K116)</f>
        <v>1314952.72</v>
      </c>
      <c r="L117" s="115">
        <f>SUM(L10:L116)</f>
        <v>344406.38</v>
      </c>
      <c r="M117" s="115"/>
      <c r="N117" s="133">
        <f>SUM(N8:N116)</f>
        <v>33574.7823623749</v>
      </c>
      <c r="O117" s="115"/>
      <c r="P117" s="115"/>
      <c r="Q117" s="115"/>
      <c r="R117" s="115"/>
      <c r="S117" s="115">
        <f>SUM(S8:S116)</f>
        <v>34858382.71</v>
      </c>
      <c r="T117" s="148">
        <f>C117+D117-I117-K117-L117-N117-S117</f>
        <v>549.5772376284</v>
      </c>
    </row>
    <row r="118" s="2" customFormat="1" ht="30" customHeight="1" spans="1:20">
      <c r="A118" s="114" t="s">
        <v>101</v>
      </c>
      <c r="B118" s="114"/>
      <c r="C118" s="114" t="s">
        <v>102</v>
      </c>
      <c r="D118" s="114"/>
      <c r="E118" s="114"/>
      <c r="F118" s="116">
        <f>P118</f>
        <v>80000</v>
      </c>
      <c r="G118" s="117"/>
      <c r="H118" s="117"/>
      <c r="I118" s="117"/>
      <c r="J118" s="117"/>
      <c r="K118" s="134"/>
      <c r="L118" s="135" t="s">
        <v>103</v>
      </c>
      <c r="M118" s="136"/>
      <c r="N118" s="136"/>
      <c r="O118" s="137" t="s">
        <v>104</v>
      </c>
      <c r="P118" s="138">
        <v>80000</v>
      </c>
      <c r="Q118" s="138"/>
      <c r="R118" s="138"/>
      <c r="S118" s="138"/>
      <c r="T118" s="138"/>
    </row>
    <row r="119" s="2" customFormat="1" ht="30" customHeight="1" spans="1:20">
      <c r="A119" s="114"/>
      <c r="B119" s="114"/>
      <c r="C119" s="114" t="s">
        <v>105</v>
      </c>
      <c r="D119" s="114"/>
      <c r="E119" s="114"/>
      <c r="F119" s="116">
        <v>0</v>
      </c>
      <c r="G119" s="117"/>
      <c r="H119" s="117"/>
      <c r="I119" s="117"/>
      <c r="J119" s="117"/>
      <c r="K119" s="134"/>
      <c r="L119" s="139"/>
      <c r="M119" s="140"/>
      <c r="N119" s="140"/>
      <c r="O119" s="137" t="s">
        <v>106</v>
      </c>
      <c r="P119" s="141" t="str">
        <f>SUBSTITUTE(SUBSTITUTE(TEXT(INT(P118),"[DBNum2][$-804]G/通用格式元"&amp;IF(INT(F126)=F126,"整",""))&amp;TEXT(MID(F126,FIND(".",F126&amp;".0")+1,1),"[DBNum2][$-804]G/通用格式角")&amp;TEXT(MID(F126,FIND(".",F126&amp;".0")+2,1),"[DBNum2][$-804]G/通用格式分"),"零角","零"),"零分","")</f>
        <v>捌万元整</v>
      </c>
      <c r="Q119" s="141"/>
      <c r="R119" s="141"/>
      <c r="S119" s="141"/>
      <c r="T119" s="141"/>
    </row>
    <row r="120" s="2" customFormat="1" spans="2:19">
      <c r="B120" s="7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"/>
      <c r="P120" s="8"/>
      <c r="R120" s="8"/>
      <c r="S120" s="8"/>
    </row>
    <row r="121" s="2" customFormat="1" spans="2:19">
      <c r="B121" s="7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"/>
      <c r="P121" s="8"/>
      <c r="R121" s="8"/>
      <c r="S121" s="8"/>
    </row>
    <row r="122" s="2" customFormat="1" spans="2:19">
      <c r="B122" s="7"/>
      <c r="E122" s="8"/>
      <c r="F122" s="8"/>
      <c r="G122" s="8"/>
      <c r="H122" s="8"/>
      <c r="I122" s="8"/>
      <c r="J122" s="8"/>
      <c r="K122" s="8"/>
      <c r="L122" s="8"/>
      <c r="M122" s="8"/>
      <c r="N122" s="8" t="s">
        <v>190</v>
      </c>
      <c r="O122" s="7"/>
      <c r="P122" s="8"/>
      <c r="R122" s="8"/>
      <c r="S122" s="8"/>
    </row>
    <row r="123" s="2" customFormat="1" spans="2:19">
      <c r="B123" s="7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"/>
      <c r="P123" s="8"/>
      <c r="R123" s="8"/>
      <c r="S123" s="8"/>
    </row>
    <row r="124" s="2" customFormat="1" ht="13.5" spans="2:19">
      <c r="B124" s="11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"/>
      <c r="P124" s="8"/>
      <c r="R124" s="8"/>
      <c r="S124" s="8"/>
    </row>
    <row r="174" spans="15:15">
      <c r="O174" s="149"/>
    </row>
  </sheetData>
  <mergeCells count="5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117:B117"/>
    <mergeCell ref="C118:E118"/>
    <mergeCell ref="F118:K118"/>
    <mergeCell ref="P118:T118"/>
    <mergeCell ref="C119:E119"/>
    <mergeCell ref="F119:K119"/>
    <mergeCell ref="P119:T119"/>
    <mergeCell ref="A5:A7"/>
    <mergeCell ref="A8:A10"/>
    <mergeCell ref="A13:A14"/>
    <mergeCell ref="A15:A17"/>
    <mergeCell ref="A20:A22"/>
    <mergeCell ref="A27:A30"/>
    <mergeCell ref="A33:A34"/>
    <mergeCell ref="B33:B34"/>
    <mergeCell ref="L63:L65"/>
    <mergeCell ref="L72:L77"/>
    <mergeCell ref="M63:M65"/>
    <mergeCell ref="M72:M77"/>
    <mergeCell ref="M78:M80"/>
    <mergeCell ref="S5:S7"/>
    <mergeCell ref="T5:T7"/>
    <mergeCell ref="A118:B119"/>
    <mergeCell ref="L118:N119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6"/>
  <sheetViews>
    <sheetView zoomScale="110" zoomScaleNormal="110" workbookViewId="0">
      <pane ySplit="7" topLeftCell="A28" activePane="bottomLeft" state="frozen"/>
      <selection/>
      <selection pane="bottomLeft" activeCell="A1" sqref="$A1:$XFD1048576"/>
    </sheetView>
  </sheetViews>
  <sheetFormatPr defaultColWidth="9" defaultRowHeight="11.25"/>
  <cols>
    <col min="1" max="1" width="3.25" style="2" customWidth="1"/>
    <col min="2" max="2" width="9.675" style="7" customWidth="1"/>
    <col min="3" max="3" width="10.75" style="2" customWidth="1"/>
    <col min="4" max="4" width="9.55" style="2" customWidth="1"/>
    <col min="5" max="5" width="26.7833333333333" style="8" customWidth="1"/>
    <col min="6" max="6" width="29.4" style="8" customWidth="1"/>
    <col min="7" max="7" width="13.525" style="8" customWidth="1"/>
    <col min="8" max="8" width="7.18333333333333" style="8" customWidth="1"/>
    <col min="9" max="9" width="12.15" style="8" customWidth="1"/>
    <col min="10" max="10" width="9.99166666666667" style="8" customWidth="1"/>
    <col min="11" max="11" width="12.8083333333333" style="8" customWidth="1"/>
    <col min="12" max="12" width="9.5" style="8" customWidth="1"/>
    <col min="13" max="13" width="19.8666666666667" style="8" customWidth="1"/>
    <col min="14" max="14" width="7.78333333333333" style="8" customWidth="1"/>
    <col min="15" max="15" width="6.90833333333333" style="7" customWidth="1"/>
    <col min="16" max="16" width="33.675" style="8" customWidth="1"/>
    <col min="17" max="17" width="9.55833333333333" style="2" customWidth="1"/>
    <col min="18" max="18" width="8.66666666666667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11890</v>
      </c>
      <c r="Q2" s="80" t="s">
        <v>6</v>
      </c>
      <c r="R2" s="80"/>
      <c r="S2" s="94"/>
      <c r="T2" s="94"/>
    </row>
    <row r="3" s="1" customFormat="1" ht="27.9" customHeight="1" spans="1:20">
      <c r="A3" s="10" t="s">
        <v>7</v>
      </c>
      <c r="B3" s="10"/>
      <c r="C3" s="13">
        <v>48638519.13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6" t="s">
        <v>11</v>
      </c>
      <c r="K3" s="76"/>
      <c r="L3" s="76"/>
      <c r="M3" s="76"/>
      <c r="N3" s="10" t="s">
        <v>12</v>
      </c>
      <c r="O3" s="10"/>
      <c r="P3" s="76" t="s">
        <v>13</v>
      </c>
      <c r="Q3" s="95" t="s">
        <v>14</v>
      </c>
      <c r="R3" s="96"/>
      <c r="S3" s="97" t="s">
        <v>15</v>
      </c>
      <c r="T3" s="98"/>
    </row>
    <row r="4" s="1" customFormat="1" ht="27.9" customHeight="1" spans="1:20">
      <c r="A4" s="10" t="s">
        <v>16</v>
      </c>
      <c r="B4" s="10"/>
      <c r="C4" s="15"/>
      <c r="D4" s="15"/>
      <c r="E4" s="15"/>
      <c r="F4" s="13" t="s">
        <v>17</v>
      </c>
      <c r="G4" s="16"/>
      <c r="H4" s="10" t="s">
        <v>18</v>
      </c>
      <c r="I4" s="10"/>
      <c r="J4" s="76" t="s">
        <v>19</v>
      </c>
      <c r="K4" s="76"/>
      <c r="L4" s="76"/>
      <c r="M4" s="76"/>
      <c r="N4" s="10" t="s">
        <v>20</v>
      </c>
      <c r="O4" s="10"/>
      <c r="P4" s="77" t="s">
        <v>21</v>
      </c>
      <c r="Q4" s="13" t="s">
        <v>22</v>
      </c>
      <c r="R4" s="77" t="s">
        <v>23</v>
      </c>
      <c r="S4" s="99" t="s">
        <v>24</v>
      </c>
      <c r="T4" s="100" t="s">
        <v>25</v>
      </c>
    </row>
    <row r="5" s="1" customFormat="1" ht="27.9" customHeight="1" spans="1:20">
      <c r="A5" s="10" t="s">
        <v>26</v>
      </c>
      <c r="B5" s="17" t="s">
        <v>27</v>
      </c>
      <c r="C5" s="18"/>
      <c r="D5" s="18"/>
      <c r="E5" s="18"/>
      <c r="F5" s="19"/>
      <c r="G5" s="20" t="s">
        <v>28</v>
      </c>
      <c r="H5" s="17" t="s">
        <v>27</v>
      </c>
      <c r="I5" s="18"/>
      <c r="J5" s="19"/>
      <c r="K5" s="20" t="s">
        <v>29</v>
      </c>
      <c r="L5" s="17" t="s">
        <v>30</v>
      </c>
      <c r="M5" s="19"/>
      <c r="N5" s="17" t="s">
        <v>31</v>
      </c>
      <c r="O5" s="19"/>
      <c r="P5" s="78" t="s">
        <v>32</v>
      </c>
      <c r="Q5" s="101"/>
      <c r="R5" s="101"/>
      <c r="S5" s="99" t="s">
        <v>33</v>
      </c>
      <c r="T5" s="102" t="s">
        <v>34</v>
      </c>
    </row>
    <row r="6" s="1" customFormat="1" ht="27.9" customHeight="1" spans="1:20">
      <c r="A6" s="10"/>
      <c r="B6" s="21" t="s">
        <v>35</v>
      </c>
      <c r="C6" s="22"/>
      <c r="D6" s="22"/>
      <c r="E6" s="22"/>
      <c r="F6" s="23"/>
      <c r="G6" s="10"/>
      <c r="H6" s="21" t="s">
        <v>36</v>
      </c>
      <c r="I6" s="22"/>
      <c r="J6" s="23"/>
      <c r="K6" s="10" t="s">
        <v>37</v>
      </c>
      <c r="L6" s="21" t="s">
        <v>38</v>
      </c>
      <c r="M6" s="23"/>
      <c r="N6" s="21" t="s">
        <v>39</v>
      </c>
      <c r="O6" s="23"/>
      <c r="P6" s="79" t="s">
        <v>40</v>
      </c>
      <c r="Q6" s="103"/>
      <c r="R6" s="103"/>
      <c r="S6" s="99"/>
      <c r="T6" s="102"/>
    </row>
    <row r="7" s="1" customFormat="1" ht="27.9" customHeight="1" spans="1:20">
      <c r="A7" s="10"/>
      <c r="B7" s="24" t="s">
        <v>41</v>
      </c>
      <c r="C7" s="10" t="s">
        <v>42</v>
      </c>
      <c r="D7" s="10" t="s">
        <v>43</v>
      </c>
      <c r="E7" s="13" t="s">
        <v>44</v>
      </c>
      <c r="F7" s="13" t="s">
        <v>45</v>
      </c>
      <c r="G7" s="24" t="s">
        <v>46</v>
      </c>
      <c r="H7" s="10" t="s">
        <v>47</v>
      </c>
      <c r="I7" s="13" t="s">
        <v>48</v>
      </c>
      <c r="J7" s="13" t="s">
        <v>49</v>
      </c>
      <c r="K7" s="80" t="s">
        <v>48</v>
      </c>
      <c r="L7" s="13" t="s">
        <v>48</v>
      </c>
      <c r="M7" s="10" t="s">
        <v>49</v>
      </c>
      <c r="N7" s="10" t="s">
        <v>48</v>
      </c>
      <c r="O7" s="10" t="s">
        <v>49</v>
      </c>
      <c r="P7" s="13" t="s">
        <v>50</v>
      </c>
      <c r="Q7" s="13" t="s">
        <v>51</v>
      </c>
      <c r="R7" s="13" t="s">
        <v>52</v>
      </c>
      <c r="S7" s="99"/>
      <c r="T7" s="102"/>
    </row>
    <row r="8" s="2" customFormat="1" ht="23" customHeight="1" spans="1:20">
      <c r="A8" s="25">
        <v>1</v>
      </c>
      <c r="B8" s="26">
        <v>44041</v>
      </c>
      <c r="C8" s="27"/>
      <c r="D8" s="28">
        <v>400000</v>
      </c>
      <c r="E8" s="28" t="s">
        <v>53</v>
      </c>
      <c r="F8" s="29" t="s">
        <v>54</v>
      </c>
      <c r="G8" s="30"/>
      <c r="H8" s="30"/>
      <c r="I8" s="30"/>
      <c r="J8" s="30"/>
      <c r="K8" s="30"/>
      <c r="L8" s="30"/>
      <c r="M8" s="28"/>
      <c r="N8" s="30"/>
      <c r="O8" s="30"/>
      <c r="P8" s="81"/>
      <c r="Q8" s="104"/>
      <c r="R8" s="36"/>
      <c r="S8" s="28"/>
      <c r="T8" s="36"/>
    </row>
    <row r="9" s="2" customFormat="1" ht="23" customHeight="1" spans="1:20">
      <c r="A9" s="25"/>
      <c r="B9" s="31">
        <v>44035</v>
      </c>
      <c r="C9" s="32"/>
      <c r="D9" s="32"/>
      <c r="E9" s="28" t="s">
        <v>55</v>
      </c>
      <c r="F9" s="180" t="s">
        <v>56</v>
      </c>
      <c r="G9" s="28"/>
      <c r="H9" s="28"/>
      <c r="I9" s="28"/>
      <c r="J9" s="28"/>
      <c r="K9" s="28"/>
      <c r="L9" s="28"/>
      <c r="M9" s="28"/>
      <c r="N9" s="81"/>
      <c r="O9" s="81"/>
      <c r="P9" s="81" t="s">
        <v>23</v>
      </c>
      <c r="Q9" s="104" t="s">
        <v>57</v>
      </c>
      <c r="R9" s="28"/>
      <c r="S9" s="28">
        <v>1200</v>
      </c>
      <c r="T9" s="28"/>
    </row>
    <row r="10" s="2" customFormat="1" ht="25" customHeight="1" spans="1:20">
      <c r="A10" s="25"/>
      <c r="B10" s="26"/>
      <c r="C10" s="27"/>
      <c r="D10" s="28"/>
      <c r="E10" s="28" t="s">
        <v>58</v>
      </c>
      <c r="F10" s="34" t="s">
        <v>59</v>
      </c>
      <c r="G10" s="30"/>
      <c r="H10" s="30"/>
      <c r="I10" s="28"/>
      <c r="J10" s="28"/>
      <c r="K10" s="28"/>
      <c r="L10" s="35">
        <v>100</v>
      </c>
      <c r="M10" s="2" t="s">
        <v>60</v>
      </c>
      <c r="N10" s="81"/>
      <c r="O10" s="81"/>
      <c r="P10" s="81" t="s">
        <v>61</v>
      </c>
      <c r="Q10" s="104"/>
      <c r="R10" s="36"/>
      <c r="S10" s="28">
        <v>159000</v>
      </c>
      <c r="T10" s="36"/>
    </row>
    <row r="11" s="2" customFormat="1" ht="22" customHeight="1" spans="1:20">
      <c r="A11" s="35">
        <v>2</v>
      </c>
      <c r="B11" s="31">
        <v>44057</v>
      </c>
      <c r="C11" s="27"/>
      <c r="D11" s="36"/>
      <c r="E11" s="28" t="s">
        <v>62</v>
      </c>
      <c r="F11" s="29" t="s">
        <v>63</v>
      </c>
      <c r="G11" s="30"/>
      <c r="H11" s="30"/>
      <c r="I11" s="30"/>
      <c r="J11" s="30"/>
      <c r="K11" s="30"/>
      <c r="L11" s="35">
        <v>50</v>
      </c>
      <c r="M11" s="2" t="s">
        <v>60</v>
      </c>
      <c r="N11" s="81"/>
      <c r="O11" s="81"/>
      <c r="P11" s="160" t="s">
        <v>64</v>
      </c>
      <c r="Q11" s="104"/>
      <c r="R11" s="36"/>
      <c r="S11" s="28">
        <v>19455</v>
      </c>
      <c r="T11" s="36"/>
    </row>
    <row r="12" s="2" customFormat="1" ht="24" customHeight="1" spans="1:20">
      <c r="A12" s="35">
        <v>3</v>
      </c>
      <c r="B12" s="31">
        <v>44076</v>
      </c>
      <c r="C12" s="32"/>
      <c r="D12" s="32"/>
      <c r="E12" s="37" t="s">
        <v>65</v>
      </c>
      <c r="F12" s="38" t="s">
        <v>66</v>
      </c>
      <c r="G12" s="30"/>
      <c r="H12" s="30"/>
      <c r="I12" s="30"/>
      <c r="J12" s="30"/>
      <c r="K12" s="30"/>
      <c r="L12" s="28">
        <v>100</v>
      </c>
      <c r="M12" s="28" t="s">
        <v>60</v>
      </c>
      <c r="N12" s="81"/>
      <c r="O12" s="81"/>
      <c r="P12" s="160" t="s">
        <v>67</v>
      </c>
      <c r="Q12" s="104"/>
      <c r="R12" s="36"/>
      <c r="S12" s="28">
        <v>200000</v>
      </c>
      <c r="T12" s="36"/>
    </row>
    <row r="13" s="3" customFormat="1" ht="24" customHeight="1" spans="1:20">
      <c r="A13" s="39">
        <v>4</v>
      </c>
      <c r="B13" s="31">
        <v>44081</v>
      </c>
      <c r="C13" s="32"/>
      <c r="D13" s="10">
        <v>1000000</v>
      </c>
      <c r="E13" s="28" t="s">
        <v>53</v>
      </c>
      <c r="F13" s="29" t="s">
        <v>54</v>
      </c>
      <c r="G13" s="40" t="s">
        <v>68</v>
      </c>
      <c r="H13" s="41"/>
      <c r="I13" s="41"/>
      <c r="J13" s="84"/>
      <c r="K13" s="30"/>
      <c r="L13" s="28"/>
      <c r="M13" s="28"/>
      <c r="N13" s="81"/>
      <c r="O13" s="81"/>
      <c r="P13" s="160"/>
      <c r="Q13" s="104"/>
      <c r="R13" s="36"/>
      <c r="S13" s="28"/>
      <c r="T13" s="36"/>
    </row>
    <row r="14" s="3" customFormat="1" ht="17" customHeight="1" spans="1:20">
      <c r="A14" s="42"/>
      <c r="B14" s="31">
        <v>44081</v>
      </c>
      <c r="C14" s="27"/>
      <c r="D14" s="32"/>
      <c r="E14" s="37" t="s">
        <v>58</v>
      </c>
      <c r="F14" s="38" t="s">
        <v>59</v>
      </c>
      <c r="G14" s="30"/>
      <c r="H14" s="30"/>
      <c r="I14" s="30"/>
      <c r="J14" s="30"/>
      <c r="K14" s="30"/>
      <c r="L14" s="28">
        <v>100</v>
      </c>
      <c r="M14" s="28" t="s">
        <v>60</v>
      </c>
      <c r="N14" s="81"/>
      <c r="O14" s="81"/>
      <c r="P14" s="160" t="s">
        <v>61</v>
      </c>
      <c r="Q14" s="104"/>
      <c r="R14" s="36"/>
      <c r="S14" s="28">
        <v>169600</v>
      </c>
      <c r="T14" s="36"/>
    </row>
    <row r="15" s="2" customFormat="1" ht="20.1" customHeight="1" spans="1:20">
      <c r="A15" s="43">
        <v>5</v>
      </c>
      <c r="B15" s="31">
        <v>44090</v>
      </c>
      <c r="C15" s="27"/>
      <c r="D15" s="28"/>
      <c r="E15" s="28" t="s">
        <v>69</v>
      </c>
      <c r="F15" s="44" t="s">
        <v>70</v>
      </c>
      <c r="G15" s="30"/>
      <c r="H15" s="30"/>
      <c r="I15" s="28"/>
      <c r="J15" s="28"/>
      <c r="K15" s="28"/>
      <c r="L15" s="28">
        <v>50</v>
      </c>
      <c r="M15" s="28" t="s">
        <v>60</v>
      </c>
      <c r="N15" s="81"/>
      <c r="O15" s="81"/>
      <c r="P15" s="81" t="s">
        <v>71</v>
      </c>
      <c r="Q15" s="104"/>
      <c r="R15" s="36"/>
      <c r="S15" s="28">
        <v>60000</v>
      </c>
      <c r="T15" s="36"/>
    </row>
    <row r="16" s="2" customFormat="1" ht="25" customHeight="1" spans="1:20">
      <c r="A16" s="43"/>
      <c r="B16" s="31">
        <v>44090</v>
      </c>
      <c r="C16" s="27"/>
      <c r="D16" s="28"/>
      <c r="E16" s="28" t="s">
        <v>58</v>
      </c>
      <c r="F16" s="34" t="s">
        <v>59</v>
      </c>
      <c r="G16" s="30"/>
      <c r="H16" s="30"/>
      <c r="I16" s="28"/>
      <c r="J16" s="28"/>
      <c r="K16" s="28"/>
      <c r="L16" s="28">
        <v>100</v>
      </c>
      <c r="M16" s="28" t="s">
        <v>60</v>
      </c>
      <c r="N16" s="81"/>
      <c r="O16" s="81"/>
      <c r="P16" s="81" t="s">
        <v>61</v>
      </c>
      <c r="Q16" s="104"/>
      <c r="R16" s="36"/>
      <c r="S16" s="28">
        <v>300000</v>
      </c>
      <c r="T16" s="36"/>
    </row>
    <row r="17" s="2" customFormat="1" ht="25" customHeight="1" spans="1:20">
      <c r="A17" s="43"/>
      <c r="B17" s="26">
        <v>44092</v>
      </c>
      <c r="C17" s="27"/>
      <c r="D17" s="28"/>
      <c r="E17" s="28" t="s">
        <v>72</v>
      </c>
      <c r="F17" s="34" t="s">
        <v>73</v>
      </c>
      <c r="G17" s="30"/>
      <c r="H17" s="30"/>
      <c r="I17" s="28"/>
      <c r="J17" s="28"/>
      <c r="K17" s="28"/>
      <c r="L17" s="28">
        <v>100</v>
      </c>
      <c r="M17" s="28" t="s">
        <v>60</v>
      </c>
      <c r="N17" s="81"/>
      <c r="O17" s="81"/>
      <c r="P17" s="81" t="s">
        <v>74</v>
      </c>
      <c r="Q17" s="104"/>
      <c r="R17" s="36"/>
      <c r="S17" s="28">
        <v>300000</v>
      </c>
      <c r="T17" s="36"/>
    </row>
    <row r="18" s="2" customFormat="1" ht="20.1" customHeight="1" spans="1:20">
      <c r="A18" s="35">
        <v>6</v>
      </c>
      <c r="B18" s="31">
        <v>44113</v>
      </c>
      <c r="C18" s="32"/>
      <c r="D18" s="32"/>
      <c r="E18" s="28" t="s">
        <v>75</v>
      </c>
      <c r="F18" s="28" t="s">
        <v>76</v>
      </c>
      <c r="G18" s="28"/>
      <c r="H18" s="28"/>
      <c r="I18" s="28"/>
      <c r="J18" s="28"/>
      <c r="K18" s="28"/>
      <c r="L18" s="28">
        <v>50</v>
      </c>
      <c r="M18" s="28" t="s">
        <v>60</v>
      </c>
      <c r="N18" s="81"/>
      <c r="O18" s="81"/>
      <c r="P18" s="81" t="s">
        <v>77</v>
      </c>
      <c r="Q18" s="104"/>
      <c r="R18" s="28"/>
      <c r="S18" s="28">
        <v>37500</v>
      </c>
      <c r="T18" s="28"/>
    </row>
    <row r="19" s="2" customFormat="1" ht="25" customHeight="1" spans="1:20">
      <c r="A19" s="43">
        <v>7</v>
      </c>
      <c r="B19" s="31">
        <v>44125</v>
      </c>
      <c r="C19" s="27"/>
      <c r="D19" s="28"/>
      <c r="E19" s="28" t="s">
        <v>58</v>
      </c>
      <c r="F19" s="34" t="s">
        <v>59</v>
      </c>
      <c r="G19" s="30"/>
      <c r="H19" s="30"/>
      <c r="I19" s="28"/>
      <c r="J19" s="28"/>
      <c r="K19" s="28"/>
      <c r="L19" s="28">
        <v>100</v>
      </c>
      <c r="M19" s="28" t="s">
        <v>60</v>
      </c>
      <c r="N19" s="81"/>
      <c r="O19" s="81"/>
      <c r="P19" s="81" t="s">
        <v>61</v>
      </c>
      <c r="Q19" s="104"/>
      <c r="R19" s="36"/>
      <c r="S19" s="28">
        <v>150000</v>
      </c>
      <c r="T19" s="36"/>
    </row>
    <row r="20" s="2" customFormat="1" ht="25" customHeight="1" spans="1:20">
      <c r="A20" s="39">
        <v>8</v>
      </c>
      <c r="B20" s="31">
        <v>44142</v>
      </c>
      <c r="C20" s="31"/>
      <c r="D20" s="10">
        <v>300000</v>
      </c>
      <c r="E20" s="28" t="s">
        <v>53</v>
      </c>
      <c r="F20" s="29" t="s">
        <v>54</v>
      </c>
      <c r="G20" s="40" t="s">
        <v>78</v>
      </c>
      <c r="H20" s="41"/>
      <c r="I20" s="41"/>
      <c r="J20" s="84"/>
      <c r="K20" s="28"/>
      <c r="L20" s="28"/>
      <c r="M20" s="28"/>
      <c r="N20" s="81"/>
      <c r="O20" s="81"/>
      <c r="P20" s="81"/>
      <c r="Q20" s="104"/>
      <c r="R20" s="28"/>
      <c r="S20" s="28"/>
      <c r="T20" s="28"/>
    </row>
    <row r="21" s="2" customFormat="1" ht="25" customHeight="1" spans="1:20">
      <c r="A21" s="43"/>
      <c r="B21" s="31">
        <v>44507</v>
      </c>
      <c r="C21" s="31"/>
      <c r="D21" s="10">
        <v>214188</v>
      </c>
      <c r="E21" s="28" t="s">
        <v>53</v>
      </c>
      <c r="F21" s="29" t="s">
        <v>54</v>
      </c>
      <c r="G21" s="40" t="s">
        <v>78</v>
      </c>
      <c r="H21" s="41"/>
      <c r="I21" s="41"/>
      <c r="J21" s="84"/>
      <c r="K21" s="28"/>
      <c r="L21" s="28"/>
      <c r="M21" s="28"/>
      <c r="N21" s="81"/>
      <c r="O21" s="81"/>
      <c r="P21" s="81" t="s">
        <v>79</v>
      </c>
      <c r="Q21" s="104"/>
      <c r="R21" s="28"/>
      <c r="S21" s="28">
        <v>200000</v>
      </c>
      <c r="T21" s="28"/>
    </row>
    <row r="22" s="2" customFormat="1" ht="20.1" customHeight="1" spans="1:20">
      <c r="A22" s="42"/>
      <c r="B22" s="31">
        <v>44145</v>
      </c>
      <c r="C22" s="31"/>
      <c r="D22" s="10"/>
      <c r="E22" s="28" t="s">
        <v>80</v>
      </c>
      <c r="F22" s="45" t="s">
        <v>81</v>
      </c>
      <c r="G22" s="28"/>
      <c r="H22" s="28"/>
      <c r="I22" s="28"/>
      <c r="J22" s="28"/>
      <c r="K22" s="28"/>
      <c r="L22" s="28">
        <v>50</v>
      </c>
      <c r="M22" s="28" t="s">
        <v>60</v>
      </c>
      <c r="N22" s="81"/>
      <c r="O22" s="81"/>
      <c r="P22" s="81" t="s">
        <v>82</v>
      </c>
      <c r="Q22" s="104"/>
      <c r="R22" s="28"/>
      <c r="S22" s="28">
        <v>50000</v>
      </c>
      <c r="T22" s="28"/>
    </row>
    <row r="23" s="2" customFormat="1" ht="20.1" customHeight="1" spans="1:20">
      <c r="A23" s="46">
        <v>10</v>
      </c>
      <c r="B23" s="31">
        <v>44146</v>
      </c>
      <c r="C23" s="31"/>
      <c r="D23" s="10"/>
      <c r="E23" s="28" t="s">
        <v>58</v>
      </c>
      <c r="F23" s="34" t="s">
        <v>59</v>
      </c>
      <c r="G23" s="30"/>
      <c r="H23" s="30"/>
      <c r="I23" s="28"/>
      <c r="J23" s="28"/>
      <c r="K23" s="28"/>
      <c r="L23" s="28">
        <v>50</v>
      </c>
      <c r="M23" s="28" t="s">
        <v>60</v>
      </c>
      <c r="N23" s="81"/>
      <c r="O23" s="81"/>
      <c r="P23" s="81" t="s">
        <v>61</v>
      </c>
      <c r="Q23" s="104"/>
      <c r="R23" s="36"/>
      <c r="S23" s="28">
        <v>27328</v>
      </c>
      <c r="T23" s="36"/>
    </row>
    <row r="24" s="2" customFormat="1" ht="21" customHeight="1" spans="1:20">
      <c r="A24" s="46">
        <v>11</v>
      </c>
      <c r="B24" s="150">
        <v>44151</v>
      </c>
      <c r="C24" s="32"/>
      <c r="D24" s="32"/>
      <c r="E24" s="28" t="s">
        <v>80</v>
      </c>
      <c r="F24" s="28" t="s">
        <v>81</v>
      </c>
      <c r="G24" s="30"/>
      <c r="H24" s="30"/>
      <c r="I24" s="30"/>
      <c r="J24" s="30"/>
      <c r="K24" s="30"/>
      <c r="L24" s="28">
        <v>100</v>
      </c>
      <c r="M24" s="28" t="s">
        <v>60</v>
      </c>
      <c r="N24" s="81"/>
      <c r="O24" s="81"/>
      <c r="P24" s="81" t="s">
        <v>82</v>
      </c>
      <c r="Q24" s="104"/>
      <c r="R24" s="28"/>
      <c r="S24" s="28">
        <v>135610</v>
      </c>
      <c r="T24" s="36"/>
    </row>
    <row r="25" s="2" customFormat="1" ht="20.1" customHeight="1" spans="1:20">
      <c r="A25" s="35">
        <v>12</v>
      </c>
      <c r="B25" s="31">
        <v>44160</v>
      </c>
      <c r="C25" s="31"/>
      <c r="D25" s="10"/>
      <c r="E25" s="28" t="s">
        <v>83</v>
      </c>
      <c r="F25" s="28" t="s">
        <v>84</v>
      </c>
      <c r="G25" s="28"/>
      <c r="H25" s="28"/>
      <c r="I25" s="28"/>
      <c r="J25" s="28"/>
      <c r="K25" s="28"/>
      <c r="L25" s="28">
        <v>50</v>
      </c>
      <c r="M25" s="28" t="s">
        <v>60</v>
      </c>
      <c r="N25" s="81"/>
      <c r="O25" s="81"/>
      <c r="P25" s="81" t="s">
        <v>79</v>
      </c>
      <c r="Q25" s="104"/>
      <c r="R25" s="28"/>
      <c r="S25" s="28">
        <v>60000</v>
      </c>
      <c r="T25" s="28"/>
    </row>
    <row r="26" s="2" customFormat="1" ht="20.1" customHeight="1" spans="1:20">
      <c r="A26" s="46">
        <v>13</v>
      </c>
      <c r="B26" s="31">
        <v>44165</v>
      </c>
      <c r="C26" s="31"/>
      <c r="D26" s="10"/>
      <c r="E26" s="28" t="s">
        <v>80</v>
      </c>
      <c r="F26" s="28" t="s">
        <v>81</v>
      </c>
      <c r="G26" s="30"/>
      <c r="H26" s="30"/>
      <c r="I26" s="30"/>
      <c r="J26" s="30"/>
      <c r="K26" s="30"/>
      <c r="L26" s="28">
        <v>50</v>
      </c>
      <c r="M26" s="28" t="s">
        <v>60</v>
      </c>
      <c r="N26" s="81"/>
      <c r="O26" s="81"/>
      <c r="P26" s="81" t="s">
        <v>82</v>
      </c>
      <c r="Q26" s="104"/>
      <c r="R26" s="36"/>
      <c r="S26" s="28">
        <v>24150</v>
      </c>
      <c r="T26" s="36"/>
    </row>
    <row r="27" s="4" customFormat="1" ht="20.1" customHeight="1" spans="1:20">
      <c r="A27" s="169">
        <v>14</v>
      </c>
      <c r="B27" s="70">
        <v>44189</v>
      </c>
      <c r="C27" s="170">
        <v>6000000</v>
      </c>
      <c r="E27" s="45" t="s">
        <v>85</v>
      </c>
      <c r="F27" s="45" t="s">
        <v>86</v>
      </c>
      <c r="G27" s="68"/>
      <c r="H27" s="171">
        <v>0.02</v>
      </c>
      <c r="I27" s="68">
        <f>C27*H27</f>
        <v>120000</v>
      </c>
      <c r="J27" s="68"/>
      <c r="K27" s="68">
        <v>97280</v>
      </c>
      <c r="L27" s="45"/>
      <c r="M27" s="45"/>
      <c r="N27" s="130"/>
      <c r="O27" s="130"/>
      <c r="P27" s="130"/>
      <c r="Q27" s="175"/>
      <c r="R27" s="107"/>
      <c r="S27" s="45"/>
      <c r="T27" s="107"/>
    </row>
    <row r="28" s="2" customFormat="1" ht="20.1" customHeight="1" spans="1:20">
      <c r="A28" s="43"/>
      <c r="B28" s="31">
        <v>44203</v>
      </c>
      <c r="C28" s="31"/>
      <c r="D28" s="10"/>
      <c r="E28" s="28" t="s">
        <v>87</v>
      </c>
      <c r="F28" s="28" t="s">
        <v>88</v>
      </c>
      <c r="G28" s="30"/>
      <c r="H28" s="30"/>
      <c r="I28" s="30"/>
      <c r="J28" s="30"/>
      <c r="K28" s="30"/>
      <c r="L28" s="28">
        <v>50</v>
      </c>
      <c r="M28" s="28" t="s">
        <v>60</v>
      </c>
      <c r="N28" s="81"/>
      <c r="O28" s="81"/>
      <c r="P28" s="81" t="s">
        <v>89</v>
      </c>
      <c r="Q28" s="104"/>
      <c r="R28" s="36"/>
      <c r="S28" s="28">
        <v>80000</v>
      </c>
      <c r="T28" s="36"/>
    </row>
    <row r="29" s="2" customFormat="1" ht="20.1" customHeight="1" spans="1:20">
      <c r="A29" s="43"/>
      <c r="B29" s="31">
        <v>44203</v>
      </c>
      <c r="C29" s="31"/>
      <c r="D29" s="10"/>
      <c r="E29" s="28" t="s">
        <v>90</v>
      </c>
      <c r="F29" s="28" t="s">
        <v>91</v>
      </c>
      <c r="G29" s="30"/>
      <c r="H29" s="30"/>
      <c r="I29" s="30"/>
      <c r="J29" s="30"/>
      <c r="K29" s="30"/>
      <c r="L29" s="28">
        <v>200</v>
      </c>
      <c r="M29" s="28" t="s">
        <v>60</v>
      </c>
      <c r="N29" s="81"/>
      <c r="O29" s="81"/>
      <c r="P29" s="81" t="s">
        <v>92</v>
      </c>
      <c r="Q29" s="104"/>
      <c r="R29" s="36"/>
      <c r="S29" s="28">
        <v>2450000</v>
      </c>
      <c r="T29" s="36"/>
    </row>
    <row r="30" s="2" customFormat="1" ht="20.1" customHeight="1" spans="1:20">
      <c r="A30" s="42"/>
      <c r="B30" s="31">
        <v>44203</v>
      </c>
      <c r="C30" s="31"/>
      <c r="D30" s="10">
        <v>-1514188</v>
      </c>
      <c r="E30" s="28"/>
      <c r="F30" s="28"/>
      <c r="G30" s="30"/>
      <c r="H30" s="30"/>
      <c r="I30" s="30"/>
      <c r="J30" s="30"/>
      <c r="K30" s="30"/>
      <c r="L30" s="28">
        <v>72967.96</v>
      </c>
      <c r="M30" s="28" t="s">
        <v>93</v>
      </c>
      <c r="N30" s="81"/>
      <c r="O30" s="81"/>
      <c r="P30" s="81"/>
      <c r="Q30" s="104"/>
      <c r="R30" s="36"/>
      <c r="S30" s="28"/>
      <c r="T30" s="36"/>
    </row>
    <row r="31" s="3" customFormat="1" ht="20.1" customHeight="1" spans="1:20">
      <c r="A31" s="42">
        <v>15</v>
      </c>
      <c r="B31" s="31">
        <v>44217</v>
      </c>
      <c r="C31" s="31"/>
      <c r="D31" s="10"/>
      <c r="E31" s="3" t="s">
        <v>94</v>
      </c>
      <c r="F31" s="28" t="s">
        <v>95</v>
      </c>
      <c r="G31" s="30"/>
      <c r="H31" s="30"/>
      <c r="I31" s="30"/>
      <c r="J31" s="30"/>
      <c r="K31" s="30"/>
      <c r="L31" s="28">
        <v>200</v>
      </c>
      <c r="M31" s="28" t="s">
        <v>60</v>
      </c>
      <c r="N31" s="81"/>
      <c r="O31" s="81"/>
      <c r="P31" s="81" t="s">
        <v>96</v>
      </c>
      <c r="Q31" s="104"/>
      <c r="R31" s="36"/>
      <c r="S31" s="28">
        <v>1069841.77</v>
      </c>
      <c r="T31" s="36"/>
    </row>
    <row r="32" s="3" customFormat="1" ht="20.1" customHeight="1" spans="1:20">
      <c r="A32" s="42"/>
      <c r="B32" s="31">
        <v>44234</v>
      </c>
      <c r="C32" s="31"/>
      <c r="D32" s="10"/>
      <c r="E32" s="28" t="s">
        <v>97</v>
      </c>
      <c r="F32" s="28" t="s">
        <v>98</v>
      </c>
      <c r="G32" s="30"/>
      <c r="H32" s="30"/>
      <c r="I32" s="30"/>
      <c r="J32" s="30"/>
      <c r="K32" s="30"/>
      <c r="L32" s="28">
        <v>100</v>
      </c>
      <c r="M32" s="28" t="s">
        <v>60</v>
      </c>
      <c r="N32" s="81"/>
      <c r="O32" s="81"/>
      <c r="P32" s="3" t="s">
        <v>99</v>
      </c>
      <c r="Q32" s="104"/>
      <c r="R32" s="36"/>
      <c r="S32" s="28">
        <v>500000</v>
      </c>
      <c r="T32" s="36"/>
    </row>
    <row r="33" s="5" customFormat="1" ht="20.1" customHeight="1" spans="1:20">
      <c r="A33" s="176">
        <v>16</v>
      </c>
      <c r="B33" s="177">
        <v>44235</v>
      </c>
      <c r="C33" s="170">
        <v>1000000</v>
      </c>
      <c r="D33" s="170"/>
      <c r="E33" s="45" t="s">
        <v>107</v>
      </c>
      <c r="F33" s="45">
        <v>175202745165</v>
      </c>
      <c r="G33" s="68"/>
      <c r="H33" s="171">
        <v>0.02</v>
      </c>
      <c r="I33" s="45">
        <v>20000</v>
      </c>
      <c r="J33" s="45" t="s">
        <v>108</v>
      </c>
      <c r="K33" s="68"/>
      <c r="L33" s="45"/>
      <c r="M33" s="45"/>
      <c r="N33" s="130"/>
      <c r="O33" s="130"/>
      <c r="P33" s="130"/>
      <c r="Q33" s="175"/>
      <c r="R33" s="107"/>
      <c r="S33" s="45"/>
      <c r="T33" s="107"/>
    </row>
    <row r="34" s="5" customFormat="1" ht="20.1" customHeight="1" spans="1:20">
      <c r="A34" s="57"/>
      <c r="B34" s="178"/>
      <c r="C34" s="70"/>
      <c r="D34" s="170"/>
      <c r="E34" s="45" t="s">
        <v>109</v>
      </c>
      <c r="F34" s="45" t="s">
        <v>110</v>
      </c>
      <c r="G34" s="68"/>
      <c r="H34" s="68"/>
      <c r="I34" s="68"/>
      <c r="J34" s="68"/>
      <c r="K34" s="45" t="s">
        <v>111</v>
      </c>
      <c r="L34" s="45">
        <v>200</v>
      </c>
      <c r="M34" s="45" t="s">
        <v>60</v>
      </c>
      <c r="N34" s="130"/>
      <c r="O34" s="130"/>
      <c r="P34" s="130" t="s">
        <v>112</v>
      </c>
      <c r="Q34" s="175"/>
      <c r="R34" s="107"/>
      <c r="S34" s="45">
        <v>1000000</v>
      </c>
      <c r="T34" s="107"/>
    </row>
    <row r="35" s="5" customFormat="1" ht="20.1" customHeight="1" spans="1:20">
      <c r="A35" s="57"/>
      <c r="B35" s="70"/>
      <c r="C35" s="70"/>
      <c r="D35" s="170"/>
      <c r="E35" s="45"/>
      <c r="F35" s="45"/>
      <c r="G35" s="68"/>
      <c r="H35" s="68"/>
      <c r="I35" s="68"/>
      <c r="J35" s="68"/>
      <c r="K35" s="68"/>
      <c r="L35" s="45"/>
      <c r="M35" s="45"/>
      <c r="N35" s="130"/>
      <c r="O35" s="130"/>
      <c r="P35" s="130"/>
      <c r="Q35" s="175"/>
      <c r="R35" s="107"/>
      <c r="S35" s="45"/>
      <c r="T35" s="107"/>
    </row>
    <row r="36" s="5" customFormat="1" ht="20.1" customHeight="1" spans="1:20">
      <c r="A36" s="57"/>
      <c r="B36" s="70"/>
      <c r="C36" s="70"/>
      <c r="D36" s="170"/>
      <c r="E36" s="45"/>
      <c r="F36" s="45"/>
      <c r="G36" s="68"/>
      <c r="H36" s="68"/>
      <c r="I36" s="68"/>
      <c r="J36" s="68"/>
      <c r="K36" s="68"/>
      <c r="L36" s="45"/>
      <c r="M36" s="45"/>
      <c r="N36" s="130"/>
      <c r="O36" s="130"/>
      <c r="P36" s="130"/>
      <c r="Q36" s="175"/>
      <c r="R36" s="107"/>
      <c r="S36" s="45"/>
      <c r="T36" s="107"/>
    </row>
    <row r="37" ht="20.1" customHeight="1" spans="1:20">
      <c r="A37" s="46"/>
      <c r="B37" s="70"/>
      <c r="C37" s="70"/>
      <c r="D37" s="10"/>
      <c r="E37" s="28"/>
      <c r="F37" s="28"/>
      <c r="G37" s="30"/>
      <c r="H37" s="30"/>
      <c r="I37" s="30"/>
      <c r="J37" s="30"/>
      <c r="K37" s="30"/>
      <c r="L37" s="179"/>
      <c r="M37" s="30"/>
      <c r="N37" s="81"/>
      <c r="O37" s="81"/>
      <c r="P37" s="81"/>
      <c r="Q37" s="104"/>
      <c r="R37" s="36"/>
      <c r="S37" s="45"/>
      <c r="T37" s="36"/>
    </row>
    <row r="38" ht="21" customHeight="1" spans="1:20">
      <c r="A38" s="46"/>
      <c r="B38" s="152"/>
      <c r="C38" s="64"/>
      <c r="D38" s="64"/>
      <c r="E38" s="68"/>
      <c r="F38" s="172"/>
      <c r="G38" s="68"/>
      <c r="H38" s="68"/>
      <c r="I38" s="68"/>
      <c r="J38" s="68"/>
      <c r="K38" s="68"/>
      <c r="L38" s="68"/>
      <c r="M38" s="68"/>
      <c r="N38" s="130"/>
      <c r="O38" s="130"/>
      <c r="P38" s="130"/>
      <c r="Q38" s="175"/>
      <c r="R38" s="107"/>
      <c r="S38" s="45"/>
      <c r="T38" s="36"/>
    </row>
    <row r="39" ht="30" customHeight="1" spans="1:20">
      <c r="A39" s="114" t="s">
        <v>100</v>
      </c>
      <c r="B39" s="114"/>
      <c r="C39" s="115">
        <f>SUM(C8:C38)</f>
        <v>7000000</v>
      </c>
      <c r="D39" s="158">
        <f>SUM(D8:D38)</f>
        <v>400000</v>
      </c>
      <c r="E39" s="159"/>
      <c r="F39" s="159"/>
      <c r="G39" s="159"/>
      <c r="H39" s="159"/>
      <c r="I39" s="161">
        <f t="shared" ref="I39:L39" si="0">SUM(I8:I38)</f>
        <v>140000</v>
      </c>
      <c r="J39" s="162"/>
      <c r="K39" s="161">
        <f t="shared" si="0"/>
        <v>97280</v>
      </c>
      <c r="L39" s="161">
        <f t="shared" si="0"/>
        <v>74767.96</v>
      </c>
      <c r="M39" s="162"/>
      <c r="N39" s="163">
        <f>SUM(N8:N38)</f>
        <v>0</v>
      </c>
      <c r="O39" s="81"/>
      <c r="P39" s="164"/>
      <c r="Q39" s="165"/>
      <c r="R39" s="166"/>
      <c r="S39" s="167">
        <f>SUM(S8:S38)</f>
        <v>6993684.77</v>
      </c>
      <c r="T39" s="168">
        <f>C39+D39-I39-K39-L39-N39-S39</f>
        <v>94267.2700000005</v>
      </c>
    </row>
    <row r="40" ht="30" customHeight="1" spans="1:20">
      <c r="A40" s="114" t="s">
        <v>101</v>
      </c>
      <c r="B40" s="114"/>
      <c r="C40" s="114" t="s">
        <v>102</v>
      </c>
      <c r="D40" s="114"/>
      <c r="E40" s="114"/>
      <c r="F40" s="116">
        <f>S32</f>
        <v>500000</v>
      </c>
      <c r="G40" s="117"/>
      <c r="H40" s="117"/>
      <c r="I40" s="117"/>
      <c r="J40" s="117"/>
      <c r="K40" s="134"/>
      <c r="L40" s="135" t="s">
        <v>103</v>
      </c>
      <c r="M40" s="136"/>
      <c r="N40" s="136"/>
      <c r="O40" s="137" t="s">
        <v>104</v>
      </c>
      <c r="P40" s="138">
        <f>F40</f>
        <v>500000</v>
      </c>
      <c r="Q40" s="138"/>
      <c r="R40" s="138"/>
      <c r="S40" s="138"/>
      <c r="T40" s="138"/>
    </row>
    <row r="41" ht="30" customHeight="1" spans="1:20">
      <c r="A41" s="114"/>
      <c r="B41" s="114"/>
      <c r="C41" s="114" t="s">
        <v>105</v>
      </c>
      <c r="D41" s="114"/>
      <c r="E41" s="114"/>
      <c r="F41" s="116">
        <v>0</v>
      </c>
      <c r="G41" s="117"/>
      <c r="H41" s="117"/>
      <c r="I41" s="117"/>
      <c r="J41" s="117"/>
      <c r="K41" s="134"/>
      <c r="L41" s="139"/>
      <c r="M41" s="140"/>
      <c r="N41" s="140"/>
      <c r="O41" s="137" t="s">
        <v>106</v>
      </c>
      <c r="P41" s="141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41"/>
      <c r="R41" s="141"/>
      <c r="S41" s="141"/>
      <c r="T41" s="141"/>
    </row>
    <row r="46" ht="13.5" spans="2:2">
      <c r="B46" s="118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0:B41"/>
    <mergeCell ref="L40:N4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opLeftCell="A25" workbookViewId="0">
      <selection activeCell="C40" sqref="C40:E40"/>
    </sheetView>
  </sheetViews>
  <sheetFormatPr defaultColWidth="9" defaultRowHeight="11.25"/>
  <cols>
    <col min="1" max="1" width="3.25" style="2" customWidth="1"/>
    <col min="2" max="2" width="9.675" style="7" customWidth="1"/>
    <col min="3" max="3" width="10.75" style="2" customWidth="1"/>
    <col min="4" max="4" width="9.55" style="2" customWidth="1"/>
    <col min="5" max="5" width="26.7833333333333" style="8" customWidth="1"/>
    <col min="6" max="6" width="29.4" style="8" customWidth="1"/>
    <col min="7" max="7" width="13.525" style="8" customWidth="1"/>
    <col min="8" max="8" width="7.18333333333333" style="8" customWidth="1"/>
    <col min="9" max="9" width="12.15" style="8" customWidth="1"/>
    <col min="10" max="10" width="9.99166666666667" style="8" customWidth="1"/>
    <col min="11" max="11" width="12.8083333333333" style="8" customWidth="1"/>
    <col min="12" max="12" width="9.5" style="8" customWidth="1"/>
    <col min="13" max="13" width="19.8666666666667" style="8" customWidth="1"/>
    <col min="14" max="14" width="7.78333333333333" style="8" customWidth="1"/>
    <col min="15" max="15" width="6.90833333333333" style="7" customWidth="1"/>
    <col min="16" max="16" width="33.675" style="8" customWidth="1"/>
    <col min="17" max="17" width="9.55833333333333" style="2" customWidth="1"/>
    <col min="18" max="18" width="8.66666666666667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11890</v>
      </c>
      <c r="Q2" s="80" t="s">
        <v>6</v>
      </c>
      <c r="R2" s="80"/>
      <c r="S2" s="94"/>
      <c r="T2" s="94"/>
    </row>
    <row r="3" s="1" customFormat="1" ht="27.9" customHeight="1" spans="1:20">
      <c r="A3" s="10" t="s">
        <v>7</v>
      </c>
      <c r="B3" s="10"/>
      <c r="C3" s="13">
        <v>48638519.13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6" t="s">
        <v>11</v>
      </c>
      <c r="K3" s="76"/>
      <c r="L3" s="76"/>
      <c r="M3" s="76"/>
      <c r="N3" s="10" t="s">
        <v>12</v>
      </c>
      <c r="O3" s="10"/>
      <c r="P3" s="76" t="s">
        <v>13</v>
      </c>
      <c r="Q3" s="95" t="s">
        <v>14</v>
      </c>
      <c r="R3" s="96"/>
      <c r="S3" s="97" t="s">
        <v>15</v>
      </c>
      <c r="T3" s="98"/>
    </row>
    <row r="4" s="1" customFormat="1" ht="27.9" customHeight="1" spans="1:20">
      <c r="A4" s="10" t="s">
        <v>16</v>
      </c>
      <c r="B4" s="10"/>
      <c r="C4" s="15"/>
      <c r="D4" s="15"/>
      <c r="E4" s="15"/>
      <c r="F4" s="13" t="s">
        <v>17</v>
      </c>
      <c r="G4" s="16"/>
      <c r="H4" s="10" t="s">
        <v>18</v>
      </c>
      <c r="I4" s="10"/>
      <c r="J4" s="76" t="s">
        <v>19</v>
      </c>
      <c r="K4" s="76"/>
      <c r="L4" s="76"/>
      <c r="M4" s="76"/>
      <c r="N4" s="10" t="s">
        <v>20</v>
      </c>
      <c r="O4" s="10"/>
      <c r="P4" s="77" t="s">
        <v>21</v>
      </c>
      <c r="Q4" s="13" t="s">
        <v>22</v>
      </c>
      <c r="R4" s="77" t="s">
        <v>23</v>
      </c>
      <c r="S4" s="99" t="s">
        <v>24</v>
      </c>
      <c r="T4" s="100" t="s">
        <v>25</v>
      </c>
    </row>
    <row r="5" s="1" customFormat="1" ht="27.9" customHeight="1" spans="1:20">
      <c r="A5" s="10" t="s">
        <v>26</v>
      </c>
      <c r="B5" s="17" t="s">
        <v>27</v>
      </c>
      <c r="C5" s="18"/>
      <c r="D5" s="18"/>
      <c r="E5" s="18"/>
      <c r="F5" s="19"/>
      <c r="G5" s="20" t="s">
        <v>28</v>
      </c>
      <c r="H5" s="17" t="s">
        <v>27</v>
      </c>
      <c r="I5" s="18"/>
      <c r="J5" s="19"/>
      <c r="K5" s="20" t="s">
        <v>29</v>
      </c>
      <c r="L5" s="17" t="s">
        <v>30</v>
      </c>
      <c r="M5" s="19"/>
      <c r="N5" s="17" t="s">
        <v>31</v>
      </c>
      <c r="O5" s="19"/>
      <c r="P5" s="78" t="s">
        <v>32</v>
      </c>
      <c r="Q5" s="101"/>
      <c r="R5" s="101"/>
      <c r="S5" s="99" t="s">
        <v>33</v>
      </c>
      <c r="T5" s="102" t="s">
        <v>34</v>
      </c>
    </row>
    <row r="6" s="1" customFormat="1" ht="27.9" customHeight="1" spans="1:20">
      <c r="A6" s="10"/>
      <c r="B6" s="21" t="s">
        <v>35</v>
      </c>
      <c r="C6" s="22"/>
      <c r="D6" s="22"/>
      <c r="E6" s="22"/>
      <c r="F6" s="23"/>
      <c r="G6" s="10"/>
      <c r="H6" s="21" t="s">
        <v>36</v>
      </c>
      <c r="I6" s="22"/>
      <c r="J6" s="23"/>
      <c r="K6" s="10" t="s">
        <v>37</v>
      </c>
      <c r="L6" s="21" t="s">
        <v>38</v>
      </c>
      <c r="M6" s="23"/>
      <c r="N6" s="21" t="s">
        <v>39</v>
      </c>
      <c r="O6" s="23"/>
      <c r="P6" s="79" t="s">
        <v>40</v>
      </c>
      <c r="Q6" s="103"/>
      <c r="R6" s="103"/>
      <c r="S6" s="99"/>
      <c r="T6" s="102"/>
    </row>
    <row r="7" s="1" customFormat="1" ht="27.9" customHeight="1" spans="1:20">
      <c r="A7" s="10"/>
      <c r="B7" s="24" t="s">
        <v>41</v>
      </c>
      <c r="C7" s="10" t="s">
        <v>42</v>
      </c>
      <c r="D7" s="10" t="s">
        <v>43</v>
      </c>
      <c r="E7" s="13" t="s">
        <v>44</v>
      </c>
      <c r="F7" s="13" t="s">
        <v>45</v>
      </c>
      <c r="G7" s="24" t="s">
        <v>46</v>
      </c>
      <c r="H7" s="10" t="s">
        <v>47</v>
      </c>
      <c r="I7" s="13" t="s">
        <v>48</v>
      </c>
      <c r="J7" s="13" t="s">
        <v>49</v>
      </c>
      <c r="K7" s="80" t="s">
        <v>48</v>
      </c>
      <c r="L7" s="13" t="s">
        <v>48</v>
      </c>
      <c r="M7" s="10" t="s">
        <v>49</v>
      </c>
      <c r="N7" s="10" t="s">
        <v>48</v>
      </c>
      <c r="O7" s="10" t="s">
        <v>49</v>
      </c>
      <c r="P7" s="13" t="s">
        <v>50</v>
      </c>
      <c r="Q7" s="13" t="s">
        <v>51</v>
      </c>
      <c r="R7" s="13" t="s">
        <v>52</v>
      </c>
      <c r="S7" s="99"/>
      <c r="T7" s="102"/>
    </row>
    <row r="8" s="2" customFormat="1" ht="23" customHeight="1" spans="1:20">
      <c r="A8" s="25">
        <v>1</v>
      </c>
      <c r="B8" s="26">
        <v>44041</v>
      </c>
      <c r="C8" s="27"/>
      <c r="D8" s="28">
        <v>400000</v>
      </c>
      <c r="E8" s="28" t="s">
        <v>53</v>
      </c>
      <c r="F8" s="29" t="s">
        <v>54</v>
      </c>
      <c r="G8" s="30"/>
      <c r="H8" s="30"/>
      <c r="I8" s="30"/>
      <c r="J8" s="30"/>
      <c r="K8" s="30"/>
      <c r="L8" s="30"/>
      <c r="M8" s="28"/>
      <c r="N8" s="30"/>
      <c r="O8" s="30"/>
      <c r="P8" s="81"/>
      <c r="Q8" s="104"/>
      <c r="R8" s="36"/>
      <c r="S8" s="28"/>
      <c r="T8" s="36"/>
    </row>
    <row r="9" s="2" customFormat="1" ht="23" customHeight="1" spans="1:20">
      <c r="A9" s="25"/>
      <c r="B9" s="31">
        <v>44035</v>
      </c>
      <c r="C9" s="32"/>
      <c r="D9" s="32"/>
      <c r="E9" s="28" t="s">
        <v>55</v>
      </c>
      <c r="F9" s="180" t="s">
        <v>56</v>
      </c>
      <c r="G9" s="28"/>
      <c r="H9" s="28"/>
      <c r="I9" s="28"/>
      <c r="J9" s="28"/>
      <c r="K9" s="28"/>
      <c r="L9" s="28"/>
      <c r="M9" s="28"/>
      <c r="N9" s="81"/>
      <c r="O9" s="81"/>
      <c r="P9" s="81" t="s">
        <v>23</v>
      </c>
      <c r="Q9" s="104" t="s">
        <v>57</v>
      </c>
      <c r="R9" s="28"/>
      <c r="S9" s="28">
        <v>1200</v>
      </c>
      <c r="T9" s="28"/>
    </row>
    <row r="10" s="2" customFormat="1" ht="25" customHeight="1" spans="1:20">
      <c r="A10" s="25"/>
      <c r="B10" s="26"/>
      <c r="C10" s="27"/>
      <c r="D10" s="28"/>
      <c r="E10" s="28" t="s">
        <v>58</v>
      </c>
      <c r="F10" s="34" t="s">
        <v>59</v>
      </c>
      <c r="G10" s="30"/>
      <c r="H10" s="30"/>
      <c r="I10" s="28"/>
      <c r="J10" s="28"/>
      <c r="K10" s="28"/>
      <c r="L10" s="35">
        <v>100</v>
      </c>
      <c r="M10" s="2" t="s">
        <v>60</v>
      </c>
      <c r="N10" s="81"/>
      <c r="O10" s="81"/>
      <c r="P10" s="81" t="s">
        <v>61</v>
      </c>
      <c r="Q10" s="104"/>
      <c r="R10" s="36"/>
      <c r="S10" s="28">
        <v>159000</v>
      </c>
      <c r="T10" s="36"/>
    </row>
    <row r="11" s="2" customFormat="1" ht="22" customHeight="1" spans="1:20">
      <c r="A11" s="35">
        <v>2</v>
      </c>
      <c r="B11" s="31">
        <v>44057</v>
      </c>
      <c r="C11" s="27"/>
      <c r="D11" s="36"/>
      <c r="E11" s="28" t="s">
        <v>62</v>
      </c>
      <c r="F11" s="29" t="s">
        <v>63</v>
      </c>
      <c r="G11" s="30"/>
      <c r="H11" s="30"/>
      <c r="I11" s="30"/>
      <c r="J11" s="30"/>
      <c r="K11" s="30"/>
      <c r="L11" s="35">
        <v>50</v>
      </c>
      <c r="M11" s="2" t="s">
        <v>60</v>
      </c>
      <c r="N11" s="81"/>
      <c r="O11" s="81"/>
      <c r="P11" s="160" t="s">
        <v>64</v>
      </c>
      <c r="Q11" s="104"/>
      <c r="R11" s="36"/>
      <c r="S11" s="28">
        <v>19455</v>
      </c>
      <c r="T11" s="36"/>
    </row>
    <row r="12" s="2" customFormat="1" ht="24" customHeight="1" spans="1:20">
      <c r="A12" s="35">
        <v>3</v>
      </c>
      <c r="B12" s="31">
        <v>44076</v>
      </c>
      <c r="C12" s="32"/>
      <c r="D12" s="32"/>
      <c r="E12" s="37" t="s">
        <v>65</v>
      </c>
      <c r="F12" s="38" t="s">
        <v>66</v>
      </c>
      <c r="G12" s="30"/>
      <c r="H12" s="30"/>
      <c r="I12" s="30"/>
      <c r="J12" s="30"/>
      <c r="K12" s="30"/>
      <c r="L12" s="28">
        <v>100</v>
      </c>
      <c r="M12" s="28" t="s">
        <v>60</v>
      </c>
      <c r="N12" s="81"/>
      <c r="O12" s="81"/>
      <c r="P12" s="160" t="s">
        <v>67</v>
      </c>
      <c r="Q12" s="104"/>
      <c r="R12" s="36"/>
      <c r="S12" s="28">
        <v>200000</v>
      </c>
      <c r="T12" s="36"/>
    </row>
    <row r="13" s="3" customFormat="1" ht="24" customHeight="1" spans="1:20">
      <c r="A13" s="39">
        <v>4</v>
      </c>
      <c r="B13" s="31">
        <v>44081</v>
      </c>
      <c r="C13" s="32"/>
      <c r="D13" s="10">
        <v>1000000</v>
      </c>
      <c r="E13" s="28" t="s">
        <v>53</v>
      </c>
      <c r="F13" s="29" t="s">
        <v>54</v>
      </c>
      <c r="G13" s="40" t="s">
        <v>68</v>
      </c>
      <c r="H13" s="41"/>
      <c r="I13" s="41"/>
      <c r="J13" s="84"/>
      <c r="K13" s="30"/>
      <c r="L13" s="28"/>
      <c r="M13" s="28"/>
      <c r="N13" s="81"/>
      <c r="O13" s="81"/>
      <c r="P13" s="160"/>
      <c r="Q13" s="104"/>
      <c r="R13" s="36"/>
      <c r="S13" s="28"/>
      <c r="T13" s="36"/>
    </row>
    <row r="14" s="3" customFormat="1" ht="17" customHeight="1" spans="1:20">
      <c r="A14" s="42"/>
      <c r="B14" s="31">
        <v>44081</v>
      </c>
      <c r="C14" s="27"/>
      <c r="D14" s="32"/>
      <c r="E14" s="37" t="s">
        <v>58</v>
      </c>
      <c r="F14" s="38" t="s">
        <v>59</v>
      </c>
      <c r="G14" s="30"/>
      <c r="H14" s="30"/>
      <c r="I14" s="30"/>
      <c r="J14" s="30"/>
      <c r="K14" s="30"/>
      <c r="L14" s="28">
        <v>100</v>
      </c>
      <c r="M14" s="28" t="s">
        <v>60</v>
      </c>
      <c r="N14" s="81"/>
      <c r="O14" s="81"/>
      <c r="P14" s="160" t="s">
        <v>61</v>
      </c>
      <c r="Q14" s="104"/>
      <c r="R14" s="36"/>
      <c r="S14" s="28">
        <v>169600</v>
      </c>
      <c r="T14" s="36"/>
    </row>
    <row r="15" s="2" customFormat="1" ht="20.1" customHeight="1" spans="1:20">
      <c r="A15" s="43">
        <v>5</v>
      </c>
      <c r="B15" s="31">
        <v>44090</v>
      </c>
      <c r="C15" s="27"/>
      <c r="D15" s="28"/>
      <c r="E15" s="28" t="s">
        <v>69</v>
      </c>
      <c r="F15" s="44" t="s">
        <v>70</v>
      </c>
      <c r="G15" s="30"/>
      <c r="H15" s="30"/>
      <c r="I15" s="28"/>
      <c r="J15" s="28"/>
      <c r="K15" s="28"/>
      <c r="L15" s="28">
        <v>50</v>
      </c>
      <c r="M15" s="28" t="s">
        <v>60</v>
      </c>
      <c r="N15" s="81"/>
      <c r="O15" s="81"/>
      <c r="P15" s="81" t="s">
        <v>71</v>
      </c>
      <c r="Q15" s="104"/>
      <c r="R15" s="36"/>
      <c r="S15" s="28">
        <v>60000</v>
      </c>
      <c r="T15" s="36"/>
    </row>
    <row r="16" s="2" customFormat="1" ht="25" customHeight="1" spans="1:20">
      <c r="A16" s="43"/>
      <c r="B16" s="31">
        <v>44090</v>
      </c>
      <c r="C16" s="27"/>
      <c r="D16" s="28"/>
      <c r="E16" s="28" t="s">
        <v>58</v>
      </c>
      <c r="F16" s="34" t="s">
        <v>59</v>
      </c>
      <c r="G16" s="30"/>
      <c r="H16" s="30"/>
      <c r="I16" s="28"/>
      <c r="J16" s="28"/>
      <c r="K16" s="28"/>
      <c r="L16" s="28">
        <v>100</v>
      </c>
      <c r="M16" s="28" t="s">
        <v>60</v>
      </c>
      <c r="N16" s="81"/>
      <c r="O16" s="81"/>
      <c r="P16" s="81" t="s">
        <v>61</v>
      </c>
      <c r="Q16" s="104"/>
      <c r="R16" s="36"/>
      <c r="S16" s="28">
        <v>300000</v>
      </c>
      <c r="T16" s="36"/>
    </row>
    <row r="17" s="2" customFormat="1" ht="25" customHeight="1" spans="1:20">
      <c r="A17" s="43"/>
      <c r="B17" s="26">
        <v>44092</v>
      </c>
      <c r="C17" s="27"/>
      <c r="D17" s="28"/>
      <c r="E17" s="28" t="s">
        <v>72</v>
      </c>
      <c r="F17" s="34" t="s">
        <v>73</v>
      </c>
      <c r="G17" s="30"/>
      <c r="H17" s="30"/>
      <c r="I17" s="28"/>
      <c r="J17" s="28"/>
      <c r="K17" s="28"/>
      <c r="L17" s="28">
        <v>100</v>
      </c>
      <c r="M17" s="28" t="s">
        <v>60</v>
      </c>
      <c r="N17" s="81"/>
      <c r="O17" s="81"/>
      <c r="P17" s="81" t="s">
        <v>74</v>
      </c>
      <c r="Q17" s="104"/>
      <c r="R17" s="36"/>
      <c r="S17" s="28">
        <v>300000</v>
      </c>
      <c r="T17" s="36"/>
    </row>
    <row r="18" s="2" customFormat="1" ht="20.1" customHeight="1" spans="1:20">
      <c r="A18" s="35">
        <v>6</v>
      </c>
      <c r="B18" s="31">
        <v>44113</v>
      </c>
      <c r="C18" s="32"/>
      <c r="D18" s="32"/>
      <c r="E18" s="28" t="s">
        <v>75</v>
      </c>
      <c r="F18" s="28" t="s">
        <v>76</v>
      </c>
      <c r="G18" s="28"/>
      <c r="H18" s="28"/>
      <c r="I18" s="28"/>
      <c r="J18" s="28"/>
      <c r="K18" s="28"/>
      <c r="L18" s="28">
        <v>50</v>
      </c>
      <c r="M18" s="28" t="s">
        <v>60</v>
      </c>
      <c r="N18" s="81"/>
      <c r="O18" s="81"/>
      <c r="P18" s="81" t="s">
        <v>77</v>
      </c>
      <c r="Q18" s="104"/>
      <c r="R18" s="28"/>
      <c r="S18" s="28">
        <v>37500</v>
      </c>
      <c r="T18" s="28"/>
    </row>
    <row r="19" s="2" customFormat="1" ht="25" customHeight="1" spans="1:20">
      <c r="A19" s="43">
        <v>7</v>
      </c>
      <c r="B19" s="31">
        <v>44125</v>
      </c>
      <c r="C19" s="27"/>
      <c r="D19" s="28"/>
      <c r="E19" s="28" t="s">
        <v>58</v>
      </c>
      <c r="F19" s="34" t="s">
        <v>59</v>
      </c>
      <c r="G19" s="30"/>
      <c r="H19" s="30"/>
      <c r="I19" s="28"/>
      <c r="J19" s="28"/>
      <c r="K19" s="28"/>
      <c r="L19" s="28">
        <v>100</v>
      </c>
      <c r="M19" s="28" t="s">
        <v>60</v>
      </c>
      <c r="N19" s="81"/>
      <c r="O19" s="81"/>
      <c r="P19" s="81" t="s">
        <v>61</v>
      </c>
      <c r="Q19" s="104"/>
      <c r="R19" s="36"/>
      <c r="S19" s="28">
        <v>150000</v>
      </c>
      <c r="T19" s="36"/>
    </row>
    <row r="20" s="2" customFormat="1" ht="25" customHeight="1" spans="1:20">
      <c r="A20" s="39">
        <v>8</v>
      </c>
      <c r="B20" s="31">
        <v>44142</v>
      </c>
      <c r="C20" s="31"/>
      <c r="D20" s="10">
        <v>300000</v>
      </c>
      <c r="E20" s="28" t="s">
        <v>53</v>
      </c>
      <c r="F20" s="29" t="s">
        <v>54</v>
      </c>
      <c r="G20" s="40" t="s">
        <v>78</v>
      </c>
      <c r="H20" s="41"/>
      <c r="I20" s="41"/>
      <c r="J20" s="84"/>
      <c r="K20" s="28"/>
      <c r="L20" s="28"/>
      <c r="M20" s="28"/>
      <c r="N20" s="81"/>
      <c r="O20" s="81"/>
      <c r="P20" s="81"/>
      <c r="Q20" s="104"/>
      <c r="R20" s="28"/>
      <c r="S20" s="28"/>
      <c r="T20" s="28"/>
    </row>
    <row r="21" s="2" customFormat="1" ht="25" customHeight="1" spans="1:20">
      <c r="A21" s="43"/>
      <c r="B21" s="31">
        <v>44507</v>
      </c>
      <c r="C21" s="31"/>
      <c r="D21" s="10">
        <v>214188</v>
      </c>
      <c r="E21" s="28" t="s">
        <v>53</v>
      </c>
      <c r="F21" s="29" t="s">
        <v>54</v>
      </c>
      <c r="G21" s="40" t="s">
        <v>78</v>
      </c>
      <c r="H21" s="41"/>
      <c r="I21" s="41"/>
      <c r="J21" s="84"/>
      <c r="K21" s="28"/>
      <c r="L21" s="28"/>
      <c r="M21" s="28"/>
      <c r="N21" s="81"/>
      <c r="O21" s="81"/>
      <c r="P21" s="81" t="s">
        <v>79</v>
      </c>
      <c r="Q21" s="104"/>
      <c r="R21" s="28"/>
      <c r="S21" s="28">
        <v>200000</v>
      </c>
      <c r="T21" s="28"/>
    </row>
    <row r="22" s="2" customFormat="1" ht="20.1" customHeight="1" spans="1:20">
      <c r="A22" s="42"/>
      <c r="B22" s="31">
        <v>44145</v>
      </c>
      <c r="C22" s="31"/>
      <c r="D22" s="10"/>
      <c r="E22" s="28" t="s">
        <v>80</v>
      </c>
      <c r="F22" s="45" t="s">
        <v>81</v>
      </c>
      <c r="G22" s="28"/>
      <c r="H22" s="28"/>
      <c r="I22" s="28"/>
      <c r="J22" s="28"/>
      <c r="K22" s="28"/>
      <c r="L22" s="28">
        <v>50</v>
      </c>
      <c r="M22" s="28" t="s">
        <v>60</v>
      </c>
      <c r="N22" s="81"/>
      <c r="O22" s="81"/>
      <c r="P22" s="81" t="s">
        <v>82</v>
      </c>
      <c r="Q22" s="104"/>
      <c r="R22" s="28"/>
      <c r="S22" s="28">
        <v>50000</v>
      </c>
      <c r="T22" s="28"/>
    </row>
    <row r="23" s="2" customFormat="1" ht="20.1" customHeight="1" spans="1:20">
      <c r="A23" s="46">
        <v>10</v>
      </c>
      <c r="B23" s="31">
        <v>44146</v>
      </c>
      <c r="C23" s="31"/>
      <c r="D23" s="10"/>
      <c r="E23" s="28" t="s">
        <v>58</v>
      </c>
      <c r="F23" s="34" t="s">
        <v>59</v>
      </c>
      <c r="G23" s="30"/>
      <c r="H23" s="30"/>
      <c r="I23" s="28"/>
      <c r="J23" s="28"/>
      <c r="K23" s="28"/>
      <c r="L23" s="28">
        <v>50</v>
      </c>
      <c r="M23" s="28" t="s">
        <v>60</v>
      </c>
      <c r="N23" s="81"/>
      <c r="O23" s="81"/>
      <c r="P23" s="81" t="s">
        <v>61</v>
      </c>
      <c r="Q23" s="104"/>
      <c r="R23" s="36"/>
      <c r="S23" s="28">
        <v>27328</v>
      </c>
      <c r="T23" s="36"/>
    </row>
    <row r="24" s="2" customFormat="1" ht="21" customHeight="1" spans="1:20">
      <c r="A24" s="46">
        <v>11</v>
      </c>
      <c r="B24" s="150">
        <v>44151</v>
      </c>
      <c r="C24" s="32"/>
      <c r="D24" s="32"/>
      <c r="E24" s="28" t="s">
        <v>80</v>
      </c>
      <c r="F24" s="28" t="s">
        <v>81</v>
      </c>
      <c r="G24" s="30"/>
      <c r="H24" s="30"/>
      <c r="I24" s="30"/>
      <c r="J24" s="30"/>
      <c r="K24" s="30"/>
      <c r="L24" s="28">
        <v>100</v>
      </c>
      <c r="M24" s="28" t="s">
        <v>60</v>
      </c>
      <c r="N24" s="81"/>
      <c r="O24" s="81"/>
      <c r="P24" s="81" t="s">
        <v>82</v>
      </c>
      <c r="Q24" s="104"/>
      <c r="R24" s="28"/>
      <c r="S24" s="28">
        <v>135610</v>
      </c>
      <c r="T24" s="36"/>
    </row>
    <row r="25" s="2" customFormat="1" ht="20.1" customHeight="1" spans="1:20">
      <c r="A25" s="35">
        <v>12</v>
      </c>
      <c r="B25" s="31">
        <v>44160</v>
      </c>
      <c r="C25" s="31"/>
      <c r="D25" s="10"/>
      <c r="E25" s="28" t="s">
        <v>83</v>
      </c>
      <c r="F25" s="28" t="s">
        <v>84</v>
      </c>
      <c r="G25" s="28"/>
      <c r="H25" s="28"/>
      <c r="I25" s="28"/>
      <c r="J25" s="28"/>
      <c r="K25" s="28"/>
      <c r="L25" s="28">
        <v>50</v>
      </c>
      <c r="M25" s="28" t="s">
        <v>60</v>
      </c>
      <c r="N25" s="81"/>
      <c r="O25" s="81"/>
      <c r="P25" s="81" t="s">
        <v>79</v>
      </c>
      <c r="Q25" s="104"/>
      <c r="R25" s="28"/>
      <c r="S25" s="28">
        <v>60000</v>
      </c>
      <c r="T25" s="28"/>
    </row>
    <row r="26" s="2" customFormat="1" ht="20.1" customHeight="1" spans="1:20">
      <c r="A26" s="46">
        <v>13</v>
      </c>
      <c r="B26" s="31">
        <v>44165</v>
      </c>
      <c r="C26" s="31"/>
      <c r="D26" s="10"/>
      <c r="E26" s="28" t="s">
        <v>80</v>
      </c>
      <c r="F26" s="28" t="s">
        <v>81</v>
      </c>
      <c r="G26" s="30"/>
      <c r="H26" s="30"/>
      <c r="I26" s="30"/>
      <c r="J26" s="30"/>
      <c r="K26" s="30"/>
      <c r="L26" s="28">
        <v>50</v>
      </c>
      <c r="M26" s="28" t="s">
        <v>60</v>
      </c>
      <c r="N26" s="81"/>
      <c r="O26" s="81"/>
      <c r="P26" s="81" t="s">
        <v>82</v>
      </c>
      <c r="Q26" s="104"/>
      <c r="R26" s="36"/>
      <c r="S26" s="28">
        <v>24150</v>
      </c>
      <c r="T26" s="36"/>
    </row>
    <row r="27" s="4" customFormat="1" ht="20.1" customHeight="1" spans="1:20">
      <c r="A27" s="169">
        <v>14</v>
      </c>
      <c r="B27" s="70">
        <v>44189</v>
      </c>
      <c r="C27" s="170">
        <v>6000000</v>
      </c>
      <c r="E27" s="45" t="s">
        <v>85</v>
      </c>
      <c r="F27" s="45" t="s">
        <v>86</v>
      </c>
      <c r="G27" s="68"/>
      <c r="H27" s="171">
        <v>0.02</v>
      </c>
      <c r="I27" s="68">
        <f>C27*H27</f>
        <v>120000</v>
      </c>
      <c r="J27" s="68"/>
      <c r="K27" s="68">
        <v>97280</v>
      </c>
      <c r="L27" s="45"/>
      <c r="M27" s="45"/>
      <c r="N27" s="130"/>
      <c r="O27" s="130"/>
      <c r="P27" s="130"/>
      <c r="Q27" s="175"/>
      <c r="R27" s="107"/>
      <c r="S27" s="45"/>
      <c r="T27" s="107"/>
    </row>
    <row r="28" s="2" customFormat="1" ht="20.1" customHeight="1" spans="1:20">
      <c r="A28" s="43"/>
      <c r="B28" s="31">
        <v>44203</v>
      </c>
      <c r="C28" s="31"/>
      <c r="D28" s="10"/>
      <c r="E28" s="28" t="s">
        <v>87</v>
      </c>
      <c r="F28" s="28" t="s">
        <v>88</v>
      </c>
      <c r="G28" s="30"/>
      <c r="H28" s="30"/>
      <c r="I28" s="30"/>
      <c r="J28" s="30"/>
      <c r="K28" s="30"/>
      <c r="L28" s="28">
        <v>50</v>
      </c>
      <c r="M28" s="28" t="s">
        <v>60</v>
      </c>
      <c r="N28" s="81"/>
      <c r="O28" s="81"/>
      <c r="P28" s="81" t="s">
        <v>89</v>
      </c>
      <c r="Q28" s="104"/>
      <c r="R28" s="36"/>
      <c r="S28" s="28">
        <v>80000</v>
      </c>
      <c r="T28" s="36"/>
    </row>
    <row r="29" s="2" customFormat="1" ht="20.1" customHeight="1" spans="1:20">
      <c r="A29" s="43"/>
      <c r="B29" s="31">
        <v>44203</v>
      </c>
      <c r="C29" s="31"/>
      <c r="D29" s="10"/>
      <c r="E29" s="28" t="s">
        <v>90</v>
      </c>
      <c r="F29" s="28" t="s">
        <v>91</v>
      </c>
      <c r="G29" s="30"/>
      <c r="H29" s="30"/>
      <c r="I29" s="30"/>
      <c r="J29" s="30"/>
      <c r="K29" s="30"/>
      <c r="L29" s="28">
        <v>200</v>
      </c>
      <c r="M29" s="28" t="s">
        <v>60</v>
      </c>
      <c r="N29" s="81"/>
      <c r="O29" s="81"/>
      <c r="P29" s="81" t="s">
        <v>92</v>
      </c>
      <c r="Q29" s="104"/>
      <c r="R29" s="36"/>
      <c r="S29" s="28">
        <v>2450000</v>
      </c>
      <c r="T29" s="36"/>
    </row>
    <row r="30" s="2" customFormat="1" ht="20.1" customHeight="1" spans="1:20">
      <c r="A30" s="42"/>
      <c r="B30" s="31">
        <v>44203</v>
      </c>
      <c r="C30" s="31"/>
      <c r="D30" s="10">
        <v>-1514188</v>
      </c>
      <c r="E30" s="28"/>
      <c r="F30" s="28"/>
      <c r="G30" s="30"/>
      <c r="H30" s="30"/>
      <c r="I30" s="30"/>
      <c r="J30" s="30"/>
      <c r="K30" s="30"/>
      <c r="L30" s="28">
        <v>72967.96</v>
      </c>
      <c r="M30" s="28" t="s">
        <v>93</v>
      </c>
      <c r="N30" s="81"/>
      <c r="O30" s="81"/>
      <c r="P30" s="81"/>
      <c r="Q30" s="104"/>
      <c r="R30" s="36"/>
      <c r="S30" s="28"/>
      <c r="T30" s="36"/>
    </row>
    <row r="31" s="3" customFormat="1" ht="20.1" customHeight="1" spans="1:20">
      <c r="A31" s="42">
        <v>15</v>
      </c>
      <c r="B31" s="31">
        <v>44217</v>
      </c>
      <c r="C31" s="31"/>
      <c r="D31" s="10"/>
      <c r="E31" s="3" t="s">
        <v>94</v>
      </c>
      <c r="F31" s="28" t="s">
        <v>95</v>
      </c>
      <c r="G31" s="30"/>
      <c r="H31" s="30"/>
      <c r="I31" s="30"/>
      <c r="J31" s="30"/>
      <c r="K31" s="30"/>
      <c r="L31" s="28">
        <v>200</v>
      </c>
      <c r="M31" s="28" t="s">
        <v>60</v>
      </c>
      <c r="N31" s="81"/>
      <c r="O31" s="81"/>
      <c r="P31" s="81" t="s">
        <v>96</v>
      </c>
      <c r="Q31" s="104"/>
      <c r="R31" s="36"/>
      <c r="S31" s="28">
        <v>1069841.77</v>
      </c>
      <c r="T31" s="36"/>
    </row>
    <row r="32" s="3" customFormat="1" ht="20.1" customHeight="1" spans="1:20">
      <c r="A32" s="42"/>
      <c r="B32" s="31">
        <v>44234</v>
      </c>
      <c r="C32" s="31"/>
      <c r="D32" s="10"/>
      <c r="E32" s="28" t="s">
        <v>97</v>
      </c>
      <c r="F32" s="28" t="s">
        <v>98</v>
      </c>
      <c r="G32" s="30"/>
      <c r="H32" s="30"/>
      <c r="I32" s="30"/>
      <c r="J32" s="30"/>
      <c r="K32" s="30"/>
      <c r="L32" s="28">
        <v>100</v>
      </c>
      <c r="M32" s="28" t="s">
        <v>60</v>
      </c>
      <c r="N32" s="81"/>
      <c r="O32" s="81"/>
      <c r="P32" s="3" t="s">
        <v>99</v>
      </c>
      <c r="Q32" s="104"/>
      <c r="R32" s="36"/>
      <c r="S32" s="28">
        <v>500000</v>
      </c>
      <c r="T32" s="36"/>
    </row>
    <row r="33" s="5" customFormat="1" ht="20.1" customHeight="1" spans="1:20">
      <c r="A33" s="43">
        <v>16</v>
      </c>
      <c r="B33" s="26">
        <v>44235</v>
      </c>
      <c r="C33" s="10">
        <v>1000000</v>
      </c>
      <c r="D33" s="10"/>
      <c r="E33" s="28" t="s">
        <v>107</v>
      </c>
      <c r="F33" s="28">
        <v>175202745165</v>
      </c>
      <c r="G33" s="30"/>
      <c r="H33" s="55">
        <v>0.02</v>
      </c>
      <c r="I33" s="28">
        <v>20000</v>
      </c>
      <c r="J33" s="28" t="s">
        <v>108</v>
      </c>
      <c r="K33" s="30"/>
      <c r="L33" s="28"/>
      <c r="M33" s="28"/>
      <c r="N33" s="81"/>
      <c r="O33" s="81"/>
      <c r="P33" s="81"/>
      <c r="Q33" s="104"/>
      <c r="R33" s="36"/>
      <c r="S33" s="28"/>
      <c r="T33" s="107"/>
    </row>
    <row r="34" s="5" customFormat="1" ht="20.1" customHeight="1" spans="1:20">
      <c r="A34" s="42"/>
      <c r="B34" s="56"/>
      <c r="C34" s="31"/>
      <c r="D34" s="10"/>
      <c r="E34" s="28" t="s">
        <v>109</v>
      </c>
      <c r="F34" s="28" t="s">
        <v>110</v>
      </c>
      <c r="G34" s="30"/>
      <c r="H34" s="30"/>
      <c r="I34" s="30"/>
      <c r="J34" s="30"/>
      <c r="K34" s="28" t="s">
        <v>111</v>
      </c>
      <c r="L34" s="28">
        <v>200</v>
      </c>
      <c r="M34" s="28" t="s">
        <v>60</v>
      </c>
      <c r="N34" s="81"/>
      <c r="O34" s="81"/>
      <c r="P34" s="81" t="s">
        <v>112</v>
      </c>
      <c r="Q34" s="104"/>
      <c r="R34" s="36"/>
      <c r="S34" s="28">
        <v>500000</v>
      </c>
      <c r="T34" s="107"/>
    </row>
    <row r="35" s="5" customFormat="1" ht="20.1" customHeight="1" spans="1:20">
      <c r="A35" s="57"/>
      <c r="B35" s="70">
        <v>44264</v>
      </c>
      <c r="C35" s="70"/>
      <c r="D35" s="170"/>
      <c r="E35" s="45"/>
      <c r="F35" s="45"/>
      <c r="G35" s="68"/>
      <c r="H35" s="68"/>
      <c r="I35" s="68"/>
      <c r="J35" s="68"/>
      <c r="K35" s="68"/>
      <c r="L35" s="45">
        <v>3000</v>
      </c>
      <c r="M35" s="45" t="s">
        <v>113</v>
      </c>
      <c r="N35" s="130"/>
      <c r="O35" s="130"/>
      <c r="P35" s="130" t="s">
        <v>114</v>
      </c>
      <c r="Q35" s="175"/>
      <c r="R35" s="107"/>
      <c r="S35" s="45">
        <v>500000</v>
      </c>
      <c r="T35" s="107"/>
    </row>
    <row r="36" s="5" customFormat="1" ht="20.1" customHeight="1" spans="1:20">
      <c r="A36" s="57"/>
      <c r="B36" s="70">
        <v>44270</v>
      </c>
      <c r="C36" s="70"/>
      <c r="D36" s="170"/>
      <c r="E36" s="45"/>
      <c r="F36" s="45"/>
      <c r="G36" s="68"/>
      <c r="H36" s="68"/>
      <c r="I36" s="68"/>
      <c r="J36" s="68"/>
      <c r="K36" s="68"/>
      <c r="L36" s="45">
        <v>5000</v>
      </c>
      <c r="M36" s="45" t="s">
        <v>113</v>
      </c>
      <c r="N36" s="130"/>
      <c r="O36" s="130"/>
      <c r="P36" s="130"/>
      <c r="Q36" s="175"/>
      <c r="R36" s="107"/>
      <c r="S36" s="45"/>
      <c r="T36" s="107"/>
    </row>
    <row r="37" s="2" customFormat="1" ht="20.1" customHeight="1" spans="1:20">
      <c r="A37" s="46"/>
      <c r="B37" s="70">
        <v>44278</v>
      </c>
      <c r="C37" s="70"/>
      <c r="D37" s="170"/>
      <c r="E37" s="45"/>
      <c r="F37" s="45"/>
      <c r="G37" s="68"/>
      <c r="H37" s="68"/>
      <c r="I37" s="68"/>
      <c r="J37" s="68"/>
      <c r="K37" s="68"/>
      <c r="L37" s="173">
        <v>100</v>
      </c>
      <c r="M37" s="174" t="s">
        <v>115</v>
      </c>
      <c r="N37" s="130"/>
      <c r="O37" s="130"/>
      <c r="P37" s="130"/>
      <c r="Q37" s="175"/>
      <c r="R37" s="107"/>
      <c r="S37" s="45"/>
      <c r="T37" s="36"/>
    </row>
    <row r="38" s="2" customFormat="1" ht="21" customHeight="1" spans="1:20">
      <c r="A38" s="46"/>
      <c r="B38" s="152"/>
      <c r="C38" s="64"/>
      <c r="D38" s="64"/>
      <c r="E38" s="68"/>
      <c r="F38" s="172"/>
      <c r="G38" s="68"/>
      <c r="H38" s="68"/>
      <c r="I38" s="68"/>
      <c r="J38" s="68"/>
      <c r="K38" s="68"/>
      <c r="L38" s="68">
        <v>4000</v>
      </c>
      <c r="M38" s="45" t="s">
        <v>113</v>
      </c>
      <c r="N38" s="130"/>
      <c r="O38" s="130"/>
      <c r="P38" s="130"/>
      <c r="Q38" s="175"/>
      <c r="R38" s="107"/>
      <c r="S38" s="45"/>
      <c r="T38" s="36"/>
    </row>
    <row r="39" s="2" customFormat="1" ht="30" customHeight="1" spans="1:20">
      <c r="A39" s="114" t="s">
        <v>100</v>
      </c>
      <c r="B39" s="114"/>
      <c r="C39" s="115">
        <f>SUM(C8:C38)</f>
        <v>7000000</v>
      </c>
      <c r="D39" s="158">
        <f>SUM(D8:D38)</f>
        <v>400000</v>
      </c>
      <c r="E39" s="159"/>
      <c r="F39" s="159"/>
      <c r="G39" s="159"/>
      <c r="H39" s="159"/>
      <c r="I39" s="161">
        <f t="shared" ref="I39:L39" si="0">SUM(I8:I38)</f>
        <v>140000</v>
      </c>
      <c r="J39" s="162"/>
      <c r="K39" s="161">
        <f t="shared" si="0"/>
        <v>97280</v>
      </c>
      <c r="L39" s="161">
        <f t="shared" si="0"/>
        <v>86867.96</v>
      </c>
      <c r="M39" s="162"/>
      <c r="N39" s="163">
        <f>SUM(N8:N38)</f>
        <v>0</v>
      </c>
      <c r="O39" s="81"/>
      <c r="P39" s="164"/>
      <c r="Q39" s="165"/>
      <c r="R39" s="166"/>
      <c r="S39" s="167">
        <f>SUM(S8:S38)</f>
        <v>6993684.77</v>
      </c>
      <c r="T39" s="168">
        <f>C39+D39-I39-K39-L39-N39-S39</f>
        <v>82167.2700000005</v>
      </c>
    </row>
    <row r="40" s="2" customFormat="1" ht="30" customHeight="1" spans="1:20">
      <c r="A40" s="114" t="s">
        <v>101</v>
      </c>
      <c r="B40" s="114"/>
      <c r="C40" s="114" t="s">
        <v>102</v>
      </c>
      <c r="D40" s="114"/>
      <c r="E40" s="114"/>
      <c r="F40" s="116">
        <f>S32</f>
        <v>500000</v>
      </c>
      <c r="G40" s="117"/>
      <c r="H40" s="117"/>
      <c r="I40" s="117"/>
      <c r="J40" s="117"/>
      <c r="K40" s="134"/>
      <c r="L40" s="135" t="s">
        <v>103</v>
      </c>
      <c r="M40" s="136"/>
      <c r="N40" s="136"/>
      <c r="O40" s="137" t="s">
        <v>104</v>
      </c>
      <c r="P40" s="138">
        <f>F40</f>
        <v>500000</v>
      </c>
      <c r="Q40" s="138"/>
      <c r="R40" s="138"/>
      <c r="S40" s="138"/>
      <c r="T40" s="138"/>
    </row>
    <row r="41" s="2" customFormat="1" ht="30" customHeight="1" spans="1:20">
      <c r="A41" s="114"/>
      <c r="B41" s="114"/>
      <c r="C41" s="114" t="s">
        <v>105</v>
      </c>
      <c r="D41" s="114"/>
      <c r="E41" s="114"/>
      <c r="F41" s="116">
        <v>0</v>
      </c>
      <c r="G41" s="117"/>
      <c r="H41" s="117"/>
      <c r="I41" s="117"/>
      <c r="J41" s="117"/>
      <c r="K41" s="134"/>
      <c r="L41" s="139"/>
      <c r="M41" s="140"/>
      <c r="N41" s="140"/>
      <c r="O41" s="137" t="s">
        <v>106</v>
      </c>
      <c r="P41" s="141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41"/>
      <c r="R41" s="141"/>
      <c r="S41" s="141"/>
      <c r="T41" s="141"/>
    </row>
    <row r="42" s="2" customFormat="1" spans="2:19">
      <c r="B42" s="7"/>
      <c r="E42" s="8"/>
      <c r="F42" s="8"/>
      <c r="G42" s="8"/>
      <c r="H42" s="8"/>
      <c r="I42" s="8"/>
      <c r="J42" s="8"/>
      <c r="K42" s="8"/>
      <c r="L42" s="8"/>
      <c r="M42" s="8"/>
      <c r="N42" s="8"/>
      <c r="O42" s="7"/>
      <c r="P42" s="8"/>
      <c r="R42" s="8"/>
      <c r="S42" s="8"/>
    </row>
    <row r="43" s="2" customFormat="1" spans="2:19">
      <c r="B43" s="7"/>
      <c r="E43" s="8"/>
      <c r="F43" s="8"/>
      <c r="G43" s="8"/>
      <c r="H43" s="8"/>
      <c r="I43" s="8"/>
      <c r="J43" s="8"/>
      <c r="K43" s="8"/>
      <c r="L43" s="8"/>
      <c r="M43" s="8"/>
      <c r="N43" s="8"/>
      <c r="O43" s="7"/>
      <c r="P43" s="8"/>
      <c r="R43" s="8"/>
      <c r="S43" s="8"/>
    </row>
    <row r="44" s="2" customFormat="1" spans="2:19">
      <c r="B44" s="7"/>
      <c r="E44" s="8"/>
      <c r="F44" s="8"/>
      <c r="G44" s="8"/>
      <c r="H44" s="8"/>
      <c r="I44" s="8"/>
      <c r="J44" s="8"/>
      <c r="K44" s="8"/>
      <c r="L44" s="8"/>
      <c r="M44" s="8"/>
      <c r="N44" s="8"/>
      <c r="O44" s="7"/>
      <c r="P44" s="8"/>
      <c r="R44" s="8"/>
      <c r="S44" s="8"/>
    </row>
    <row r="45" s="2" customFormat="1" spans="2:19">
      <c r="B45" s="7"/>
      <c r="E45" s="8"/>
      <c r="F45" s="8"/>
      <c r="G45" s="8"/>
      <c r="H45" s="8"/>
      <c r="I45" s="8"/>
      <c r="J45" s="8"/>
      <c r="K45" s="8"/>
      <c r="L45" s="8"/>
      <c r="M45" s="8"/>
      <c r="N45" s="8"/>
      <c r="O45" s="7"/>
      <c r="P45" s="8"/>
      <c r="R45" s="8"/>
      <c r="S45" s="8"/>
    </row>
    <row r="46" s="2" customFormat="1" ht="13.5" spans="2:19">
      <c r="B46" s="118"/>
      <c r="E46" s="8"/>
      <c r="F46" s="8"/>
      <c r="G46" s="8"/>
      <c r="H46" s="8"/>
      <c r="I46" s="8"/>
      <c r="J46" s="8"/>
      <c r="K46" s="8"/>
      <c r="L46" s="8"/>
      <c r="M46" s="8"/>
      <c r="N46" s="8"/>
      <c r="O46" s="7"/>
      <c r="P46" s="8"/>
      <c r="R46" s="8"/>
      <c r="S46" s="8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0:B41"/>
    <mergeCell ref="L40:N4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topLeftCell="A23" workbookViewId="0">
      <selection activeCell="K39" sqref="K39"/>
    </sheetView>
  </sheetViews>
  <sheetFormatPr defaultColWidth="9" defaultRowHeight="11.25"/>
  <cols>
    <col min="1" max="1" width="3.25" style="2" customWidth="1"/>
    <col min="2" max="2" width="9.675" style="7" customWidth="1"/>
    <col min="3" max="3" width="16.375" style="2" customWidth="1"/>
    <col min="4" max="4" width="9.55" style="2" customWidth="1"/>
    <col min="5" max="5" width="26.7833333333333" style="8" customWidth="1"/>
    <col min="6" max="6" width="29.4" style="8" customWidth="1"/>
    <col min="7" max="7" width="13.525" style="8" customWidth="1"/>
    <col min="8" max="8" width="7.18333333333333" style="8" customWidth="1"/>
    <col min="9" max="9" width="12.15" style="8" customWidth="1"/>
    <col min="10" max="10" width="9.99166666666667" style="8" customWidth="1"/>
    <col min="11" max="11" width="12.8083333333333" style="8" customWidth="1"/>
    <col min="12" max="12" width="9.5" style="8" customWidth="1"/>
    <col min="13" max="13" width="19.8666666666667" style="8" customWidth="1"/>
    <col min="14" max="14" width="7.78333333333333" style="8" customWidth="1"/>
    <col min="15" max="15" width="6.90833333333333" style="7" customWidth="1"/>
    <col min="16" max="16" width="33.675" style="8" customWidth="1"/>
    <col min="17" max="17" width="9.55833333333333" style="2" customWidth="1"/>
    <col min="18" max="18" width="8.66666666666667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11890</v>
      </c>
      <c r="Q2" s="80" t="s">
        <v>6</v>
      </c>
      <c r="R2" s="80"/>
      <c r="S2" s="94"/>
      <c r="T2" s="94"/>
    </row>
    <row r="3" s="1" customFormat="1" ht="27.9" customHeight="1" spans="1:20">
      <c r="A3" s="10" t="s">
        <v>7</v>
      </c>
      <c r="B3" s="10"/>
      <c r="C3" s="13">
        <v>48638519.13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6" t="s">
        <v>11</v>
      </c>
      <c r="K3" s="76"/>
      <c r="L3" s="76"/>
      <c r="M3" s="76"/>
      <c r="N3" s="10" t="s">
        <v>12</v>
      </c>
      <c r="O3" s="10"/>
      <c r="P3" s="76" t="s">
        <v>13</v>
      </c>
      <c r="Q3" s="95" t="s">
        <v>14</v>
      </c>
      <c r="R3" s="96"/>
      <c r="S3" s="97" t="s">
        <v>15</v>
      </c>
      <c r="T3" s="98"/>
    </row>
    <row r="4" s="1" customFormat="1" ht="27.9" customHeight="1" spans="1:20">
      <c r="A4" s="10" t="s">
        <v>16</v>
      </c>
      <c r="B4" s="10"/>
      <c r="C4" s="15"/>
      <c r="D4" s="15"/>
      <c r="E4" s="15"/>
      <c r="F4" s="13" t="s">
        <v>17</v>
      </c>
      <c r="G4" s="16"/>
      <c r="H4" s="10" t="s">
        <v>18</v>
      </c>
      <c r="I4" s="10"/>
      <c r="J4" s="76" t="s">
        <v>19</v>
      </c>
      <c r="K4" s="76"/>
      <c r="L4" s="76"/>
      <c r="M4" s="76"/>
      <c r="N4" s="10" t="s">
        <v>20</v>
      </c>
      <c r="O4" s="10"/>
      <c r="P4" s="77" t="s">
        <v>21</v>
      </c>
      <c r="Q4" s="13" t="s">
        <v>22</v>
      </c>
      <c r="R4" s="77" t="s">
        <v>23</v>
      </c>
      <c r="S4" s="99" t="s">
        <v>24</v>
      </c>
      <c r="T4" s="100" t="s">
        <v>25</v>
      </c>
    </row>
    <row r="5" s="1" customFormat="1" ht="27.9" customHeight="1" spans="1:20">
      <c r="A5" s="10" t="s">
        <v>26</v>
      </c>
      <c r="B5" s="17" t="s">
        <v>27</v>
      </c>
      <c r="C5" s="18"/>
      <c r="D5" s="18"/>
      <c r="E5" s="18"/>
      <c r="F5" s="19"/>
      <c r="G5" s="20" t="s">
        <v>28</v>
      </c>
      <c r="H5" s="17" t="s">
        <v>27</v>
      </c>
      <c r="I5" s="18"/>
      <c r="J5" s="19"/>
      <c r="K5" s="20" t="s">
        <v>29</v>
      </c>
      <c r="L5" s="17" t="s">
        <v>30</v>
      </c>
      <c r="M5" s="19"/>
      <c r="N5" s="17" t="s">
        <v>31</v>
      </c>
      <c r="O5" s="19"/>
      <c r="P5" s="78" t="s">
        <v>32</v>
      </c>
      <c r="Q5" s="101"/>
      <c r="R5" s="101"/>
      <c r="S5" s="99" t="s">
        <v>33</v>
      </c>
      <c r="T5" s="102" t="s">
        <v>34</v>
      </c>
    </row>
    <row r="6" s="1" customFormat="1" ht="27.9" customHeight="1" spans="1:20">
      <c r="A6" s="10"/>
      <c r="B6" s="21" t="s">
        <v>35</v>
      </c>
      <c r="C6" s="22"/>
      <c r="D6" s="22"/>
      <c r="E6" s="22"/>
      <c r="F6" s="23"/>
      <c r="G6" s="10"/>
      <c r="H6" s="21" t="s">
        <v>36</v>
      </c>
      <c r="I6" s="22"/>
      <c r="J6" s="23"/>
      <c r="K6" s="10" t="s">
        <v>37</v>
      </c>
      <c r="L6" s="21" t="s">
        <v>38</v>
      </c>
      <c r="M6" s="23"/>
      <c r="N6" s="21" t="s">
        <v>39</v>
      </c>
      <c r="O6" s="23"/>
      <c r="P6" s="79" t="s">
        <v>40</v>
      </c>
      <c r="Q6" s="103"/>
      <c r="R6" s="103"/>
      <c r="S6" s="99"/>
      <c r="T6" s="102"/>
    </row>
    <row r="7" s="1" customFormat="1" ht="27.9" customHeight="1" spans="1:20">
      <c r="A7" s="10"/>
      <c r="B7" s="24" t="s">
        <v>41</v>
      </c>
      <c r="C7" s="10" t="s">
        <v>42</v>
      </c>
      <c r="D7" s="10" t="s">
        <v>43</v>
      </c>
      <c r="E7" s="13" t="s">
        <v>44</v>
      </c>
      <c r="F7" s="13" t="s">
        <v>45</v>
      </c>
      <c r="G7" s="24" t="s">
        <v>46</v>
      </c>
      <c r="H7" s="10" t="s">
        <v>47</v>
      </c>
      <c r="I7" s="13" t="s">
        <v>48</v>
      </c>
      <c r="J7" s="13" t="s">
        <v>49</v>
      </c>
      <c r="K7" s="80" t="s">
        <v>48</v>
      </c>
      <c r="L7" s="13" t="s">
        <v>48</v>
      </c>
      <c r="M7" s="10" t="s">
        <v>49</v>
      </c>
      <c r="N7" s="10" t="s">
        <v>48</v>
      </c>
      <c r="O7" s="10" t="s">
        <v>49</v>
      </c>
      <c r="P7" s="13" t="s">
        <v>50</v>
      </c>
      <c r="Q7" s="13" t="s">
        <v>51</v>
      </c>
      <c r="R7" s="13" t="s">
        <v>52</v>
      </c>
      <c r="S7" s="99"/>
      <c r="T7" s="102"/>
    </row>
    <row r="8" s="2" customFormat="1" ht="23" customHeight="1" spans="1:20">
      <c r="A8" s="25">
        <v>1</v>
      </c>
      <c r="B8" s="26">
        <v>44041</v>
      </c>
      <c r="C8" s="27"/>
      <c r="D8" s="28">
        <v>400000</v>
      </c>
      <c r="E8" s="28" t="s">
        <v>53</v>
      </c>
      <c r="F8" s="29" t="s">
        <v>54</v>
      </c>
      <c r="G8" s="30"/>
      <c r="H8" s="30"/>
      <c r="I8" s="30"/>
      <c r="J8" s="30"/>
      <c r="K8" s="30"/>
      <c r="L8" s="30"/>
      <c r="M8" s="28"/>
      <c r="N8" s="30"/>
      <c r="O8" s="30"/>
      <c r="P8" s="81"/>
      <c r="Q8" s="104"/>
      <c r="R8" s="36"/>
      <c r="S8" s="28"/>
      <c r="T8" s="36"/>
    </row>
    <row r="9" s="2" customFormat="1" ht="23" customHeight="1" spans="1:20">
      <c r="A9" s="25"/>
      <c r="B9" s="31">
        <v>44035</v>
      </c>
      <c r="C9" s="32"/>
      <c r="D9" s="32"/>
      <c r="E9" s="28" t="s">
        <v>55</v>
      </c>
      <c r="F9" s="180" t="s">
        <v>56</v>
      </c>
      <c r="G9" s="28"/>
      <c r="H9" s="28"/>
      <c r="I9" s="28"/>
      <c r="J9" s="28"/>
      <c r="K9" s="28"/>
      <c r="L9" s="28"/>
      <c r="M9" s="28"/>
      <c r="N9" s="81"/>
      <c r="O9" s="81"/>
      <c r="P9" s="81" t="s">
        <v>23</v>
      </c>
      <c r="Q9" s="104" t="s">
        <v>57</v>
      </c>
      <c r="R9" s="28"/>
      <c r="S9" s="28">
        <v>1200</v>
      </c>
      <c r="T9" s="28"/>
    </row>
    <row r="10" s="2" customFormat="1" ht="25" customHeight="1" spans="1:20">
      <c r="A10" s="25"/>
      <c r="B10" s="26"/>
      <c r="C10" s="27"/>
      <c r="D10" s="28"/>
      <c r="E10" s="28" t="s">
        <v>58</v>
      </c>
      <c r="F10" s="34" t="s">
        <v>59</v>
      </c>
      <c r="G10" s="30"/>
      <c r="H10" s="30"/>
      <c r="I10" s="28"/>
      <c r="J10" s="28"/>
      <c r="K10" s="28"/>
      <c r="L10" s="35">
        <v>100</v>
      </c>
      <c r="M10" s="2" t="s">
        <v>60</v>
      </c>
      <c r="N10" s="81"/>
      <c r="O10" s="81"/>
      <c r="P10" s="81" t="s">
        <v>61</v>
      </c>
      <c r="Q10" s="104"/>
      <c r="R10" s="36"/>
      <c r="S10" s="28">
        <v>159000</v>
      </c>
      <c r="T10" s="36"/>
    </row>
    <row r="11" s="2" customFormat="1" ht="22" customHeight="1" spans="1:20">
      <c r="A11" s="35"/>
      <c r="B11" s="31">
        <v>44057</v>
      </c>
      <c r="C11" s="27"/>
      <c r="D11" s="36"/>
      <c r="E11" s="28" t="s">
        <v>62</v>
      </c>
      <c r="F11" s="29" t="s">
        <v>63</v>
      </c>
      <c r="G11" s="30"/>
      <c r="H11" s="30"/>
      <c r="I11" s="30"/>
      <c r="J11" s="30"/>
      <c r="K11" s="30"/>
      <c r="L11" s="35">
        <v>50</v>
      </c>
      <c r="M11" s="2" t="s">
        <v>60</v>
      </c>
      <c r="N11" s="81"/>
      <c r="O11" s="81"/>
      <c r="P11" s="160" t="s">
        <v>64</v>
      </c>
      <c r="Q11" s="104"/>
      <c r="R11" s="36"/>
      <c r="S11" s="28">
        <v>19455</v>
      </c>
      <c r="T11" s="36"/>
    </row>
    <row r="12" s="2" customFormat="1" ht="24" customHeight="1" spans="1:20">
      <c r="A12" s="35"/>
      <c r="B12" s="31">
        <v>44076</v>
      </c>
      <c r="C12" s="32"/>
      <c r="D12" s="32"/>
      <c r="E12" s="37" t="s">
        <v>65</v>
      </c>
      <c r="F12" s="38" t="s">
        <v>66</v>
      </c>
      <c r="G12" s="30"/>
      <c r="H12" s="30"/>
      <c r="I12" s="30"/>
      <c r="J12" s="30"/>
      <c r="K12" s="30"/>
      <c r="L12" s="28">
        <v>100</v>
      </c>
      <c r="M12" s="28" t="s">
        <v>60</v>
      </c>
      <c r="N12" s="81"/>
      <c r="O12" s="81"/>
      <c r="P12" s="160" t="s">
        <v>67</v>
      </c>
      <c r="Q12" s="104"/>
      <c r="R12" s="36"/>
      <c r="S12" s="28">
        <v>200000</v>
      </c>
      <c r="T12" s="36"/>
    </row>
    <row r="13" s="3" customFormat="1" ht="24" customHeight="1" spans="1:20">
      <c r="A13" s="39">
        <v>2</v>
      </c>
      <c r="B13" s="31">
        <v>44081</v>
      </c>
      <c r="C13" s="32"/>
      <c r="D13" s="10">
        <v>1000000</v>
      </c>
      <c r="E13" s="28" t="s">
        <v>53</v>
      </c>
      <c r="F13" s="29" t="s">
        <v>54</v>
      </c>
      <c r="G13" s="40" t="s">
        <v>68</v>
      </c>
      <c r="H13" s="41"/>
      <c r="I13" s="41"/>
      <c r="J13" s="84"/>
      <c r="K13" s="30"/>
      <c r="L13" s="28"/>
      <c r="M13" s="28"/>
      <c r="N13" s="81"/>
      <c r="O13" s="81"/>
      <c r="P13" s="160"/>
      <c r="Q13" s="104"/>
      <c r="R13" s="36"/>
      <c r="S13" s="28"/>
      <c r="T13" s="36"/>
    </row>
    <row r="14" s="3" customFormat="1" ht="17" customHeight="1" spans="1:20">
      <c r="A14" s="42"/>
      <c r="B14" s="31">
        <v>44081</v>
      </c>
      <c r="C14" s="27"/>
      <c r="D14" s="32"/>
      <c r="E14" s="37" t="s">
        <v>58</v>
      </c>
      <c r="F14" s="38" t="s">
        <v>59</v>
      </c>
      <c r="G14" s="30"/>
      <c r="H14" s="30"/>
      <c r="I14" s="30"/>
      <c r="J14" s="30"/>
      <c r="K14" s="30"/>
      <c r="L14" s="28">
        <v>100</v>
      </c>
      <c r="M14" s="28" t="s">
        <v>60</v>
      </c>
      <c r="N14" s="81"/>
      <c r="O14" s="81"/>
      <c r="P14" s="160" t="s">
        <v>61</v>
      </c>
      <c r="Q14" s="104"/>
      <c r="R14" s="36"/>
      <c r="S14" s="28">
        <v>169600</v>
      </c>
      <c r="T14" s="36"/>
    </row>
    <row r="15" s="2" customFormat="1" ht="20.1" customHeight="1" spans="1:20">
      <c r="A15" s="43"/>
      <c r="B15" s="31">
        <v>44090</v>
      </c>
      <c r="C15" s="27"/>
      <c r="D15" s="28"/>
      <c r="E15" s="28" t="s">
        <v>69</v>
      </c>
      <c r="F15" s="44" t="s">
        <v>70</v>
      </c>
      <c r="G15" s="30"/>
      <c r="H15" s="30"/>
      <c r="I15" s="28"/>
      <c r="J15" s="28"/>
      <c r="K15" s="28"/>
      <c r="L15" s="28">
        <v>50</v>
      </c>
      <c r="M15" s="28" t="s">
        <v>60</v>
      </c>
      <c r="N15" s="81"/>
      <c r="O15" s="81"/>
      <c r="P15" s="81" t="s">
        <v>71</v>
      </c>
      <c r="Q15" s="104"/>
      <c r="R15" s="36"/>
      <c r="S15" s="28">
        <v>60000</v>
      </c>
      <c r="T15" s="36"/>
    </row>
    <row r="16" s="2" customFormat="1" ht="25" customHeight="1" spans="1:20">
      <c r="A16" s="43"/>
      <c r="B16" s="31">
        <v>44090</v>
      </c>
      <c r="C16" s="27"/>
      <c r="D16" s="28"/>
      <c r="E16" s="28" t="s">
        <v>58</v>
      </c>
      <c r="F16" s="34" t="s">
        <v>59</v>
      </c>
      <c r="G16" s="30"/>
      <c r="H16" s="30"/>
      <c r="I16" s="28"/>
      <c r="J16" s="28"/>
      <c r="K16" s="28"/>
      <c r="L16" s="28">
        <v>100</v>
      </c>
      <c r="M16" s="28" t="s">
        <v>60</v>
      </c>
      <c r="N16" s="81"/>
      <c r="O16" s="81"/>
      <c r="P16" s="81" t="s">
        <v>61</v>
      </c>
      <c r="Q16" s="104"/>
      <c r="R16" s="36"/>
      <c r="S16" s="28">
        <v>300000</v>
      </c>
      <c r="T16" s="36"/>
    </row>
    <row r="17" s="2" customFormat="1" ht="25" customHeight="1" spans="1:20">
      <c r="A17" s="43"/>
      <c r="B17" s="26">
        <v>44092</v>
      </c>
      <c r="C17" s="27"/>
      <c r="D17" s="28"/>
      <c r="E17" s="28" t="s">
        <v>72</v>
      </c>
      <c r="F17" s="34" t="s">
        <v>73</v>
      </c>
      <c r="G17" s="30"/>
      <c r="H17" s="30"/>
      <c r="I17" s="28"/>
      <c r="J17" s="28"/>
      <c r="K17" s="28"/>
      <c r="L17" s="28">
        <v>100</v>
      </c>
      <c r="M17" s="28" t="s">
        <v>60</v>
      </c>
      <c r="N17" s="81"/>
      <c r="O17" s="81"/>
      <c r="P17" s="81" t="s">
        <v>74</v>
      </c>
      <c r="Q17" s="104"/>
      <c r="R17" s="36"/>
      <c r="S17" s="28">
        <v>300000</v>
      </c>
      <c r="T17" s="36"/>
    </row>
    <row r="18" s="2" customFormat="1" ht="20.1" customHeight="1" spans="1:20">
      <c r="A18" s="35"/>
      <c r="B18" s="31">
        <v>44113</v>
      </c>
      <c r="C18" s="32"/>
      <c r="D18" s="32"/>
      <c r="E18" s="28" t="s">
        <v>75</v>
      </c>
      <c r="F18" s="28" t="s">
        <v>76</v>
      </c>
      <c r="G18" s="28"/>
      <c r="H18" s="28"/>
      <c r="I18" s="28"/>
      <c r="J18" s="28"/>
      <c r="K18" s="28"/>
      <c r="L18" s="28">
        <v>50</v>
      </c>
      <c r="M18" s="28" t="s">
        <v>60</v>
      </c>
      <c r="N18" s="81"/>
      <c r="O18" s="81"/>
      <c r="P18" s="81" t="s">
        <v>77</v>
      </c>
      <c r="Q18" s="104"/>
      <c r="R18" s="28"/>
      <c r="S18" s="28">
        <v>37500</v>
      </c>
      <c r="T18" s="28"/>
    </row>
    <row r="19" s="2" customFormat="1" ht="25" customHeight="1" spans="1:20">
      <c r="A19" s="43"/>
      <c r="B19" s="31">
        <v>44125</v>
      </c>
      <c r="C19" s="27"/>
      <c r="D19" s="28"/>
      <c r="E19" s="28" t="s">
        <v>58</v>
      </c>
      <c r="F19" s="34" t="s">
        <v>59</v>
      </c>
      <c r="G19" s="30"/>
      <c r="H19" s="30"/>
      <c r="I19" s="28"/>
      <c r="J19" s="28"/>
      <c r="K19" s="28"/>
      <c r="L19" s="28">
        <v>100</v>
      </c>
      <c r="M19" s="28" t="s">
        <v>60</v>
      </c>
      <c r="N19" s="81"/>
      <c r="O19" s="81"/>
      <c r="P19" s="81" t="s">
        <v>61</v>
      </c>
      <c r="Q19" s="104"/>
      <c r="R19" s="36"/>
      <c r="S19" s="28">
        <v>150000</v>
      </c>
      <c r="T19" s="36"/>
    </row>
    <row r="20" s="2" customFormat="1" ht="25" customHeight="1" spans="1:20">
      <c r="A20" s="39">
        <v>3</v>
      </c>
      <c r="B20" s="31">
        <v>44142</v>
      </c>
      <c r="C20" s="31"/>
      <c r="D20" s="10">
        <v>300000</v>
      </c>
      <c r="E20" s="28" t="s">
        <v>53</v>
      </c>
      <c r="F20" s="29" t="s">
        <v>54</v>
      </c>
      <c r="G20" s="40" t="s">
        <v>78</v>
      </c>
      <c r="H20" s="41"/>
      <c r="I20" s="41"/>
      <c r="J20" s="84"/>
      <c r="K20" s="28"/>
      <c r="L20" s="28"/>
      <c r="M20" s="28"/>
      <c r="N20" s="81"/>
      <c r="O20" s="81"/>
      <c r="P20" s="81"/>
      <c r="Q20" s="104"/>
      <c r="R20" s="28"/>
      <c r="S20" s="28"/>
      <c r="T20" s="28"/>
    </row>
    <row r="21" s="2" customFormat="1" ht="25" customHeight="1" spans="1:20">
      <c r="A21" s="43"/>
      <c r="B21" s="31">
        <v>44507</v>
      </c>
      <c r="C21" s="31"/>
      <c r="D21" s="10">
        <v>214188</v>
      </c>
      <c r="E21" s="28" t="s">
        <v>53</v>
      </c>
      <c r="F21" s="29" t="s">
        <v>54</v>
      </c>
      <c r="G21" s="40" t="s">
        <v>78</v>
      </c>
      <c r="H21" s="41"/>
      <c r="I21" s="41"/>
      <c r="J21" s="84"/>
      <c r="K21" s="28"/>
      <c r="L21" s="28"/>
      <c r="M21" s="28"/>
      <c r="N21" s="81"/>
      <c r="O21" s="81"/>
      <c r="P21" s="81" t="s">
        <v>79</v>
      </c>
      <c r="Q21" s="104"/>
      <c r="R21" s="28"/>
      <c r="S21" s="28">
        <v>200000</v>
      </c>
      <c r="T21" s="28"/>
    </row>
    <row r="22" s="2" customFormat="1" ht="20.1" customHeight="1" spans="1:20">
      <c r="A22" s="42"/>
      <c r="B22" s="31">
        <v>44145</v>
      </c>
      <c r="C22" s="31"/>
      <c r="D22" s="10"/>
      <c r="E22" s="28" t="s">
        <v>80</v>
      </c>
      <c r="F22" s="45" t="s">
        <v>81</v>
      </c>
      <c r="G22" s="28"/>
      <c r="H22" s="28"/>
      <c r="I22" s="28"/>
      <c r="J22" s="28"/>
      <c r="K22" s="28"/>
      <c r="L22" s="28">
        <v>50</v>
      </c>
      <c r="M22" s="28" t="s">
        <v>60</v>
      </c>
      <c r="N22" s="81"/>
      <c r="O22" s="81"/>
      <c r="P22" s="81" t="s">
        <v>82</v>
      </c>
      <c r="Q22" s="104"/>
      <c r="R22" s="28"/>
      <c r="S22" s="28">
        <v>50000</v>
      </c>
      <c r="T22" s="28"/>
    </row>
    <row r="23" s="2" customFormat="1" ht="20.1" customHeight="1" spans="1:20">
      <c r="A23" s="46"/>
      <c r="B23" s="31">
        <v>44146</v>
      </c>
      <c r="C23" s="31"/>
      <c r="D23" s="10"/>
      <c r="E23" s="28" t="s">
        <v>58</v>
      </c>
      <c r="F23" s="34" t="s">
        <v>59</v>
      </c>
      <c r="G23" s="30"/>
      <c r="H23" s="30"/>
      <c r="I23" s="28"/>
      <c r="J23" s="28"/>
      <c r="K23" s="28"/>
      <c r="L23" s="28">
        <v>50</v>
      </c>
      <c r="M23" s="28" t="s">
        <v>60</v>
      </c>
      <c r="N23" s="81"/>
      <c r="O23" s="81"/>
      <c r="P23" s="81" t="s">
        <v>61</v>
      </c>
      <c r="Q23" s="104"/>
      <c r="R23" s="36"/>
      <c r="S23" s="28">
        <v>27328</v>
      </c>
      <c r="T23" s="36"/>
    </row>
    <row r="24" s="2" customFormat="1" ht="21" customHeight="1" spans="1:20">
      <c r="A24" s="46"/>
      <c r="B24" s="150">
        <v>44151</v>
      </c>
      <c r="C24" s="32"/>
      <c r="D24" s="32"/>
      <c r="E24" s="28" t="s">
        <v>80</v>
      </c>
      <c r="F24" s="28" t="s">
        <v>81</v>
      </c>
      <c r="G24" s="30"/>
      <c r="H24" s="30"/>
      <c r="I24" s="30"/>
      <c r="J24" s="30"/>
      <c r="K24" s="30"/>
      <c r="L24" s="28">
        <v>100</v>
      </c>
      <c r="M24" s="28" t="s">
        <v>60</v>
      </c>
      <c r="N24" s="81"/>
      <c r="O24" s="81"/>
      <c r="P24" s="81" t="s">
        <v>82</v>
      </c>
      <c r="Q24" s="104"/>
      <c r="R24" s="28"/>
      <c r="S24" s="28">
        <v>135610</v>
      </c>
      <c r="T24" s="36"/>
    </row>
    <row r="25" s="2" customFormat="1" ht="20.1" customHeight="1" spans="1:20">
      <c r="A25" s="35"/>
      <c r="B25" s="31">
        <v>44160</v>
      </c>
      <c r="C25" s="31"/>
      <c r="D25" s="10"/>
      <c r="E25" s="28" t="s">
        <v>83</v>
      </c>
      <c r="F25" s="28" t="s">
        <v>84</v>
      </c>
      <c r="G25" s="28"/>
      <c r="H25" s="28"/>
      <c r="I25" s="28"/>
      <c r="J25" s="28"/>
      <c r="K25" s="28"/>
      <c r="L25" s="28">
        <v>50</v>
      </c>
      <c r="M25" s="28" t="s">
        <v>60</v>
      </c>
      <c r="N25" s="81"/>
      <c r="O25" s="81"/>
      <c r="P25" s="81" t="s">
        <v>79</v>
      </c>
      <c r="Q25" s="104"/>
      <c r="R25" s="28"/>
      <c r="S25" s="28">
        <v>60000</v>
      </c>
      <c r="T25" s="28"/>
    </row>
    <row r="26" s="2" customFormat="1" ht="20.1" customHeight="1" spans="1:20">
      <c r="A26" s="46"/>
      <c r="B26" s="31">
        <v>44165</v>
      </c>
      <c r="C26" s="31"/>
      <c r="D26" s="10"/>
      <c r="E26" s="28" t="s">
        <v>80</v>
      </c>
      <c r="F26" s="28" t="s">
        <v>81</v>
      </c>
      <c r="G26" s="30"/>
      <c r="H26" s="30"/>
      <c r="I26" s="30"/>
      <c r="J26" s="30"/>
      <c r="K26" s="30"/>
      <c r="L26" s="28">
        <v>50</v>
      </c>
      <c r="M26" s="28" t="s">
        <v>60</v>
      </c>
      <c r="N26" s="81"/>
      <c r="O26" s="81"/>
      <c r="P26" s="81" t="s">
        <v>82</v>
      </c>
      <c r="Q26" s="104"/>
      <c r="R26" s="36"/>
      <c r="S26" s="28">
        <v>24150</v>
      </c>
      <c r="T26" s="36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6"/>
      <c r="E27" s="50" t="s">
        <v>85</v>
      </c>
      <c r="F27" s="50" t="s">
        <v>86</v>
      </c>
      <c r="G27" s="51"/>
      <c r="H27" s="52">
        <v>0.02</v>
      </c>
      <c r="I27" s="51">
        <f>C27*H27</f>
        <v>120000</v>
      </c>
      <c r="J27" s="51"/>
      <c r="K27" s="51">
        <v>97280</v>
      </c>
      <c r="L27" s="50"/>
      <c r="M27" s="50"/>
      <c r="N27" s="85"/>
      <c r="O27" s="85"/>
      <c r="P27" s="85"/>
      <c r="Q27" s="105"/>
      <c r="R27" s="106"/>
      <c r="S27" s="50"/>
      <c r="T27" s="107"/>
    </row>
    <row r="28" s="2" customFormat="1" ht="20.1" customHeight="1" spans="1:20">
      <c r="A28" s="53"/>
      <c r="B28" s="31">
        <v>44203</v>
      </c>
      <c r="C28" s="31"/>
      <c r="D28" s="10"/>
      <c r="E28" s="28" t="s">
        <v>87</v>
      </c>
      <c r="F28" s="28" t="s">
        <v>88</v>
      </c>
      <c r="G28" s="30"/>
      <c r="H28" s="30"/>
      <c r="I28" s="30"/>
      <c r="J28" s="30"/>
      <c r="K28" s="30"/>
      <c r="L28" s="28">
        <v>50</v>
      </c>
      <c r="M28" s="28" t="s">
        <v>60</v>
      </c>
      <c r="N28" s="81"/>
      <c r="O28" s="81"/>
      <c r="P28" s="81" t="s">
        <v>89</v>
      </c>
      <c r="Q28" s="104"/>
      <c r="R28" s="36"/>
      <c r="S28" s="28">
        <v>80000</v>
      </c>
      <c r="T28" s="36"/>
    </row>
    <row r="29" s="2" customFormat="1" ht="20.1" customHeight="1" spans="1:20">
      <c r="A29" s="53"/>
      <c r="B29" s="31">
        <v>44203</v>
      </c>
      <c r="C29" s="31"/>
      <c r="D29" s="10"/>
      <c r="E29" s="28" t="s">
        <v>90</v>
      </c>
      <c r="F29" s="28" t="s">
        <v>91</v>
      </c>
      <c r="G29" s="30"/>
      <c r="H29" s="30"/>
      <c r="I29" s="30"/>
      <c r="J29" s="30"/>
      <c r="K29" s="30"/>
      <c r="L29" s="28">
        <v>200</v>
      </c>
      <c r="M29" s="28" t="s">
        <v>60</v>
      </c>
      <c r="N29" s="81"/>
      <c r="O29" s="81"/>
      <c r="P29" s="81" t="s">
        <v>92</v>
      </c>
      <c r="Q29" s="104"/>
      <c r="R29" s="36"/>
      <c r="S29" s="28">
        <v>2450000</v>
      </c>
      <c r="T29" s="36"/>
    </row>
    <row r="30" s="2" customFormat="1" ht="20.1" customHeight="1" spans="1:20">
      <c r="A30" s="54"/>
      <c r="B30" s="31">
        <v>44203</v>
      </c>
      <c r="C30" s="31"/>
      <c r="D30" s="10">
        <v>-1514188</v>
      </c>
      <c r="E30" s="28"/>
      <c r="F30" s="28"/>
      <c r="G30" s="30"/>
      <c r="H30" s="30"/>
      <c r="I30" s="30"/>
      <c r="J30" s="30"/>
      <c r="K30" s="30"/>
      <c r="L30" s="28">
        <v>72967.96</v>
      </c>
      <c r="M30" s="28" t="s">
        <v>93</v>
      </c>
      <c r="N30" s="81"/>
      <c r="O30" s="81"/>
      <c r="P30" s="81"/>
      <c r="Q30" s="104"/>
      <c r="R30" s="36"/>
      <c r="S30" s="28"/>
      <c r="T30" s="36"/>
    </row>
    <row r="31" s="3" customFormat="1" ht="20.1" customHeight="1" spans="1:20">
      <c r="A31" s="42"/>
      <c r="B31" s="31">
        <v>44217</v>
      </c>
      <c r="C31" s="31"/>
      <c r="D31" s="10"/>
      <c r="E31" s="3" t="s">
        <v>94</v>
      </c>
      <c r="F31" s="28" t="s">
        <v>95</v>
      </c>
      <c r="G31" s="30"/>
      <c r="H31" s="30"/>
      <c r="I31" s="30"/>
      <c r="J31" s="30"/>
      <c r="K31" s="30"/>
      <c r="L31" s="28">
        <v>200</v>
      </c>
      <c r="M31" s="28" t="s">
        <v>60</v>
      </c>
      <c r="N31" s="81"/>
      <c r="O31" s="81"/>
      <c r="P31" s="81" t="s">
        <v>96</v>
      </c>
      <c r="Q31" s="104"/>
      <c r="R31" s="36"/>
      <c r="S31" s="28">
        <v>1069841.77</v>
      </c>
      <c r="T31" s="36"/>
    </row>
    <row r="32" s="3" customFormat="1" ht="20.1" customHeight="1" spans="1:20">
      <c r="A32" s="42"/>
      <c r="B32" s="31">
        <v>44234</v>
      </c>
      <c r="C32" s="31"/>
      <c r="D32" s="10"/>
      <c r="E32" s="28" t="s">
        <v>97</v>
      </c>
      <c r="F32" s="28" t="s">
        <v>98</v>
      </c>
      <c r="G32" s="30"/>
      <c r="H32" s="30"/>
      <c r="I32" s="30"/>
      <c r="J32" s="30"/>
      <c r="K32" s="30"/>
      <c r="L32" s="28">
        <v>100</v>
      </c>
      <c r="M32" s="28" t="s">
        <v>60</v>
      </c>
      <c r="N32" s="81"/>
      <c r="O32" s="81"/>
      <c r="P32" s="3" t="s">
        <v>99</v>
      </c>
      <c r="Q32" s="104"/>
      <c r="R32" s="36"/>
      <c r="S32" s="28">
        <v>500000</v>
      </c>
      <c r="T32" s="36"/>
    </row>
    <row r="33" s="5" customFormat="1" ht="20.1" customHeight="1" spans="1:20">
      <c r="A33" s="43">
        <v>5</v>
      </c>
      <c r="B33" s="26">
        <v>44235</v>
      </c>
      <c r="C33" s="10">
        <v>1000000</v>
      </c>
      <c r="D33" s="10"/>
      <c r="E33" s="28" t="s">
        <v>107</v>
      </c>
      <c r="F33" s="28">
        <v>175202745165</v>
      </c>
      <c r="G33" s="30"/>
      <c r="H33" s="55">
        <v>0.02</v>
      </c>
      <c r="I33" s="28">
        <v>20000</v>
      </c>
      <c r="J33" s="28" t="s">
        <v>108</v>
      </c>
      <c r="K33" s="30"/>
      <c r="L33" s="28"/>
      <c r="M33" s="28"/>
      <c r="N33" s="81"/>
      <c r="O33" s="81"/>
      <c r="P33" s="81"/>
      <c r="Q33" s="104"/>
      <c r="R33" s="36"/>
      <c r="S33" s="28"/>
      <c r="T33" s="107"/>
    </row>
    <row r="34" s="5" customFormat="1" ht="20.1" customHeight="1" spans="1:20">
      <c r="A34" s="42"/>
      <c r="B34" s="56"/>
      <c r="C34" s="31"/>
      <c r="D34" s="10"/>
      <c r="E34" s="28" t="s">
        <v>109</v>
      </c>
      <c r="F34" s="28" t="s">
        <v>110</v>
      </c>
      <c r="G34" s="30"/>
      <c r="H34" s="30"/>
      <c r="I34" s="30"/>
      <c r="J34" s="30"/>
      <c r="K34" s="28" t="s">
        <v>111</v>
      </c>
      <c r="L34" s="28">
        <v>200</v>
      </c>
      <c r="M34" s="28" t="s">
        <v>60</v>
      </c>
      <c r="N34" s="81"/>
      <c r="O34" s="81"/>
      <c r="P34" s="81" t="s">
        <v>112</v>
      </c>
      <c r="Q34" s="104"/>
      <c r="R34" s="36"/>
      <c r="S34" s="28">
        <v>500000</v>
      </c>
      <c r="T34" s="107"/>
    </row>
    <row r="35" s="5" customFormat="1" ht="20.1" customHeight="1" spans="1:20">
      <c r="A35" s="57"/>
      <c r="B35" s="48">
        <v>44264</v>
      </c>
      <c r="C35" s="48"/>
      <c r="D35" s="49"/>
      <c r="E35" s="50"/>
      <c r="F35" s="50"/>
      <c r="G35" s="51"/>
      <c r="H35" s="51"/>
      <c r="I35" s="51"/>
      <c r="J35" s="51"/>
      <c r="K35" s="51"/>
      <c r="L35" s="50">
        <v>3000</v>
      </c>
      <c r="M35" s="50" t="s">
        <v>113</v>
      </c>
      <c r="N35" s="85"/>
      <c r="O35" s="85"/>
      <c r="P35" s="85" t="s">
        <v>114</v>
      </c>
      <c r="Q35" s="105"/>
      <c r="R35" s="106"/>
      <c r="S35" s="50">
        <v>500000</v>
      </c>
      <c r="T35" s="107"/>
    </row>
    <row r="36" s="5" customFormat="1" ht="20.1" customHeight="1" spans="1:20">
      <c r="A36" s="57"/>
      <c r="B36" s="48">
        <v>44270</v>
      </c>
      <c r="C36" s="48"/>
      <c r="D36" s="49"/>
      <c r="E36" s="50"/>
      <c r="F36" s="50"/>
      <c r="G36" s="51"/>
      <c r="H36" s="51"/>
      <c r="I36" s="51"/>
      <c r="J36" s="51"/>
      <c r="K36" s="51"/>
      <c r="L36" s="50">
        <v>5000</v>
      </c>
      <c r="M36" s="50" t="s">
        <v>113</v>
      </c>
      <c r="N36" s="85"/>
      <c r="O36" s="85"/>
      <c r="P36" s="85"/>
      <c r="Q36" s="105"/>
      <c r="R36" s="106"/>
      <c r="S36" s="50"/>
      <c r="T36" s="107"/>
    </row>
    <row r="37" s="2" customFormat="1" ht="20.1" customHeight="1" spans="1:20">
      <c r="A37" s="46"/>
      <c r="B37" s="48">
        <v>44278</v>
      </c>
      <c r="C37" s="48"/>
      <c r="D37" s="49"/>
      <c r="E37" s="50"/>
      <c r="F37" s="50"/>
      <c r="G37" s="51"/>
      <c r="H37" s="51"/>
      <c r="I37" s="51"/>
      <c r="J37" s="51"/>
      <c r="K37" s="51"/>
      <c r="L37" s="88">
        <v>100</v>
      </c>
      <c r="M37" s="89" t="s">
        <v>115</v>
      </c>
      <c r="N37" s="85"/>
      <c r="O37" s="85"/>
      <c r="P37" s="85"/>
      <c r="Q37" s="105"/>
      <c r="R37" s="106"/>
      <c r="S37" s="50"/>
      <c r="T37" s="36"/>
    </row>
    <row r="38" s="2" customFormat="1" ht="21" customHeight="1" spans="1:20">
      <c r="A38" s="46"/>
      <c r="B38" s="151"/>
      <c r="C38" s="58"/>
      <c r="D38" s="58"/>
      <c r="E38" s="51"/>
      <c r="F38" s="59"/>
      <c r="G38" s="51"/>
      <c r="H38" s="51"/>
      <c r="I38" s="51"/>
      <c r="J38" s="51"/>
      <c r="K38" s="51"/>
      <c r="L38" s="51">
        <v>4000</v>
      </c>
      <c r="M38" s="50" t="s">
        <v>113</v>
      </c>
      <c r="N38" s="85"/>
      <c r="O38" s="85"/>
      <c r="P38" s="85"/>
      <c r="Q38" s="105"/>
      <c r="R38" s="106"/>
      <c r="S38" s="50"/>
      <c r="T38" s="36"/>
    </row>
    <row r="39" s="2" customFormat="1" ht="21" customHeight="1" spans="1:20">
      <c r="A39" s="69">
        <v>6</v>
      </c>
      <c r="B39" s="70">
        <v>44294</v>
      </c>
      <c r="C39" s="65">
        <v>1000000</v>
      </c>
      <c r="D39" s="64"/>
      <c r="E39" s="68" t="s">
        <v>116</v>
      </c>
      <c r="F39" s="67" t="s">
        <v>117</v>
      </c>
      <c r="G39" s="68"/>
      <c r="H39" s="68"/>
      <c r="I39" s="68"/>
      <c r="J39" s="68"/>
      <c r="K39" s="68"/>
      <c r="L39" s="68"/>
      <c r="M39" s="45"/>
      <c r="N39" s="130"/>
      <c r="O39" s="130"/>
      <c r="P39" s="132"/>
      <c r="Q39" s="142"/>
      <c r="R39" s="110"/>
      <c r="T39" s="110"/>
    </row>
    <row r="40" s="2" customFormat="1" ht="26" customHeight="1" spans="1:20">
      <c r="A40" s="69"/>
      <c r="B40" s="152"/>
      <c r="C40" s="64"/>
      <c r="D40" s="64"/>
      <c r="E40" s="66" t="s">
        <v>90</v>
      </c>
      <c r="F40" s="67" t="s">
        <v>91</v>
      </c>
      <c r="G40" s="68"/>
      <c r="H40" s="68"/>
      <c r="I40" s="68"/>
      <c r="J40" s="68"/>
      <c r="K40" s="68"/>
      <c r="L40" s="68">
        <v>100</v>
      </c>
      <c r="M40" s="45" t="s">
        <v>115</v>
      </c>
      <c r="N40" s="130"/>
      <c r="O40" s="130"/>
      <c r="P40" s="132" t="s">
        <v>118</v>
      </c>
      <c r="Q40" s="142"/>
      <c r="R40" s="110"/>
      <c r="S40" s="147">
        <v>500000</v>
      </c>
      <c r="T40" s="110"/>
    </row>
    <row r="41" s="2" customFormat="1" ht="21" customHeight="1" spans="1:20">
      <c r="A41" s="69"/>
      <c r="B41" s="152"/>
      <c r="C41" s="64"/>
      <c r="D41" s="64"/>
      <c r="E41" s="66" t="s">
        <v>119</v>
      </c>
      <c r="F41" s="67" t="s">
        <v>120</v>
      </c>
      <c r="G41" s="68"/>
      <c r="H41" s="68"/>
      <c r="I41" s="68"/>
      <c r="J41" s="68"/>
      <c r="K41" s="68"/>
      <c r="L41" s="68">
        <v>50</v>
      </c>
      <c r="M41" s="45" t="s">
        <v>115</v>
      </c>
      <c r="N41" s="130"/>
      <c r="O41" s="130"/>
      <c r="P41" s="132" t="s">
        <v>121</v>
      </c>
      <c r="Q41" s="142"/>
      <c r="R41" s="110"/>
      <c r="S41" s="147">
        <v>58593.2</v>
      </c>
      <c r="T41" s="110"/>
    </row>
    <row r="42" s="2" customFormat="1" ht="30" customHeight="1" spans="1:20">
      <c r="A42" s="114" t="s">
        <v>100</v>
      </c>
      <c r="B42" s="114"/>
      <c r="C42" s="115">
        <f>SUM(C8:C41)</f>
        <v>8000000</v>
      </c>
      <c r="D42" s="158">
        <f>SUM(D8:D38)</f>
        <v>400000</v>
      </c>
      <c r="E42" s="159"/>
      <c r="F42" s="159"/>
      <c r="G42" s="159"/>
      <c r="H42" s="159"/>
      <c r="I42" s="161">
        <f t="shared" ref="I42:L42" si="0">SUM(I8:I38)</f>
        <v>140000</v>
      </c>
      <c r="J42" s="162"/>
      <c r="K42" s="161">
        <f t="shared" si="0"/>
        <v>97280</v>
      </c>
      <c r="L42" s="161">
        <f>SUM(L10:L41)</f>
        <v>87017.96</v>
      </c>
      <c r="M42" s="162"/>
      <c r="N42" s="163">
        <f>SUM(N8:N38)</f>
        <v>0</v>
      </c>
      <c r="O42" s="81"/>
      <c r="P42" s="164"/>
      <c r="Q42" s="165"/>
      <c r="R42" s="166"/>
      <c r="S42" s="167">
        <f>SUM(S9:S41)</f>
        <v>7552277.97</v>
      </c>
      <c r="T42" s="168">
        <f>C42+D42-I42-K42-L42-N42-S42</f>
        <v>523424.07</v>
      </c>
    </row>
    <row r="43" s="2" customFormat="1" ht="30" customHeight="1" spans="1:20">
      <c r="A43" s="114" t="s">
        <v>101</v>
      </c>
      <c r="B43" s="114"/>
      <c r="C43" s="114" t="s">
        <v>102</v>
      </c>
      <c r="D43" s="114"/>
      <c r="E43" s="114"/>
      <c r="F43" s="116">
        <v>558593.2</v>
      </c>
      <c r="G43" s="117"/>
      <c r="H43" s="117"/>
      <c r="I43" s="117"/>
      <c r="J43" s="117"/>
      <c r="K43" s="134"/>
      <c r="L43" s="135" t="s">
        <v>103</v>
      </c>
      <c r="M43" s="136"/>
      <c r="N43" s="136"/>
      <c r="O43" s="137" t="s">
        <v>104</v>
      </c>
      <c r="P43" s="138">
        <v>558593.2</v>
      </c>
      <c r="Q43" s="138"/>
      <c r="R43" s="138"/>
      <c r="S43" s="138"/>
      <c r="T43" s="138"/>
    </row>
    <row r="44" s="2" customFormat="1" ht="30" customHeight="1" spans="1:20">
      <c r="A44" s="114"/>
      <c r="B44" s="114"/>
      <c r="C44" s="114" t="s">
        <v>105</v>
      </c>
      <c r="D44" s="114"/>
      <c r="E44" s="114"/>
      <c r="F44" s="116">
        <v>0</v>
      </c>
      <c r="G44" s="117"/>
      <c r="H44" s="117"/>
      <c r="I44" s="117"/>
      <c r="J44" s="117"/>
      <c r="K44" s="134"/>
      <c r="L44" s="139"/>
      <c r="M44" s="140"/>
      <c r="N44" s="140"/>
      <c r="O44" s="137" t="s">
        <v>106</v>
      </c>
      <c r="P44" s="141" t="str">
        <f>SUBSTITUTE(SUBSTITUTE(TEXT(INT(P43),"[DBNum2][$-804]G/通用格式元"&amp;IF(INT(F51)=F51,"整",""))&amp;TEXT(MID(F51,FIND(".",F51&amp;".0")+1,1),"[DBNum2][$-804]G/通用格式角")&amp;TEXT(MID(F51,FIND(".",F51&amp;".0")+2,1),"[DBNum2][$-804]G/通用格式分"),"零角","零"),"零分","")</f>
        <v>伍拾伍万捌仟伍佰玖拾叁元整</v>
      </c>
      <c r="Q44" s="141"/>
      <c r="R44" s="141"/>
      <c r="S44" s="141"/>
      <c r="T44" s="141"/>
    </row>
    <row r="45" s="2" customFormat="1" spans="2:19">
      <c r="B45" s="7"/>
      <c r="E45" s="8"/>
      <c r="F45" s="8"/>
      <c r="G45" s="8"/>
      <c r="H45" s="8"/>
      <c r="I45" s="8"/>
      <c r="J45" s="8"/>
      <c r="K45" s="8"/>
      <c r="L45" s="8"/>
      <c r="M45" s="8"/>
      <c r="N45" s="8"/>
      <c r="O45" s="7"/>
      <c r="P45" s="8"/>
      <c r="R45" s="8"/>
      <c r="S45" s="8"/>
    </row>
    <row r="46" s="2" customFormat="1" spans="2:19">
      <c r="B46" s="7"/>
      <c r="E46" s="8"/>
      <c r="F46" s="8"/>
      <c r="G46" s="8"/>
      <c r="H46" s="8"/>
      <c r="I46" s="8"/>
      <c r="J46" s="8"/>
      <c r="K46" s="8"/>
      <c r="L46" s="8"/>
      <c r="M46" s="8"/>
      <c r="N46" s="8"/>
      <c r="O46" s="7"/>
      <c r="P46" s="8"/>
      <c r="R46" s="8"/>
      <c r="S46" s="8"/>
    </row>
    <row r="47" s="2" customFormat="1" spans="2:19">
      <c r="B47" s="7"/>
      <c r="E47" s="8"/>
      <c r="F47" s="8"/>
      <c r="G47" s="8"/>
      <c r="H47" s="8"/>
      <c r="I47" s="8"/>
      <c r="J47" s="8"/>
      <c r="K47" s="8"/>
      <c r="L47" s="8"/>
      <c r="M47" s="8"/>
      <c r="N47" s="8"/>
      <c r="O47" s="7"/>
      <c r="P47" s="8"/>
      <c r="R47" s="8"/>
      <c r="S47" s="8"/>
    </row>
    <row r="48" s="2" customFormat="1" spans="2:19">
      <c r="B48" s="7"/>
      <c r="E48" s="8"/>
      <c r="F48" s="8"/>
      <c r="G48" s="8"/>
      <c r="H48" s="8"/>
      <c r="I48" s="8"/>
      <c r="J48" s="8"/>
      <c r="K48" s="8"/>
      <c r="L48" s="8"/>
      <c r="M48" s="8"/>
      <c r="N48" s="8"/>
      <c r="O48" s="7"/>
      <c r="P48" s="8"/>
      <c r="R48" s="8"/>
      <c r="S48" s="8"/>
    </row>
    <row r="49" s="2" customFormat="1" ht="13.5" spans="2:19">
      <c r="B49" s="118"/>
      <c r="E49" s="8"/>
      <c r="F49" s="8"/>
      <c r="G49" s="8"/>
      <c r="H49" s="8"/>
      <c r="I49" s="8"/>
      <c r="J49" s="8"/>
      <c r="K49" s="8"/>
      <c r="L49" s="8"/>
      <c r="M49" s="8"/>
      <c r="N49" s="8"/>
      <c r="O49" s="7"/>
      <c r="P49" s="8"/>
      <c r="R49" s="8"/>
      <c r="S49" s="8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42:B42"/>
    <mergeCell ref="C43:E43"/>
    <mergeCell ref="F43:K43"/>
    <mergeCell ref="P43:T43"/>
    <mergeCell ref="C44:E44"/>
    <mergeCell ref="F44:K44"/>
    <mergeCell ref="P44:T44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3:B44"/>
    <mergeCell ref="L43:N4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topLeftCell="A25" workbookViewId="0">
      <selection activeCell="C39" sqref="C39"/>
    </sheetView>
  </sheetViews>
  <sheetFormatPr defaultColWidth="9" defaultRowHeight="11.25"/>
  <cols>
    <col min="1" max="1" width="3.25" style="2" customWidth="1"/>
    <col min="2" max="2" width="9.675" style="7" customWidth="1"/>
    <col min="3" max="3" width="16.375" style="2" customWidth="1"/>
    <col min="4" max="4" width="9.55" style="2" customWidth="1"/>
    <col min="5" max="5" width="26.7833333333333" style="8" customWidth="1"/>
    <col min="6" max="6" width="29.4" style="8" customWidth="1"/>
    <col min="7" max="7" width="13.525" style="8" customWidth="1"/>
    <col min="8" max="8" width="7.18333333333333" style="8" customWidth="1"/>
    <col min="9" max="9" width="12.15" style="8" customWidth="1"/>
    <col min="10" max="10" width="9.99166666666667" style="8" customWidth="1"/>
    <col min="11" max="11" width="12.8083333333333" style="8" customWidth="1"/>
    <col min="12" max="12" width="9.5" style="8" customWidth="1"/>
    <col min="13" max="13" width="19.8666666666667" style="8" customWidth="1"/>
    <col min="14" max="14" width="7.78333333333333" style="8" customWidth="1"/>
    <col min="15" max="15" width="6.90833333333333" style="7" customWidth="1"/>
    <col min="16" max="16" width="33.675" style="8" customWidth="1"/>
    <col min="17" max="17" width="9.55833333333333" style="2" customWidth="1"/>
    <col min="18" max="18" width="8.66666666666667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11890</v>
      </c>
      <c r="Q2" s="80" t="s">
        <v>6</v>
      </c>
      <c r="R2" s="80"/>
      <c r="S2" s="94"/>
      <c r="T2" s="94"/>
    </row>
    <row r="3" s="1" customFormat="1" ht="27.9" customHeight="1" spans="1:20">
      <c r="A3" s="10" t="s">
        <v>7</v>
      </c>
      <c r="B3" s="10"/>
      <c r="C3" s="13">
        <v>48638519.13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6" t="s">
        <v>11</v>
      </c>
      <c r="K3" s="76"/>
      <c r="L3" s="76"/>
      <c r="M3" s="76"/>
      <c r="N3" s="10" t="s">
        <v>12</v>
      </c>
      <c r="O3" s="10"/>
      <c r="P3" s="76" t="s">
        <v>13</v>
      </c>
      <c r="Q3" s="95" t="s">
        <v>14</v>
      </c>
      <c r="R3" s="96"/>
      <c r="S3" s="97" t="s">
        <v>15</v>
      </c>
      <c r="T3" s="98"/>
    </row>
    <row r="4" s="1" customFormat="1" ht="27.9" customHeight="1" spans="1:20">
      <c r="A4" s="10" t="s">
        <v>16</v>
      </c>
      <c r="B4" s="10"/>
      <c r="C4" s="15"/>
      <c r="D4" s="15"/>
      <c r="E4" s="15"/>
      <c r="F4" s="13" t="s">
        <v>17</v>
      </c>
      <c r="G4" s="16"/>
      <c r="H4" s="10" t="s">
        <v>18</v>
      </c>
      <c r="I4" s="10"/>
      <c r="J4" s="76" t="s">
        <v>19</v>
      </c>
      <c r="K4" s="76"/>
      <c r="L4" s="76"/>
      <c r="M4" s="76"/>
      <c r="N4" s="10" t="s">
        <v>20</v>
      </c>
      <c r="O4" s="10"/>
      <c r="P4" s="77" t="s">
        <v>21</v>
      </c>
      <c r="Q4" s="13" t="s">
        <v>22</v>
      </c>
      <c r="R4" s="77" t="s">
        <v>23</v>
      </c>
      <c r="S4" s="99" t="s">
        <v>24</v>
      </c>
      <c r="T4" s="100" t="s">
        <v>25</v>
      </c>
    </row>
    <row r="5" s="1" customFormat="1" ht="27.9" customHeight="1" spans="1:20">
      <c r="A5" s="10" t="s">
        <v>26</v>
      </c>
      <c r="B5" s="17" t="s">
        <v>27</v>
      </c>
      <c r="C5" s="18"/>
      <c r="D5" s="18"/>
      <c r="E5" s="18"/>
      <c r="F5" s="19"/>
      <c r="G5" s="20" t="s">
        <v>28</v>
      </c>
      <c r="H5" s="17" t="s">
        <v>27</v>
      </c>
      <c r="I5" s="18"/>
      <c r="J5" s="19"/>
      <c r="K5" s="20" t="s">
        <v>29</v>
      </c>
      <c r="L5" s="17" t="s">
        <v>30</v>
      </c>
      <c r="M5" s="19"/>
      <c r="N5" s="17" t="s">
        <v>31</v>
      </c>
      <c r="O5" s="19"/>
      <c r="P5" s="78" t="s">
        <v>32</v>
      </c>
      <c r="Q5" s="101"/>
      <c r="R5" s="101"/>
      <c r="S5" s="99" t="s">
        <v>33</v>
      </c>
      <c r="T5" s="102" t="s">
        <v>34</v>
      </c>
    </row>
    <row r="6" s="1" customFormat="1" ht="27.9" customHeight="1" spans="1:20">
      <c r="A6" s="10"/>
      <c r="B6" s="21" t="s">
        <v>35</v>
      </c>
      <c r="C6" s="22"/>
      <c r="D6" s="22"/>
      <c r="E6" s="22"/>
      <c r="F6" s="23"/>
      <c r="G6" s="10"/>
      <c r="H6" s="21" t="s">
        <v>36</v>
      </c>
      <c r="I6" s="22"/>
      <c r="J6" s="23"/>
      <c r="K6" s="10" t="s">
        <v>37</v>
      </c>
      <c r="L6" s="21" t="s">
        <v>38</v>
      </c>
      <c r="M6" s="23"/>
      <c r="N6" s="21" t="s">
        <v>39</v>
      </c>
      <c r="O6" s="23"/>
      <c r="P6" s="79" t="s">
        <v>40</v>
      </c>
      <c r="Q6" s="103"/>
      <c r="R6" s="103"/>
      <c r="S6" s="99"/>
      <c r="T6" s="102"/>
    </row>
    <row r="7" s="1" customFormat="1" ht="27.9" customHeight="1" spans="1:20">
      <c r="A7" s="10"/>
      <c r="B7" s="24" t="s">
        <v>41</v>
      </c>
      <c r="C7" s="10" t="s">
        <v>42</v>
      </c>
      <c r="D7" s="10" t="s">
        <v>43</v>
      </c>
      <c r="E7" s="13" t="s">
        <v>44</v>
      </c>
      <c r="F7" s="13" t="s">
        <v>45</v>
      </c>
      <c r="G7" s="24" t="s">
        <v>46</v>
      </c>
      <c r="H7" s="10" t="s">
        <v>47</v>
      </c>
      <c r="I7" s="13" t="s">
        <v>48</v>
      </c>
      <c r="J7" s="13" t="s">
        <v>49</v>
      </c>
      <c r="K7" s="80" t="s">
        <v>48</v>
      </c>
      <c r="L7" s="13" t="s">
        <v>48</v>
      </c>
      <c r="M7" s="10" t="s">
        <v>49</v>
      </c>
      <c r="N7" s="10" t="s">
        <v>48</v>
      </c>
      <c r="O7" s="10" t="s">
        <v>49</v>
      </c>
      <c r="P7" s="13" t="s">
        <v>50</v>
      </c>
      <c r="Q7" s="13" t="s">
        <v>51</v>
      </c>
      <c r="R7" s="13" t="s">
        <v>52</v>
      </c>
      <c r="S7" s="99"/>
      <c r="T7" s="102"/>
    </row>
    <row r="8" s="2" customFormat="1" ht="23" customHeight="1" spans="1:20">
      <c r="A8" s="25">
        <v>1</v>
      </c>
      <c r="B8" s="26">
        <v>44041</v>
      </c>
      <c r="C8" s="27"/>
      <c r="D8" s="28">
        <v>400000</v>
      </c>
      <c r="E8" s="28" t="s">
        <v>53</v>
      </c>
      <c r="F8" s="29" t="s">
        <v>54</v>
      </c>
      <c r="G8" s="30"/>
      <c r="H8" s="30"/>
      <c r="I8" s="30"/>
      <c r="J8" s="30"/>
      <c r="K8" s="30"/>
      <c r="L8" s="30"/>
      <c r="M8" s="28"/>
      <c r="N8" s="30"/>
      <c r="O8" s="30"/>
      <c r="P8" s="81"/>
      <c r="Q8" s="104"/>
      <c r="R8" s="36"/>
      <c r="S8" s="28"/>
      <c r="T8" s="36"/>
    </row>
    <row r="9" s="2" customFormat="1" ht="23" customHeight="1" spans="1:20">
      <c r="A9" s="25"/>
      <c r="B9" s="31">
        <v>44035</v>
      </c>
      <c r="C9" s="32"/>
      <c r="D9" s="32"/>
      <c r="E9" s="28" t="s">
        <v>55</v>
      </c>
      <c r="F9" s="180" t="s">
        <v>56</v>
      </c>
      <c r="G9" s="28"/>
      <c r="H9" s="28"/>
      <c r="I9" s="28"/>
      <c r="J9" s="28"/>
      <c r="K9" s="28"/>
      <c r="L9" s="28"/>
      <c r="M9" s="28"/>
      <c r="N9" s="81"/>
      <c r="O9" s="81"/>
      <c r="P9" s="81" t="s">
        <v>23</v>
      </c>
      <c r="Q9" s="104" t="s">
        <v>57</v>
      </c>
      <c r="R9" s="28"/>
      <c r="S9" s="28">
        <v>1200</v>
      </c>
      <c r="T9" s="28"/>
    </row>
    <row r="10" s="2" customFormat="1" ht="25" customHeight="1" spans="1:20">
      <c r="A10" s="25"/>
      <c r="B10" s="26"/>
      <c r="C10" s="27"/>
      <c r="D10" s="28"/>
      <c r="E10" s="28" t="s">
        <v>58</v>
      </c>
      <c r="F10" s="34" t="s">
        <v>59</v>
      </c>
      <c r="G10" s="30"/>
      <c r="H10" s="30"/>
      <c r="I10" s="28"/>
      <c r="J10" s="28"/>
      <c r="K10" s="28"/>
      <c r="L10" s="35">
        <v>100</v>
      </c>
      <c r="M10" s="2" t="s">
        <v>60</v>
      </c>
      <c r="N10" s="81"/>
      <c r="O10" s="81"/>
      <c r="P10" s="81" t="s">
        <v>61</v>
      </c>
      <c r="Q10" s="104"/>
      <c r="R10" s="36"/>
      <c r="S10" s="28">
        <v>159000</v>
      </c>
      <c r="T10" s="36"/>
    </row>
    <row r="11" s="2" customFormat="1" ht="22" customHeight="1" spans="1:20">
      <c r="A11" s="35"/>
      <c r="B11" s="31">
        <v>44057</v>
      </c>
      <c r="C11" s="27"/>
      <c r="D11" s="36"/>
      <c r="E11" s="28" t="s">
        <v>62</v>
      </c>
      <c r="F11" s="29" t="s">
        <v>63</v>
      </c>
      <c r="G11" s="30"/>
      <c r="H11" s="30"/>
      <c r="I11" s="30"/>
      <c r="J11" s="30"/>
      <c r="K11" s="30"/>
      <c r="L11" s="35">
        <v>50</v>
      </c>
      <c r="M11" s="2" t="s">
        <v>60</v>
      </c>
      <c r="N11" s="81"/>
      <c r="O11" s="81"/>
      <c r="P11" s="160" t="s">
        <v>64</v>
      </c>
      <c r="Q11" s="104"/>
      <c r="R11" s="36"/>
      <c r="S11" s="28">
        <v>19455</v>
      </c>
      <c r="T11" s="36"/>
    </row>
    <row r="12" s="2" customFormat="1" ht="24" customHeight="1" spans="1:20">
      <c r="A12" s="35"/>
      <c r="B12" s="31">
        <v>44076</v>
      </c>
      <c r="C12" s="32"/>
      <c r="D12" s="32"/>
      <c r="E12" s="37" t="s">
        <v>65</v>
      </c>
      <c r="F12" s="38" t="s">
        <v>66</v>
      </c>
      <c r="G12" s="30"/>
      <c r="H12" s="30"/>
      <c r="I12" s="30"/>
      <c r="J12" s="30"/>
      <c r="K12" s="30"/>
      <c r="L12" s="28">
        <v>100</v>
      </c>
      <c r="M12" s="28" t="s">
        <v>60</v>
      </c>
      <c r="N12" s="81"/>
      <c r="O12" s="81"/>
      <c r="P12" s="160" t="s">
        <v>67</v>
      </c>
      <c r="Q12" s="104"/>
      <c r="R12" s="36"/>
      <c r="S12" s="28">
        <v>200000</v>
      </c>
      <c r="T12" s="36"/>
    </row>
    <row r="13" s="3" customFormat="1" ht="24" customHeight="1" spans="1:20">
      <c r="A13" s="39">
        <v>2</v>
      </c>
      <c r="B13" s="31">
        <v>44081</v>
      </c>
      <c r="C13" s="32"/>
      <c r="D13" s="10">
        <v>1000000</v>
      </c>
      <c r="E13" s="28" t="s">
        <v>53</v>
      </c>
      <c r="F13" s="29" t="s">
        <v>54</v>
      </c>
      <c r="G13" s="40" t="s">
        <v>68</v>
      </c>
      <c r="H13" s="41"/>
      <c r="I13" s="41"/>
      <c r="J13" s="84"/>
      <c r="K13" s="30"/>
      <c r="L13" s="28"/>
      <c r="M13" s="28"/>
      <c r="N13" s="81"/>
      <c r="O13" s="81"/>
      <c r="P13" s="160"/>
      <c r="Q13" s="104"/>
      <c r="R13" s="36"/>
      <c r="S13" s="28"/>
      <c r="T13" s="36"/>
    </row>
    <row r="14" s="3" customFormat="1" ht="17" customHeight="1" spans="1:20">
      <c r="A14" s="42"/>
      <c r="B14" s="31">
        <v>44081</v>
      </c>
      <c r="C14" s="27"/>
      <c r="D14" s="32"/>
      <c r="E14" s="37" t="s">
        <v>58</v>
      </c>
      <c r="F14" s="38" t="s">
        <v>59</v>
      </c>
      <c r="G14" s="30"/>
      <c r="H14" s="30"/>
      <c r="I14" s="30"/>
      <c r="J14" s="30"/>
      <c r="K14" s="30"/>
      <c r="L14" s="28">
        <v>100</v>
      </c>
      <c r="M14" s="28" t="s">
        <v>60</v>
      </c>
      <c r="N14" s="81"/>
      <c r="O14" s="81"/>
      <c r="P14" s="160" t="s">
        <v>61</v>
      </c>
      <c r="Q14" s="104"/>
      <c r="R14" s="36"/>
      <c r="S14" s="28">
        <v>169600</v>
      </c>
      <c r="T14" s="36"/>
    </row>
    <row r="15" s="2" customFormat="1" ht="20.1" customHeight="1" spans="1:20">
      <c r="A15" s="43"/>
      <c r="B15" s="31">
        <v>44090</v>
      </c>
      <c r="C15" s="27"/>
      <c r="D15" s="28"/>
      <c r="E15" s="28" t="s">
        <v>69</v>
      </c>
      <c r="F15" s="44" t="s">
        <v>70</v>
      </c>
      <c r="G15" s="30"/>
      <c r="H15" s="30"/>
      <c r="I15" s="28"/>
      <c r="J15" s="28"/>
      <c r="K15" s="28"/>
      <c r="L15" s="28">
        <v>50</v>
      </c>
      <c r="M15" s="28" t="s">
        <v>60</v>
      </c>
      <c r="N15" s="81"/>
      <c r="O15" s="81"/>
      <c r="P15" s="81" t="s">
        <v>71</v>
      </c>
      <c r="Q15" s="104"/>
      <c r="R15" s="36"/>
      <c r="S15" s="28">
        <v>60000</v>
      </c>
      <c r="T15" s="36"/>
    </row>
    <row r="16" s="2" customFormat="1" ht="25" customHeight="1" spans="1:20">
      <c r="A16" s="43"/>
      <c r="B16" s="31">
        <v>44090</v>
      </c>
      <c r="C16" s="27"/>
      <c r="D16" s="28"/>
      <c r="E16" s="28" t="s">
        <v>58</v>
      </c>
      <c r="F16" s="34" t="s">
        <v>59</v>
      </c>
      <c r="G16" s="30"/>
      <c r="H16" s="30"/>
      <c r="I16" s="28"/>
      <c r="J16" s="28"/>
      <c r="K16" s="28"/>
      <c r="L16" s="28">
        <v>100</v>
      </c>
      <c r="M16" s="28" t="s">
        <v>60</v>
      </c>
      <c r="N16" s="81"/>
      <c r="O16" s="81"/>
      <c r="P16" s="81" t="s">
        <v>61</v>
      </c>
      <c r="Q16" s="104"/>
      <c r="R16" s="36"/>
      <c r="S16" s="28">
        <v>300000</v>
      </c>
      <c r="T16" s="36"/>
    </row>
    <row r="17" s="2" customFormat="1" ht="25" customHeight="1" spans="1:20">
      <c r="A17" s="43"/>
      <c r="B17" s="26">
        <v>44092</v>
      </c>
      <c r="C17" s="27"/>
      <c r="D17" s="28"/>
      <c r="E17" s="28" t="s">
        <v>72</v>
      </c>
      <c r="F17" s="34" t="s">
        <v>73</v>
      </c>
      <c r="G17" s="30"/>
      <c r="H17" s="30"/>
      <c r="I17" s="28"/>
      <c r="J17" s="28"/>
      <c r="K17" s="28"/>
      <c r="L17" s="28">
        <v>100</v>
      </c>
      <c r="M17" s="28" t="s">
        <v>60</v>
      </c>
      <c r="N17" s="81"/>
      <c r="O17" s="81"/>
      <c r="P17" s="81" t="s">
        <v>74</v>
      </c>
      <c r="Q17" s="104"/>
      <c r="R17" s="36"/>
      <c r="S17" s="28">
        <v>300000</v>
      </c>
      <c r="T17" s="36"/>
    </row>
    <row r="18" s="2" customFormat="1" ht="20.1" customHeight="1" spans="1:20">
      <c r="A18" s="35"/>
      <c r="B18" s="31">
        <v>44113</v>
      </c>
      <c r="C18" s="32"/>
      <c r="D18" s="32"/>
      <c r="E18" s="28" t="s">
        <v>75</v>
      </c>
      <c r="F18" s="28" t="s">
        <v>76</v>
      </c>
      <c r="G18" s="28"/>
      <c r="H18" s="28"/>
      <c r="I18" s="28"/>
      <c r="J18" s="28"/>
      <c r="K18" s="28"/>
      <c r="L18" s="28">
        <v>50</v>
      </c>
      <c r="M18" s="28" t="s">
        <v>60</v>
      </c>
      <c r="N18" s="81"/>
      <c r="O18" s="81"/>
      <c r="P18" s="81" t="s">
        <v>77</v>
      </c>
      <c r="Q18" s="104"/>
      <c r="R18" s="28"/>
      <c r="S18" s="28">
        <v>37500</v>
      </c>
      <c r="T18" s="28"/>
    </row>
    <row r="19" s="2" customFormat="1" ht="25" customHeight="1" spans="1:20">
      <c r="A19" s="43"/>
      <c r="B19" s="31">
        <v>44125</v>
      </c>
      <c r="C19" s="27"/>
      <c r="D19" s="28"/>
      <c r="E19" s="28" t="s">
        <v>58</v>
      </c>
      <c r="F19" s="34" t="s">
        <v>59</v>
      </c>
      <c r="G19" s="30"/>
      <c r="H19" s="30"/>
      <c r="I19" s="28"/>
      <c r="J19" s="28"/>
      <c r="K19" s="28"/>
      <c r="L19" s="28">
        <v>100</v>
      </c>
      <c r="M19" s="28" t="s">
        <v>60</v>
      </c>
      <c r="N19" s="81"/>
      <c r="O19" s="81"/>
      <c r="P19" s="81" t="s">
        <v>61</v>
      </c>
      <c r="Q19" s="104"/>
      <c r="R19" s="36"/>
      <c r="S19" s="28">
        <v>150000</v>
      </c>
      <c r="T19" s="36"/>
    </row>
    <row r="20" s="2" customFormat="1" ht="25" customHeight="1" spans="1:20">
      <c r="A20" s="39">
        <v>3</v>
      </c>
      <c r="B20" s="31">
        <v>44142</v>
      </c>
      <c r="C20" s="31"/>
      <c r="D20" s="10">
        <v>300000</v>
      </c>
      <c r="E20" s="28" t="s">
        <v>53</v>
      </c>
      <c r="F20" s="29" t="s">
        <v>54</v>
      </c>
      <c r="G20" s="40" t="s">
        <v>78</v>
      </c>
      <c r="H20" s="41"/>
      <c r="I20" s="41"/>
      <c r="J20" s="84"/>
      <c r="K20" s="28"/>
      <c r="L20" s="28"/>
      <c r="M20" s="28"/>
      <c r="N20" s="81"/>
      <c r="O20" s="81"/>
      <c r="P20" s="81"/>
      <c r="Q20" s="104"/>
      <c r="R20" s="28"/>
      <c r="S20" s="28"/>
      <c r="T20" s="28"/>
    </row>
    <row r="21" s="2" customFormat="1" ht="25" customHeight="1" spans="1:20">
      <c r="A21" s="43"/>
      <c r="B21" s="31">
        <v>44507</v>
      </c>
      <c r="C21" s="31"/>
      <c r="D21" s="10">
        <v>214188</v>
      </c>
      <c r="E21" s="28" t="s">
        <v>53</v>
      </c>
      <c r="F21" s="29" t="s">
        <v>54</v>
      </c>
      <c r="G21" s="40" t="s">
        <v>78</v>
      </c>
      <c r="H21" s="41"/>
      <c r="I21" s="41"/>
      <c r="J21" s="84"/>
      <c r="K21" s="28"/>
      <c r="L21" s="28"/>
      <c r="M21" s="28"/>
      <c r="N21" s="81"/>
      <c r="O21" s="81"/>
      <c r="P21" s="81" t="s">
        <v>79</v>
      </c>
      <c r="Q21" s="104"/>
      <c r="R21" s="28"/>
      <c r="S21" s="28">
        <v>200000</v>
      </c>
      <c r="T21" s="28"/>
    </row>
    <row r="22" s="2" customFormat="1" ht="20.1" customHeight="1" spans="1:20">
      <c r="A22" s="42"/>
      <c r="B22" s="31">
        <v>44145</v>
      </c>
      <c r="C22" s="31"/>
      <c r="D22" s="10"/>
      <c r="E22" s="28" t="s">
        <v>80</v>
      </c>
      <c r="F22" s="45" t="s">
        <v>81</v>
      </c>
      <c r="G22" s="28"/>
      <c r="H22" s="28"/>
      <c r="I22" s="28"/>
      <c r="J22" s="28"/>
      <c r="K22" s="28"/>
      <c r="L22" s="28">
        <v>50</v>
      </c>
      <c r="M22" s="28" t="s">
        <v>60</v>
      </c>
      <c r="N22" s="81"/>
      <c r="O22" s="81"/>
      <c r="P22" s="81" t="s">
        <v>82</v>
      </c>
      <c r="Q22" s="104"/>
      <c r="R22" s="28"/>
      <c r="S22" s="28">
        <v>50000</v>
      </c>
      <c r="T22" s="28"/>
    </row>
    <row r="23" s="2" customFormat="1" ht="20.1" customHeight="1" spans="1:20">
      <c r="A23" s="46"/>
      <c r="B23" s="31">
        <v>44146</v>
      </c>
      <c r="C23" s="31"/>
      <c r="D23" s="10"/>
      <c r="E23" s="28" t="s">
        <v>58</v>
      </c>
      <c r="F23" s="34" t="s">
        <v>59</v>
      </c>
      <c r="G23" s="30"/>
      <c r="H23" s="30"/>
      <c r="I23" s="28"/>
      <c r="J23" s="28"/>
      <c r="K23" s="28"/>
      <c r="L23" s="28">
        <v>50</v>
      </c>
      <c r="M23" s="28" t="s">
        <v>60</v>
      </c>
      <c r="N23" s="81"/>
      <c r="O23" s="81"/>
      <c r="P23" s="81" t="s">
        <v>61</v>
      </c>
      <c r="Q23" s="104"/>
      <c r="R23" s="36"/>
      <c r="S23" s="28">
        <v>27328</v>
      </c>
      <c r="T23" s="36"/>
    </row>
    <row r="24" s="2" customFormat="1" ht="21" customHeight="1" spans="1:20">
      <c r="A24" s="46"/>
      <c r="B24" s="150">
        <v>44151</v>
      </c>
      <c r="C24" s="32"/>
      <c r="D24" s="32"/>
      <c r="E24" s="28" t="s">
        <v>80</v>
      </c>
      <c r="F24" s="28" t="s">
        <v>81</v>
      </c>
      <c r="G24" s="30"/>
      <c r="H24" s="30"/>
      <c r="I24" s="30"/>
      <c r="J24" s="30"/>
      <c r="K24" s="30"/>
      <c r="L24" s="28">
        <v>100</v>
      </c>
      <c r="M24" s="28" t="s">
        <v>60</v>
      </c>
      <c r="N24" s="81"/>
      <c r="O24" s="81"/>
      <c r="P24" s="81" t="s">
        <v>82</v>
      </c>
      <c r="Q24" s="104"/>
      <c r="R24" s="28"/>
      <c r="S24" s="28">
        <v>135610</v>
      </c>
      <c r="T24" s="36"/>
    </row>
    <row r="25" s="2" customFormat="1" ht="20.1" customHeight="1" spans="1:20">
      <c r="A25" s="35"/>
      <c r="B25" s="31">
        <v>44160</v>
      </c>
      <c r="C25" s="31"/>
      <c r="D25" s="10"/>
      <c r="E25" s="28" t="s">
        <v>83</v>
      </c>
      <c r="F25" s="28" t="s">
        <v>84</v>
      </c>
      <c r="G25" s="28"/>
      <c r="H25" s="28"/>
      <c r="I25" s="28"/>
      <c r="J25" s="28"/>
      <c r="K25" s="28"/>
      <c r="L25" s="28">
        <v>50</v>
      </c>
      <c r="M25" s="28" t="s">
        <v>60</v>
      </c>
      <c r="N25" s="81"/>
      <c r="O25" s="81"/>
      <c r="P25" s="81" t="s">
        <v>79</v>
      </c>
      <c r="Q25" s="104"/>
      <c r="R25" s="28"/>
      <c r="S25" s="28">
        <v>60000</v>
      </c>
      <c r="T25" s="28"/>
    </row>
    <row r="26" s="2" customFormat="1" ht="20.1" customHeight="1" spans="1:20">
      <c r="A26" s="46"/>
      <c r="B26" s="31">
        <v>44165</v>
      </c>
      <c r="C26" s="31"/>
      <c r="D26" s="10"/>
      <c r="E26" s="28" t="s">
        <v>80</v>
      </c>
      <c r="F26" s="28" t="s">
        <v>81</v>
      </c>
      <c r="G26" s="30"/>
      <c r="H26" s="30"/>
      <c r="I26" s="30"/>
      <c r="J26" s="30"/>
      <c r="K26" s="30"/>
      <c r="L26" s="28">
        <v>50</v>
      </c>
      <c r="M26" s="28" t="s">
        <v>60</v>
      </c>
      <c r="N26" s="81"/>
      <c r="O26" s="81"/>
      <c r="P26" s="81" t="s">
        <v>82</v>
      </c>
      <c r="Q26" s="104"/>
      <c r="R26" s="36"/>
      <c r="S26" s="28">
        <v>24150</v>
      </c>
      <c r="T26" s="36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6"/>
      <c r="E27" s="50" t="s">
        <v>85</v>
      </c>
      <c r="F27" s="50" t="s">
        <v>86</v>
      </c>
      <c r="G27" s="51"/>
      <c r="H27" s="52">
        <v>0.02</v>
      </c>
      <c r="I27" s="51">
        <f>C27*H27</f>
        <v>120000</v>
      </c>
      <c r="J27" s="51"/>
      <c r="K27" s="51">
        <v>97280</v>
      </c>
      <c r="L27" s="50"/>
      <c r="M27" s="50"/>
      <c r="N27" s="85"/>
      <c r="O27" s="85"/>
      <c r="P27" s="85"/>
      <c r="Q27" s="105"/>
      <c r="R27" s="106"/>
      <c r="S27" s="50"/>
      <c r="T27" s="107"/>
    </row>
    <row r="28" s="2" customFormat="1" ht="20.1" customHeight="1" spans="1:20">
      <c r="A28" s="53"/>
      <c r="B28" s="31">
        <v>44203</v>
      </c>
      <c r="C28" s="31"/>
      <c r="D28" s="10"/>
      <c r="E28" s="28" t="s">
        <v>87</v>
      </c>
      <c r="F28" s="28" t="s">
        <v>88</v>
      </c>
      <c r="G28" s="30"/>
      <c r="H28" s="30"/>
      <c r="I28" s="30"/>
      <c r="J28" s="30"/>
      <c r="K28" s="30"/>
      <c r="L28" s="28">
        <v>50</v>
      </c>
      <c r="M28" s="28" t="s">
        <v>60</v>
      </c>
      <c r="N28" s="81"/>
      <c r="O28" s="81"/>
      <c r="P28" s="81" t="s">
        <v>89</v>
      </c>
      <c r="Q28" s="104"/>
      <c r="R28" s="36"/>
      <c r="S28" s="28">
        <v>80000</v>
      </c>
      <c r="T28" s="36"/>
    </row>
    <row r="29" s="2" customFormat="1" ht="20.1" customHeight="1" spans="1:20">
      <c r="A29" s="53"/>
      <c r="B29" s="31">
        <v>44203</v>
      </c>
      <c r="C29" s="31"/>
      <c r="D29" s="10"/>
      <c r="E29" s="28" t="s">
        <v>90</v>
      </c>
      <c r="F29" s="28" t="s">
        <v>91</v>
      </c>
      <c r="G29" s="30"/>
      <c r="H29" s="30"/>
      <c r="I29" s="30"/>
      <c r="J29" s="30"/>
      <c r="K29" s="30"/>
      <c r="L29" s="28">
        <v>200</v>
      </c>
      <c r="M29" s="28" t="s">
        <v>60</v>
      </c>
      <c r="N29" s="81"/>
      <c r="O29" s="81"/>
      <c r="P29" s="81" t="s">
        <v>92</v>
      </c>
      <c r="Q29" s="104"/>
      <c r="R29" s="36"/>
      <c r="S29" s="28">
        <v>2450000</v>
      </c>
      <c r="T29" s="36"/>
    </row>
    <row r="30" s="2" customFormat="1" ht="20.1" customHeight="1" spans="1:20">
      <c r="A30" s="54"/>
      <c r="B30" s="31">
        <v>44203</v>
      </c>
      <c r="C30" s="31"/>
      <c r="D30" s="10">
        <v>-1514188</v>
      </c>
      <c r="E30" s="28"/>
      <c r="F30" s="28"/>
      <c r="G30" s="30"/>
      <c r="H30" s="30"/>
      <c r="I30" s="30"/>
      <c r="J30" s="30"/>
      <c r="K30" s="30"/>
      <c r="L30" s="28">
        <v>72967.96</v>
      </c>
      <c r="M30" s="28" t="s">
        <v>93</v>
      </c>
      <c r="N30" s="81"/>
      <c r="O30" s="81"/>
      <c r="P30" s="81"/>
      <c r="Q30" s="104"/>
      <c r="R30" s="36"/>
      <c r="S30" s="28"/>
      <c r="T30" s="36"/>
    </row>
    <row r="31" s="3" customFormat="1" ht="20.1" customHeight="1" spans="1:20">
      <c r="A31" s="42"/>
      <c r="B31" s="31">
        <v>44217</v>
      </c>
      <c r="C31" s="31"/>
      <c r="D31" s="10"/>
      <c r="E31" s="3" t="s">
        <v>94</v>
      </c>
      <c r="F31" s="28" t="s">
        <v>95</v>
      </c>
      <c r="G31" s="30"/>
      <c r="H31" s="30"/>
      <c r="I31" s="30"/>
      <c r="J31" s="30"/>
      <c r="K31" s="30"/>
      <c r="L31" s="28">
        <v>200</v>
      </c>
      <c r="M31" s="28" t="s">
        <v>60</v>
      </c>
      <c r="N31" s="81"/>
      <c r="O31" s="81"/>
      <c r="P31" s="81" t="s">
        <v>96</v>
      </c>
      <c r="Q31" s="104"/>
      <c r="R31" s="36"/>
      <c r="S31" s="28">
        <v>1069841.77</v>
      </c>
      <c r="T31" s="36"/>
    </row>
    <row r="32" s="3" customFormat="1" ht="20.1" customHeight="1" spans="1:20">
      <c r="A32" s="42"/>
      <c r="B32" s="31">
        <v>44234</v>
      </c>
      <c r="C32" s="31"/>
      <c r="D32" s="10"/>
      <c r="E32" s="28" t="s">
        <v>97</v>
      </c>
      <c r="F32" s="28" t="s">
        <v>98</v>
      </c>
      <c r="G32" s="30"/>
      <c r="H32" s="30"/>
      <c r="I32" s="30"/>
      <c r="J32" s="30"/>
      <c r="K32" s="30"/>
      <c r="L32" s="28">
        <v>100</v>
      </c>
      <c r="M32" s="28" t="s">
        <v>60</v>
      </c>
      <c r="N32" s="81"/>
      <c r="O32" s="81"/>
      <c r="P32" s="3" t="s">
        <v>99</v>
      </c>
      <c r="Q32" s="104"/>
      <c r="R32" s="36"/>
      <c r="S32" s="28">
        <v>500000</v>
      </c>
      <c r="T32" s="36"/>
    </row>
    <row r="33" s="5" customFormat="1" ht="20.1" customHeight="1" spans="1:20">
      <c r="A33" s="43">
        <v>5</v>
      </c>
      <c r="B33" s="26">
        <v>44235</v>
      </c>
      <c r="C33" s="10">
        <v>1000000</v>
      </c>
      <c r="D33" s="10"/>
      <c r="E33" s="28" t="s">
        <v>107</v>
      </c>
      <c r="F33" s="28">
        <v>175202745165</v>
      </c>
      <c r="G33" s="30"/>
      <c r="H33" s="55">
        <v>0.02</v>
      </c>
      <c r="I33" s="28">
        <v>20000</v>
      </c>
      <c r="J33" s="28" t="s">
        <v>108</v>
      </c>
      <c r="K33" s="30"/>
      <c r="L33" s="28"/>
      <c r="M33" s="28"/>
      <c r="N33" s="81"/>
      <c r="O33" s="81"/>
      <c r="P33" s="81"/>
      <c r="Q33" s="104"/>
      <c r="R33" s="36"/>
      <c r="S33" s="28"/>
      <c r="T33" s="107"/>
    </row>
    <row r="34" s="5" customFormat="1" ht="20.1" customHeight="1" spans="1:20">
      <c r="A34" s="42"/>
      <c r="B34" s="56"/>
      <c r="C34" s="31"/>
      <c r="D34" s="10"/>
      <c r="E34" s="28" t="s">
        <v>109</v>
      </c>
      <c r="F34" s="28" t="s">
        <v>110</v>
      </c>
      <c r="G34" s="30"/>
      <c r="H34" s="30"/>
      <c r="I34" s="30"/>
      <c r="J34" s="30"/>
      <c r="K34" s="28" t="s">
        <v>111</v>
      </c>
      <c r="L34" s="28">
        <v>200</v>
      </c>
      <c r="M34" s="28" t="s">
        <v>60</v>
      </c>
      <c r="N34" s="81"/>
      <c r="O34" s="81"/>
      <c r="P34" s="81" t="s">
        <v>112</v>
      </c>
      <c r="Q34" s="104"/>
      <c r="R34" s="36"/>
      <c r="S34" s="28">
        <v>500000</v>
      </c>
      <c r="T34" s="107"/>
    </row>
    <row r="35" s="5" customFormat="1" ht="20.1" customHeight="1" spans="1:20">
      <c r="A35" s="57"/>
      <c r="B35" s="48">
        <v>44264</v>
      </c>
      <c r="C35" s="48"/>
      <c r="D35" s="49"/>
      <c r="E35" s="50"/>
      <c r="F35" s="50"/>
      <c r="G35" s="51"/>
      <c r="H35" s="51"/>
      <c r="I35" s="51"/>
      <c r="J35" s="51"/>
      <c r="K35" s="51"/>
      <c r="L35" s="50">
        <v>3000</v>
      </c>
      <c r="M35" s="50" t="s">
        <v>113</v>
      </c>
      <c r="N35" s="85"/>
      <c r="O35" s="85"/>
      <c r="P35" s="85" t="s">
        <v>114</v>
      </c>
      <c r="Q35" s="105"/>
      <c r="R35" s="106"/>
      <c r="S35" s="50">
        <v>500000</v>
      </c>
      <c r="T35" s="107"/>
    </row>
    <row r="36" s="5" customFormat="1" ht="20.1" customHeight="1" spans="1:20">
      <c r="A36" s="57"/>
      <c r="B36" s="48">
        <v>44270</v>
      </c>
      <c r="C36" s="48"/>
      <c r="D36" s="49"/>
      <c r="E36" s="50"/>
      <c r="F36" s="50"/>
      <c r="G36" s="51"/>
      <c r="H36" s="51"/>
      <c r="I36" s="51"/>
      <c r="J36" s="51"/>
      <c r="K36" s="51"/>
      <c r="L36" s="50">
        <v>5000</v>
      </c>
      <c r="M36" s="50" t="s">
        <v>113</v>
      </c>
      <c r="N36" s="85"/>
      <c r="O36" s="85"/>
      <c r="P36" s="85"/>
      <c r="Q36" s="105"/>
      <c r="R36" s="106"/>
      <c r="S36" s="50"/>
      <c r="T36" s="107"/>
    </row>
    <row r="37" s="2" customFormat="1" ht="20.1" customHeight="1" spans="1:20">
      <c r="A37" s="46"/>
      <c r="B37" s="48">
        <v>44278</v>
      </c>
      <c r="C37" s="48"/>
      <c r="D37" s="49"/>
      <c r="E37" s="50"/>
      <c r="F37" s="50"/>
      <c r="G37" s="51"/>
      <c r="H37" s="51"/>
      <c r="I37" s="51"/>
      <c r="J37" s="51"/>
      <c r="K37" s="51"/>
      <c r="L37" s="88">
        <v>100</v>
      </c>
      <c r="M37" s="89" t="s">
        <v>115</v>
      </c>
      <c r="N37" s="85"/>
      <c r="O37" s="85"/>
      <c r="P37" s="85"/>
      <c r="Q37" s="105"/>
      <c r="R37" s="106"/>
      <c r="S37" s="50"/>
      <c r="T37" s="36"/>
    </row>
    <row r="38" s="2" customFormat="1" ht="21" customHeight="1" spans="1:20">
      <c r="A38" s="46"/>
      <c r="B38" s="151"/>
      <c r="C38" s="58"/>
      <c r="D38" s="58"/>
      <c r="E38" s="51"/>
      <c r="F38" s="59"/>
      <c r="G38" s="51"/>
      <c r="H38" s="51"/>
      <c r="I38" s="51"/>
      <c r="J38" s="51"/>
      <c r="K38" s="51"/>
      <c r="L38" s="51">
        <v>4000</v>
      </c>
      <c r="M38" s="50" t="s">
        <v>113</v>
      </c>
      <c r="N38" s="85"/>
      <c r="O38" s="85"/>
      <c r="P38" s="85"/>
      <c r="Q38" s="105"/>
      <c r="R38" s="106"/>
      <c r="S38" s="50"/>
      <c r="T38" s="36"/>
    </row>
    <row r="39" s="2" customFormat="1" ht="21" customHeight="1" spans="1:20">
      <c r="A39" s="60">
        <v>6</v>
      </c>
      <c r="B39" s="48">
        <v>44294</v>
      </c>
      <c r="C39" s="61">
        <v>1000000</v>
      </c>
      <c r="D39" s="58"/>
      <c r="E39" s="51" t="s">
        <v>116</v>
      </c>
      <c r="F39" s="62" t="s">
        <v>117</v>
      </c>
      <c r="G39" s="51"/>
      <c r="H39" s="51"/>
      <c r="I39" s="51"/>
      <c r="J39" s="51"/>
      <c r="K39" s="51"/>
      <c r="L39" s="51"/>
      <c r="M39" s="50"/>
      <c r="N39" s="85"/>
      <c r="O39" s="85"/>
      <c r="P39" s="90"/>
      <c r="Q39" s="108"/>
      <c r="R39" s="109"/>
      <c r="S39" s="6"/>
      <c r="T39" s="110"/>
    </row>
    <row r="40" s="2" customFormat="1" ht="26" customHeight="1" spans="1:20">
      <c r="A40" s="60"/>
      <c r="B40" s="151"/>
      <c r="C40" s="58"/>
      <c r="D40" s="58"/>
      <c r="E40" s="63" t="s">
        <v>90</v>
      </c>
      <c r="F40" s="62" t="s">
        <v>91</v>
      </c>
      <c r="G40" s="51"/>
      <c r="H40" s="51"/>
      <c r="I40" s="51"/>
      <c r="J40" s="51"/>
      <c r="K40" s="51"/>
      <c r="L40" s="51">
        <v>100</v>
      </c>
      <c r="M40" s="50" t="s">
        <v>115</v>
      </c>
      <c r="N40" s="85"/>
      <c r="O40" s="85"/>
      <c r="P40" s="90" t="s">
        <v>118</v>
      </c>
      <c r="Q40" s="108"/>
      <c r="R40" s="109"/>
      <c r="S40" s="92">
        <v>500000</v>
      </c>
      <c r="T40" s="110"/>
    </row>
    <row r="41" s="2" customFormat="1" ht="21" customHeight="1" spans="1:20">
      <c r="A41" s="60"/>
      <c r="B41" s="151"/>
      <c r="C41" s="58"/>
      <c r="D41" s="58"/>
      <c r="E41" s="63" t="s">
        <v>119</v>
      </c>
      <c r="F41" s="62" t="s">
        <v>122</v>
      </c>
      <c r="G41" s="51"/>
      <c r="H41" s="51"/>
      <c r="I41" s="51"/>
      <c r="J41" s="51"/>
      <c r="K41" s="51"/>
      <c r="L41" s="51">
        <v>50</v>
      </c>
      <c r="M41" s="50" t="s">
        <v>115</v>
      </c>
      <c r="N41" s="85"/>
      <c r="O41" s="85"/>
      <c r="P41" s="90" t="s">
        <v>121</v>
      </c>
      <c r="Q41" s="108"/>
      <c r="R41" s="109"/>
      <c r="S41" s="92">
        <v>58593.2</v>
      </c>
      <c r="T41" s="110"/>
    </row>
    <row r="42" s="2" customFormat="1" ht="21" customHeight="1" spans="1:20">
      <c r="A42" s="69">
        <v>6.1</v>
      </c>
      <c r="B42" s="152">
        <v>44301</v>
      </c>
      <c r="C42" s="64"/>
      <c r="D42" s="64"/>
      <c r="E42" s="66"/>
      <c r="F42" s="67"/>
      <c r="G42" s="68"/>
      <c r="H42" s="68"/>
      <c r="I42" s="68"/>
      <c r="J42" s="68"/>
      <c r="K42" s="68"/>
      <c r="L42" s="68"/>
      <c r="M42" s="45" t="s">
        <v>123</v>
      </c>
      <c r="N42" s="130"/>
      <c r="O42" s="130"/>
      <c r="P42" s="132"/>
      <c r="Q42" s="142"/>
      <c r="R42" s="110"/>
      <c r="S42" s="147"/>
      <c r="T42" s="110"/>
    </row>
    <row r="43" s="2" customFormat="1" ht="21" customHeight="1" spans="1:20">
      <c r="A43" s="69"/>
      <c r="B43" s="152"/>
      <c r="C43" s="64"/>
      <c r="D43" s="64"/>
      <c r="E43" s="66"/>
      <c r="F43" s="67"/>
      <c r="G43" s="68"/>
      <c r="H43" s="68"/>
      <c r="I43" s="68"/>
      <c r="J43" s="68"/>
      <c r="K43" s="68"/>
      <c r="L43" s="68"/>
      <c r="M43" s="45"/>
      <c r="N43" s="130"/>
      <c r="O43" s="130"/>
      <c r="P43" s="132"/>
      <c r="Q43" s="142"/>
      <c r="R43" s="110"/>
      <c r="S43" s="147"/>
      <c r="T43" s="110"/>
    </row>
    <row r="44" s="2" customFormat="1" ht="30" customHeight="1" spans="1:20">
      <c r="A44" s="114" t="s">
        <v>100</v>
      </c>
      <c r="B44" s="114"/>
      <c r="C44" s="115">
        <f>SUM(C8:C41)</f>
        <v>8000000</v>
      </c>
      <c r="D44" s="158">
        <f>SUM(D8:D38)</f>
        <v>400000</v>
      </c>
      <c r="E44" s="159"/>
      <c r="F44" s="159"/>
      <c r="G44" s="159"/>
      <c r="H44" s="159"/>
      <c r="I44" s="161">
        <f t="shared" ref="I44:N44" si="0">SUM(I8:I38)</f>
        <v>140000</v>
      </c>
      <c r="J44" s="162"/>
      <c r="K44" s="161">
        <f t="shared" si="0"/>
        <v>97280</v>
      </c>
      <c r="L44" s="161">
        <f>SUM(L10:L41)</f>
        <v>87017.96</v>
      </c>
      <c r="M44" s="162"/>
      <c r="N44" s="163">
        <f t="shared" si="0"/>
        <v>0</v>
      </c>
      <c r="O44" s="81"/>
      <c r="P44" s="164"/>
      <c r="Q44" s="165"/>
      <c r="R44" s="166"/>
      <c r="S44" s="167">
        <f>SUM(S9:S41)</f>
        <v>7552277.97</v>
      </c>
      <c r="T44" s="168">
        <f>C44+D44-I44-K44-L44-N44-S44</f>
        <v>523424.07</v>
      </c>
    </row>
    <row r="45" s="2" customFormat="1" ht="30" customHeight="1" spans="1:20">
      <c r="A45" s="114" t="s">
        <v>101</v>
      </c>
      <c r="B45" s="114"/>
      <c r="C45" s="114" t="s">
        <v>102</v>
      </c>
      <c r="D45" s="114"/>
      <c r="E45" s="114"/>
      <c r="F45" s="116">
        <v>558593.2</v>
      </c>
      <c r="G45" s="117"/>
      <c r="H45" s="117"/>
      <c r="I45" s="117"/>
      <c r="J45" s="117"/>
      <c r="K45" s="134"/>
      <c r="L45" s="135" t="s">
        <v>103</v>
      </c>
      <c r="M45" s="136"/>
      <c r="N45" s="136"/>
      <c r="O45" s="137" t="s">
        <v>104</v>
      </c>
      <c r="P45" s="138">
        <v>558593.2</v>
      </c>
      <c r="Q45" s="138"/>
      <c r="R45" s="138"/>
      <c r="S45" s="138"/>
      <c r="T45" s="138"/>
    </row>
    <row r="46" s="2" customFormat="1" ht="30" customHeight="1" spans="1:20">
      <c r="A46" s="114"/>
      <c r="B46" s="114"/>
      <c r="C46" s="114" t="s">
        <v>105</v>
      </c>
      <c r="D46" s="114"/>
      <c r="E46" s="114"/>
      <c r="F46" s="116">
        <v>0</v>
      </c>
      <c r="G46" s="117"/>
      <c r="H46" s="117"/>
      <c r="I46" s="117"/>
      <c r="J46" s="117"/>
      <c r="K46" s="134"/>
      <c r="L46" s="139"/>
      <c r="M46" s="140"/>
      <c r="N46" s="140"/>
      <c r="O46" s="137" t="s">
        <v>106</v>
      </c>
      <c r="P46" s="141" t="str">
        <f>SUBSTITUTE(SUBSTITUTE(TEXT(INT(P45),"[DBNum2][$-804]G/通用格式元"&amp;IF(INT(F53)=F53,"整",""))&amp;TEXT(MID(F53,FIND(".",F53&amp;".0")+1,1),"[DBNum2][$-804]G/通用格式角")&amp;TEXT(MID(F53,FIND(".",F53&amp;".0")+2,1),"[DBNum2][$-804]G/通用格式分"),"零角","零"),"零分","")</f>
        <v>伍拾伍万捌仟伍佰玖拾叁元整</v>
      </c>
      <c r="Q46" s="141"/>
      <c r="R46" s="141"/>
      <c r="S46" s="141"/>
      <c r="T46" s="141"/>
    </row>
    <row r="47" s="2" customFormat="1" spans="2:19">
      <c r="B47" s="7"/>
      <c r="E47" s="8"/>
      <c r="F47" s="8"/>
      <c r="G47" s="8"/>
      <c r="H47" s="8"/>
      <c r="I47" s="8"/>
      <c r="J47" s="8"/>
      <c r="K47" s="8"/>
      <c r="L47" s="8"/>
      <c r="M47" s="8"/>
      <c r="N47" s="8"/>
      <c r="O47" s="7"/>
      <c r="P47" s="8"/>
      <c r="R47" s="8"/>
      <c r="S47" s="8"/>
    </row>
    <row r="48" s="2" customFormat="1" spans="2:19">
      <c r="B48" s="7"/>
      <c r="E48" s="8"/>
      <c r="F48" s="8"/>
      <c r="G48" s="8"/>
      <c r="H48" s="8"/>
      <c r="I48" s="8"/>
      <c r="J48" s="8"/>
      <c r="K48" s="8"/>
      <c r="L48" s="8"/>
      <c r="M48" s="8"/>
      <c r="N48" s="8"/>
      <c r="O48" s="7"/>
      <c r="P48" s="8"/>
      <c r="R48" s="8"/>
      <c r="S48" s="8"/>
    </row>
    <row r="49" s="2" customFormat="1" spans="2:19">
      <c r="B49" s="7"/>
      <c r="E49" s="8"/>
      <c r="F49" s="8"/>
      <c r="G49" s="8"/>
      <c r="H49" s="8"/>
      <c r="I49" s="8"/>
      <c r="J49" s="8"/>
      <c r="K49" s="8"/>
      <c r="L49" s="8"/>
      <c r="M49" s="8"/>
      <c r="N49" s="8"/>
      <c r="O49" s="7"/>
      <c r="P49" s="8"/>
      <c r="R49" s="8"/>
      <c r="S49" s="8"/>
    </row>
    <row r="50" s="2" customFormat="1" spans="2:19">
      <c r="B50" s="7"/>
      <c r="E50" s="8"/>
      <c r="F50" s="8"/>
      <c r="G50" s="8"/>
      <c r="H50" s="8"/>
      <c r="I50" s="8"/>
      <c r="J50" s="8"/>
      <c r="K50" s="8"/>
      <c r="L50" s="8"/>
      <c r="M50" s="8"/>
      <c r="N50" s="8"/>
      <c r="O50" s="7"/>
      <c r="P50" s="8"/>
      <c r="R50" s="8"/>
      <c r="S50" s="8"/>
    </row>
    <row r="51" s="2" customFormat="1" ht="13.5" spans="2:19">
      <c r="B51" s="118"/>
      <c r="E51" s="8"/>
      <c r="F51" s="8"/>
      <c r="G51" s="8"/>
      <c r="H51" s="8"/>
      <c r="I51" s="8"/>
      <c r="J51" s="8"/>
      <c r="K51" s="8"/>
      <c r="L51" s="8"/>
      <c r="M51" s="8"/>
      <c r="N51" s="8"/>
      <c r="O51" s="7"/>
      <c r="P51" s="8"/>
      <c r="R51" s="8"/>
      <c r="S51" s="8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44:B44"/>
    <mergeCell ref="C45:E45"/>
    <mergeCell ref="F45:K45"/>
    <mergeCell ref="P45:T45"/>
    <mergeCell ref="C46:E46"/>
    <mergeCell ref="F46:K46"/>
    <mergeCell ref="P46:T46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5:B46"/>
    <mergeCell ref="L45:N4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"/>
  <sheetViews>
    <sheetView topLeftCell="A44" workbookViewId="0">
      <selection activeCell="C48" sqref="C48"/>
    </sheetView>
  </sheetViews>
  <sheetFormatPr defaultColWidth="9" defaultRowHeight="11.25"/>
  <cols>
    <col min="1" max="1" width="3.25" style="2" customWidth="1"/>
    <col min="2" max="2" width="9.675" style="7" customWidth="1"/>
    <col min="3" max="3" width="16.375" style="2" customWidth="1"/>
    <col min="4" max="4" width="9.55" style="2" customWidth="1"/>
    <col min="5" max="5" width="26.7833333333333" style="8" customWidth="1"/>
    <col min="6" max="6" width="18.5" style="8" customWidth="1"/>
    <col min="7" max="7" width="10.625" style="8" customWidth="1"/>
    <col min="8" max="8" width="7.18333333333333" style="8" customWidth="1"/>
    <col min="9" max="9" width="9.375" style="8" customWidth="1"/>
    <col min="10" max="10" width="7.125" style="8" customWidth="1"/>
    <col min="11" max="11" width="12.8083333333333" style="8" customWidth="1"/>
    <col min="12" max="12" width="9.5" style="8" customWidth="1"/>
    <col min="13" max="13" width="19.8666666666667" style="8" customWidth="1"/>
    <col min="14" max="14" width="13.125" style="8" customWidth="1"/>
    <col min="15" max="15" width="11.375" style="7" customWidth="1"/>
    <col min="16" max="16" width="33.675" style="8" customWidth="1"/>
    <col min="17" max="17" width="9.55833333333333" style="2" customWidth="1"/>
    <col min="18" max="18" width="8.66666666666667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11890</v>
      </c>
      <c r="Q2" s="80" t="s">
        <v>6</v>
      </c>
      <c r="R2" s="80"/>
      <c r="S2" s="94"/>
      <c r="T2" s="94"/>
    </row>
    <row r="3" s="1" customFormat="1" ht="27.9" customHeight="1" spans="1:20">
      <c r="A3" s="10" t="s">
        <v>7</v>
      </c>
      <c r="B3" s="10"/>
      <c r="C3" s="13">
        <v>48638519.13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6" t="s">
        <v>11</v>
      </c>
      <c r="K3" s="76"/>
      <c r="L3" s="76"/>
      <c r="M3" s="76"/>
      <c r="N3" s="10" t="s">
        <v>12</v>
      </c>
      <c r="O3" s="10"/>
      <c r="P3" s="76" t="s">
        <v>13</v>
      </c>
      <c r="Q3" s="95" t="s">
        <v>14</v>
      </c>
      <c r="R3" s="96"/>
      <c r="S3" s="97" t="s">
        <v>15</v>
      </c>
      <c r="T3" s="98"/>
    </row>
    <row r="4" s="1" customFormat="1" ht="27.9" customHeight="1" spans="1:20">
      <c r="A4" s="10" t="s">
        <v>16</v>
      </c>
      <c r="B4" s="10"/>
      <c r="C4" s="15"/>
      <c r="D4" s="15"/>
      <c r="E4" s="15"/>
      <c r="F4" s="13" t="s">
        <v>17</v>
      </c>
      <c r="G4" s="16"/>
      <c r="H4" s="10" t="s">
        <v>18</v>
      </c>
      <c r="I4" s="10"/>
      <c r="J4" s="76" t="s">
        <v>19</v>
      </c>
      <c r="K4" s="76"/>
      <c r="L4" s="76"/>
      <c r="M4" s="76"/>
      <c r="N4" s="10" t="s">
        <v>20</v>
      </c>
      <c r="O4" s="10"/>
      <c r="P4" s="77" t="s">
        <v>21</v>
      </c>
      <c r="Q4" s="13" t="s">
        <v>22</v>
      </c>
      <c r="R4" s="77" t="s">
        <v>23</v>
      </c>
      <c r="S4" s="99" t="s">
        <v>24</v>
      </c>
      <c r="T4" s="100" t="s">
        <v>25</v>
      </c>
    </row>
    <row r="5" s="1" customFormat="1" ht="27.9" customHeight="1" spans="1:20">
      <c r="A5" s="10" t="s">
        <v>26</v>
      </c>
      <c r="B5" s="17" t="s">
        <v>27</v>
      </c>
      <c r="C5" s="18"/>
      <c r="D5" s="18"/>
      <c r="E5" s="18"/>
      <c r="F5" s="19"/>
      <c r="G5" s="20" t="s">
        <v>28</v>
      </c>
      <c r="H5" s="17" t="s">
        <v>27</v>
      </c>
      <c r="I5" s="18"/>
      <c r="J5" s="19"/>
      <c r="K5" s="20" t="s">
        <v>29</v>
      </c>
      <c r="L5" s="17" t="s">
        <v>30</v>
      </c>
      <c r="M5" s="19"/>
      <c r="N5" s="17" t="s">
        <v>31</v>
      </c>
      <c r="O5" s="19"/>
      <c r="P5" s="78" t="s">
        <v>32</v>
      </c>
      <c r="Q5" s="101"/>
      <c r="R5" s="101"/>
      <c r="S5" s="99" t="s">
        <v>33</v>
      </c>
      <c r="T5" s="102" t="s">
        <v>34</v>
      </c>
    </row>
    <row r="6" s="1" customFormat="1" ht="27.9" customHeight="1" spans="1:20">
      <c r="A6" s="10"/>
      <c r="B6" s="21" t="s">
        <v>35</v>
      </c>
      <c r="C6" s="22"/>
      <c r="D6" s="22"/>
      <c r="E6" s="22"/>
      <c r="F6" s="23"/>
      <c r="G6" s="10"/>
      <c r="H6" s="21" t="s">
        <v>36</v>
      </c>
      <c r="I6" s="22"/>
      <c r="J6" s="23"/>
      <c r="K6" s="10" t="s">
        <v>37</v>
      </c>
      <c r="L6" s="21" t="s">
        <v>38</v>
      </c>
      <c r="M6" s="23"/>
      <c r="N6" s="21" t="s">
        <v>39</v>
      </c>
      <c r="O6" s="23"/>
      <c r="P6" s="79" t="s">
        <v>40</v>
      </c>
      <c r="Q6" s="103"/>
      <c r="R6" s="103"/>
      <c r="S6" s="99"/>
      <c r="T6" s="102"/>
    </row>
    <row r="7" s="1" customFormat="1" ht="27.9" customHeight="1" spans="1:20">
      <c r="A7" s="10"/>
      <c r="B7" s="24" t="s">
        <v>41</v>
      </c>
      <c r="C7" s="10" t="s">
        <v>42</v>
      </c>
      <c r="D7" s="10" t="s">
        <v>43</v>
      </c>
      <c r="E7" s="13" t="s">
        <v>44</v>
      </c>
      <c r="F7" s="13" t="s">
        <v>45</v>
      </c>
      <c r="G7" s="24" t="s">
        <v>46</v>
      </c>
      <c r="H7" s="10" t="s">
        <v>47</v>
      </c>
      <c r="I7" s="13" t="s">
        <v>48</v>
      </c>
      <c r="J7" s="13" t="s">
        <v>49</v>
      </c>
      <c r="K7" s="80" t="s">
        <v>48</v>
      </c>
      <c r="L7" s="13" t="s">
        <v>48</v>
      </c>
      <c r="M7" s="10" t="s">
        <v>49</v>
      </c>
      <c r="N7" s="10" t="s">
        <v>48</v>
      </c>
      <c r="O7" s="10" t="s">
        <v>49</v>
      </c>
      <c r="P7" s="13" t="s">
        <v>50</v>
      </c>
      <c r="Q7" s="13" t="s">
        <v>51</v>
      </c>
      <c r="R7" s="13" t="s">
        <v>52</v>
      </c>
      <c r="S7" s="99"/>
      <c r="T7" s="102"/>
    </row>
    <row r="8" s="2" customFormat="1" ht="23" customHeight="1" spans="1:20">
      <c r="A8" s="25">
        <v>1</v>
      </c>
      <c r="B8" s="26">
        <v>44041</v>
      </c>
      <c r="C8" s="27"/>
      <c r="D8" s="28">
        <v>400000</v>
      </c>
      <c r="E8" s="28" t="s">
        <v>53</v>
      </c>
      <c r="F8" s="29" t="s">
        <v>54</v>
      </c>
      <c r="G8" s="30"/>
      <c r="H8" s="30"/>
      <c r="I8" s="30"/>
      <c r="J8" s="30"/>
      <c r="K8" s="30"/>
      <c r="L8" s="30"/>
      <c r="M8" s="28"/>
      <c r="N8" s="30"/>
      <c r="O8" s="30"/>
      <c r="P8" s="81"/>
      <c r="Q8" s="104"/>
      <c r="R8" s="36"/>
      <c r="S8" s="28"/>
      <c r="T8" s="36"/>
    </row>
    <row r="9" s="2" customFormat="1" ht="23" customHeight="1" spans="1:20">
      <c r="A9" s="25"/>
      <c r="B9" s="31">
        <v>44035</v>
      </c>
      <c r="C9" s="32"/>
      <c r="D9" s="32"/>
      <c r="E9" s="28" t="s">
        <v>55</v>
      </c>
      <c r="F9" s="180" t="s">
        <v>56</v>
      </c>
      <c r="G9" s="28"/>
      <c r="H9" s="28"/>
      <c r="I9" s="28"/>
      <c r="J9" s="28"/>
      <c r="K9" s="28"/>
      <c r="L9" s="28"/>
      <c r="M9" s="28"/>
      <c r="N9" s="81"/>
      <c r="O9" s="81"/>
      <c r="P9" s="81" t="s">
        <v>23</v>
      </c>
      <c r="Q9" s="104" t="s">
        <v>57</v>
      </c>
      <c r="R9" s="28"/>
      <c r="S9" s="28">
        <v>1200</v>
      </c>
      <c r="T9" s="28"/>
    </row>
    <row r="10" s="2" customFormat="1" ht="25" customHeight="1" spans="1:20">
      <c r="A10" s="25"/>
      <c r="B10" s="26"/>
      <c r="C10" s="27"/>
      <c r="D10" s="28"/>
      <c r="E10" s="28" t="s">
        <v>58</v>
      </c>
      <c r="F10" s="34" t="s">
        <v>59</v>
      </c>
      <c r="G10" s="30"/>
      <c r="H10" s="30"/>
      <c r="I10" s="28"/>
      <c r="J10" s="28"/>
      <c r="K10" s="28"/>
      <c r="L10" s="35">
        <v>100</v>
      </c>
      <c r="M10" s="2" t="s">
        <v>60</v>
      </c>
      <c r="N10" s="81"/>
      <c r="O10" s="81"/>
      <c r="P10" s="82" t="s">
        <v>61</v>
      </c>
      <c r="Q10" s="104"/>
      <c r="R10" s="36"/>
      <c r="S10" s="28">
        <v>159000</v>
      </c>
      <c r="T10" s="36"/>
    </row>
    <row r="11" s="2" customFormat="1" ht="22" customHeight="1" spans="1:20">
      <c r="A11" s="35"/>
      <c r="B11" s="31">
        <v>44057</v>
      </c>
      <c r="C11" s="27"/>
      <c r="D11" s="36"/>
      <c r="E11" s="28" t="s">
        <v>62</v>
      </c>
      <c r="F11" s="29" t="s">
        <v>63</v>
      </c>
      <c r="G11" s="30"/>
      <c r="H11" s="30"/>
      <c r="I11" s="30"/>
      <c r="J11" s="30"/>
      <c r="K11" s="30"/>
      <c r="L11" s="35">
        <v>50</v>
      </c>
      <c r="M11" s="2" t="s">
        <v>60</v>
      </c>
      <c r="N11" s="81"/>
      <c r="O11" s="81"/>
      <c r="P11" s="83" t="s">
        <v>64</v>
      </c>
      <c r="Q11" s="104"/>
      <c r="R11" s="36"/>
      <c r="S11" s="28">
        <v>19455</v>
      </c>
      <c r="T11" s="36"/>
    </row>
    <row r="12" s="2" customFormat="1" ht="24" customHeight="1" spans="1:20">
      <c r="A12" s="35"/>
      <c r="B12" s="31">
        <v>44076</v>
      </c>
      <c r="C12" s="32"/>
      <c r="D12" s="32"/>
      <c r="E12" s="37" t="s">
        <v>65</v>
      </c>
      <c r="F12" s="38" t="s">
        <v>66</v>
      </c>
      <c r="G12" s="30"/>
      <c r="H12" s="30"/>
      <c r="I12" s="30"/>
      <c r="J12" s="30"/>
      <c r="K12" s="30"/>
      <c r="L12" s="28">
        <v>100</v>
      </c>
      <c r="M12" s="28" t="s">
        <v>60</v>
      </c>
      <c r="N12" s="81"/>
      <c r="O12" s="81"/>
      <c r="P12" s="83" t="s">
        <v>67</v>
      </c>
      <c r="Q12" s="104"/>
      <c r="R12" s="36"/>
      <c r="S12" s="28">
        <v>200000</v>
      </c>
      <c r="T12" s="36"/>
    </row>
    <row r="13" s="3" customFormat="1" ht="24" customHeight="1" spans="1:20">
      <c r="A13" s="39">
        <v>2</v>
      </c>
      <c r="B13" s="31">
        <v>44081</v>
      </c>
      <c r="C13" s="32"/>
      <c r="D13" s="10">
        <v>1000000</v>
      </c>
      <c r="E13" s="28" t="s">
        <v>53</v>
      </c>
      <c r="F13" s="29" t="s">
        <v>54</v>
      </c>
      <c r="G13" s="40" t="s">
        <v>68</v>
      </c>
      <c r="H13" s="41"/>
      <c r="I13" s="41"/>
      <c r="J13" s="84"/>
      <c r="K13" s="30"/>
      <c r="L13" s="28"/>
      <c r="M13" s="28"/>
      <c r="N13" s="81"/>
      <c r="O13" s="81"/>
      <c r="P13" s="83"/>
      <c r="Q13" s="104"/>
      <c r="R13" s="36"/>
      <c r="S13" s="28"/>
      <c r="T13" s="36"/>
    </row>
    <row r="14" s="3" customFormat="1" ht="17" customHeight="1" spans="1:20">
      <c r="A14" s="42"/>
      <c r="B14" s="31">
        <v>44081</v>
      </c>
      <c r="C14" s="27"/>
      <c r="D14" s="32"/>
      <c r="E14" s="37" t="s">
        <v>58</v>
      </c>
      <c r="F14" s="38" t="s">
        <v>59</v>
      </c>
      <c r="G14" s="30"/>
      <c r="H14" s="30"/>
      <c r="I14" s="30"/>
      <c r="J14" s="30"/>
      <c r="K14" s="30"/>
      <c r="L14" s="28">
        <v>100</v>
      </c>
      <c r="M14" s="28" t="s">
        <v>60</v>
      </c>
      <c r="N14" s="81"/>
      <c r="O14" s="81"/>
      <c r="P14" s="83" t="s">
        <v>61</v>
      </c>
      <c r="Q14" s="104"/>
      <c r="R14" s="36"/>
      <c r="S14" s="28">
        <v>169600</v>
      </c>
      <c r="T14" s="36"/>
    </row>
    <row r="15" s="2" customFormat="1" ht="20.1" customHeight="1" spans="1:20">
      <c r="A15" s="43"/>
      <c r="B15" s="31">
        <v>44090</v>
      </c>
      <c r="C15" s="27"/>
      <c r="D15" s="28"/>
      <c r="E15" s="28" t="s">
        <v>69</v>
      </c>
      <c r="F15" s="44" t="s">
        <v>70</v>
      </c>
      <c r="G15" s="30"/>
      <c r="H15" s="30"/>
      <c r="I15" s="28"/>
      <c r="J15" s="28"/>
      <c r="K15" s="28"/>
      <c r="L15" s="28">
        <v>50</v>
      </c>
      <c r="M15" s="28" t="s">
        <v>60</v>
      </c>
      <c r="N15" s="81"/>
      <c r="O15" s="81"/>
      <c r="P15" s="82" t="s">
        <v>71</v>
      </c>
      <c r="Q15" s="104"/>
      <c r="R15" s="36"/>
      <c r="S15" s="28">
        <v>60000</v>
      </c>
      <c r="T15" s="36"/>
    </row>
    <row r="16" s="2" customFormat="1" ht="25" customHeight="1" spans="1:20">
      <c r="A16" s="43"/>
      <c r="B16" s="31">
        <v>44090</v>
      </c>
      <c r="C16" s="27"/>
      <c r="D16" s="28"/>
      <c r="E16" s="28" t="s">
        <v>58</v>
      </c>
      <c r="F16" s="34" t="s">
        <v>59</v>
      </c>
      <c r="G16" s="30"/>
      <c r="H16" s="30"/>
      <c r="I16" s="28"/>
      <c r="J16" s="28"/>
      <c r="K16" s="28"/>
      <c r="L16" s="28">
        <v>100</v>
      </c>
      <c r="M16" s="28" t="s">
        <v>60</v>
      </c>
      <c r="N16" s="81"/>
      <c r="O16" s="81"/>
      <c r="P16" s="82" t="s">
        <v>61</v>
      </c>
      <c r="Q16" s="104"/>
      <c r="R16" s="36"/>
      <c r="S16" s="28">
        <v>300000</v>
      </c>
      <c r="T16" s="36"/>
    </row>
    <row r="17" s="2" customFormat="1" ht="25" customHeight="1" spans="1:20">
      <c r="A17" s="43"/>
      <c r="B17" s="26">
        <v>44092</v>
      </c>
      <c r="C17" s="27"/>
      <c r="D17" s="28"/>
      <c r="E17" s="28" t="s">
        <v>72</v>
      </c>
      <c r="F17" s="34" t="s">
        <v>73</v>
      </c>
      <c r="G17" s="30"/>
      <c r="H17" s="30"/>
      <c r="I17" s="28"/>
      <c r="J17" s="28"/>
      <c r="K17" s="28"/>
      <c r="L17" s="28">
        <v>100</v>
      </c>
      <c r="M17" s="28" t="s">
        <v>60</v>
      </c>
      <c r="N17" s="81"/>
      <c r="O17" s="81"/>
      <c r="P17" s="82" t="s">
        <v>74</v>
      </c>
      <c r="Q17" s="104"/>
      <c r="R17" s="36"/>
      <c r="S17" s="28">
        <v>300000</v>
      </c>
      <c r="T17" s="36"/>
    </row>
    <row r="18" s="2" customFormat="1" ht="20.1" customHeight="1" spans="1:20">
      <c r="A18" s="35"/>
      <c r="B18" s="31">
        <v>44113</v>
      </c>
      <c r="C18" s="32"/>
      <c r="D18" s="32"/>
      <c r="E18" s="28" t="s">
        <v>75</v>
      </c>
      <c r="F18" s="28" t="s">
        <v>76</v>
      </c>
      <c r="G18" s="28"/>
      <c r="H18" s="28"/>
      <c r="I18" s="28"/>
      <c r="J18" s="28"/>
      <c r="K18" s="28"/>
      <c r="L18" s="28">
        <v>50</v>
      </c>
      <c r="M18" s="28" t="s">
        <v>60</v>
      </c>
      <c r="N18" s="81"/>
      <c r="O18" s="81"/>
      <c r="P18" s="82" t="s">
        <v>77</v>
      </c>
      <c r="Q18" s="104"/>
      <c r="R18" s="28"/>
      <c r="S18" s="28">
        <v>37500</v>
      </c>
      <c r="T18" s="28"/>
    </row>
    <row r="19" s="2" customFormat="1" ht="25" customHeight="1" spans="1:20">
      <c r="A19" s="43"/>
      <c r="B19" s="31">
        <v>44125</v>
      </c>
      <c r="C19" s="27"/>
      <c r="D19" s="28"/>
      <c r="E19" s="28" t="s">
        <v>58</v>
      </c>
      <c r="F19" s="34" t="s">
        <v>59</v>
      </c>
      <c r="G19" s="30"/>
      <c r="H19" s="30"/>
      <c r="I19" s="28"/>
      <c r="J19" s="28"/>
      <c r="K19" s="28"/>
      <c r="L19" s="28">
        <v>100</v>
      </c>
      <c r="M19" s="28" t="s">
        <v>60</v>
      </c>
      <c r="N19" s="81"/>
      <c r="O19" s="81"/>
      <c r="P19" s="82" t="s">
        <v>61</v>
      </c>
      <c r="Q19" s="104"/>
      <c r="R19" s="36"/>
      <c r="S19" s="28">
        <v>150000</v>
      </c>
      <c r="T19" s="36"/>
    </row>
    <row r="20" s="2" customFormat="1" ht="25" customHeight="1" spans="1:20">
      <c r="A20" s="39">
        <v>3</v>
      </c>
      <c r="B20" s="31">
        <v>44142</v>
      </c>
      <c r="C20" s="31"/>
      <c r="D20" s="10">
        <v>300000</v>
      </c>
      <c r="E20" s="28" t="s">
        <v>53</v>
      </c>
      <c r="F20" s="29" t="s">
        <v>54</v>
      </c>
      <c r="G20" s="40" t="s">
        <v>78</v>
      </c>
      <c r="H20" s="41"/>
      <c r="I20" s="41"/>
      <c r="J20" s="84"/>
      <c r="K20" s="28"/>
      <c r="L20" s="28"/>
      <c r="M20" s="28"/>
      <c r="N20" s="81"/>
      <c r="O20" s="81"/>
      <c r="P20" s="82"/>
      <c r="Q20" s="104"/>
      <c r="R20" s="28"/>
      <c r="S20" s="28"/>
      <c r="T20" s="28"/>
    </row>
    <row r="21" s="2" customFormat="1" ht="25" customHeight="1" spans="1:20">
      <c r="A21" s="43"/>
      <c r="B21" s="31">
        <v>44507</v>
      </c>
      <c r="C21" s="31"/>
      <c r="D21" s="10">
        <v>214188</v>
      </c>
      <c r="E21" s="28" t="s">
        <v>53</v>
      </c>
      <c r="F21" s="29" t="s">
        <v>54</v>
      </c>
      <c r="G21" s="40" t="s">
        <v>78</v>
      </c>
      <c r="H21" s="41"/>
      <c r="I21" s="41"/>
      <c r="J21" s="84"/>
      <c r="K21" s="28"/>
      <c r="L21" s="28"/>
      <c r="M21" s="28"/>
      <c r="N21" s="81"/>
      <c r="O21" s="81"/>
      <c r="P21" s="82" t="s">
        <v>79</v>
      </c>
      <c r="Q21" s="104"/>
      <c r="R21" s="28"/>
      <c r="S21" s="28">
        <v>200000</v>
      </c>
      <c r="T21" s="28"/>
    </row>
    <row r="22" s="2" customFormat="1" ht="20.1" customHeight="1" spans="1:20">
      <c r="A22" s="42"/>
      <c r="B22" s="31">
        <v>44145</v>
      </c>
      <c r="C22" s="31"/>
      <c r="D22" s="10"/>
      <c r="E22" s="28" t="s">
        <v>80</v>
      </c>
      <c r="F22" s="45" t="s">
        <v>81</v>
      </c>
      <c r="G22" s="28"/>
      <c r="H22" s="28"/>
      <c r="I22" s="28"/>
      <c r="J22" s="28"/>
      <c r="K22" s="28"/>
      <c r="L22" s="28">
        <v>50</v>
      </c>
      <c r="M22" s="28" t="s">
        <v>60</v>
      </c>
      <c r="N22" s="81"/>
      <c r="O22" s="81"/>
      <c r="P22" s="82" t="s">
        <v>82</v>
      </c>
      <c r="Q22" s="104"/>
      <c r="R22" s="28"/>
      <c r="S22" s="28">
        <v>50000</v>
      </c>
      <c r="T22" s="28"/>
    </row>
    <row r="23" s="2" customFormat="1" ht="20.1" customHeight="1" spans="1:20">
      <c r="A23" s="46"/>
      <c r="B23" s="31">
        <v>44146</v>
      </c>
      <c r="C23" s="31"/>
      <c r="D23" s="10"/>
      <c r="E23" s="28" t="s">
        <v>58</v>
      </c>
      <c r="F23" s="34" t="s">
        <v>59</v>
      </c>
      <c r="G23" s="30"/>
      <c r="H23" s="30"/>
      <c r="I23" s="28"/>
      <c r="J23" s="28"/>
      <c r="K23" s="28"/>
      <c r="L23" s="28">
        <v>50</v>
      </c>
      <c r="M23" s="28" t="s">
        <v>60</v>
      </c>
      <c r="N23" s="81"/>
      <c r="O23" s="81"/>
      <c r="P23" s="82" t="s">
        <v>61</v>
      </c>
      <c r="Q23" s="104"/>
      <c r="R23" s="36"/>
      <c r="S23" s="28">
        <v>27328</v>
      </c>
      <c r="T23" s="36"/>
    </row>
    <row r="24" s="2" customFormat="1" ht="21" customHeight="1" spans="1:20">
      <c r="A24" s="46"/>
      <c r="B24" s="150">
        <v>44151</v>
      </c>
      <c r="C24" s="32"/>
      <c r="D24" s="32"/>
      <c r="E24" s="28" t="s">
        <v>80</v>
      </c>
      <c r="F24" s="28" t="s">
        <v>81</v>
      </c>
      <c r="G24" s="30"/>
      <c r="H24" s="30"/>
      <c r="I24" s="30"/>
      <c r="J24" s="30"/>
      <c r="K24" s="30"/>
      <c r="L24" s="28">
        <v>100</v>
      </c>
      <c r="M24" s="28" t="s">
        <v>60</v>
      </c>
      <c r="N24" s="81"/>
      <c r="O24" s="81"/>
      <c r="P24" s="82" t="s">
        <v>82</v>
      </c>
      <c r="Q24" s="104"/>
      <c r="R24" s="28"/>
      <c r="S24" s="28">
        <v>135610</v>
      </c>
      <c r="T24" s="36"/>
    </row>
    <row r="25" s="2" customFormat="1" ht="20.1" customHeight="1" spans="1:20">
      <c r="A25" s="35"/>
      <c r="B25" s="31">
        <v>44160</v>
      </c>
      <c r="C25" s="31"/>
      <c r="D25" s="10"/>
      <c r="E25" s="28" t="s">
        <v>83</v>
      </c>
      <c r="F25" s="28" t="s">
        <v>84</v>
      </c>
      <c r="G25" s="28"/>
      <c r="H25" s="28"/>
      <c r="I25" s="28"/>
      <c r="J25" s="28"/>
      <c r="K25" s="28"/>
      <c r="L25" s="28">
        <v>50</v>
      </c>
      <c r="M25" s="28" t="s">
        <v>60</v>
      </c>
      <c r="N25" s="81"/>
      <c r="O25" s="81"/>
      <c r="P25" s="82" t="s">
        <v>79</v>
      </c>
      <c r="Q25" s="104"/>
      <c r="R25" s="28"/>
      <c r="S25" s="28">
        <v>60000</v>
      </c>
      <c r="T25" s="28"/>
    </row>
    <row r="26" s="2" customFormat="1" ht="20.1" customHeight="1" spans="1:20">
      <c r="A26" s="46"/>
      <c r="B26" s="31">
        <v>44165</v>
      </c>
      <c r="C26" s="31"/>
      <c r="D26" s="10"/>
      <c r="E26" s="28" t="s">
        <v>80</v>
      </c>
      <c r="F26" s="28" t="s">
        <v>81</v>
      </c>
      <c r="G26" s="30"/>
      <c r="H26" s="30"/>
      <c r="I26" s="30"/>
      <c r="J26" s="30"/>
      <c r="K26" s="30"/>
      <c r="L26" s="28">
        <v>50</v>
      </c>
      <c r="M26" s="28" t="s">
        <v>60</v>
      </c>
      <c r="N26" s="81"/>
      <c r="O26" s="81"/>
      <c r="P26" s="82" t="s">
        <v>82</v>
      </c>
      <c r="Q26" s="104"/>
      <c r="R26" s="36"/>
      <c r="S26" s="28">
        <v>24150</v>
      </c>
      <c r="T26" s="36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6"/>
      <c r="E27" s="50" t="s">
        <v>85</v>
      </c>
      <c r="F27" s="50" t="s">
        <v>86</v>
      </c>
      <c r="G27" s="51"/>
      <c r="H27" s="52">
        <v>0.02</v>
      </c>
      <c r="I27" s="51">
        <f>C27*H27</f>
        <v>120000</v>
      </c>
      <c r="J27" s="51"/>
      <c r="K27" s="51">
        <v>97280</v>
      </c>
      <c r="L27" s="50"/>
      <c r="M27" s="50"/>
      <c r="N27" s="85"/>
      <c r="O27" s="85"/>
      <c r="P27" s="86"/>
      <c r="Q27" s="105"/>
      <c r="R27" s="106"/>
      <c r="S27" s="50"/>
      <c r="T27" s="107"/>
    </row>
    <row r="28" s="2" customFormat="1" ht="20.1" customHeight="1" spans="1:20">
      <c r="A28" s="53"/>
      <c r="B28" s="31">
        <v>44203</v>
      </c>
      <c r="C28" s="31"/>
      <c r="D28" s="10"/>
      <c r="E28" s="28" t="s">
        <v>87</v>
      </c>
      <c r="F28" s="28" t="s">
        <v>88</v>
      </c>
      <c r="G28" s="30"/>
      <c r="H28" s="30"/>
      <c r="I28" s="30"/>
      <c r="J28" s="30"/>
      <c r="K28" s="30"/>
      <c r="L28" s="28">
        <v>50</v>
      </c>
      <c r="M28" s="28" t="s">
        <v>60</v>
      </c>
      <c r="N28" s="81"/>
      <c r="O28" s="81"/>
      <c r="P28" s="82" t="s">
        <v>89</v>
      </c>
      <c r="Q28" s="104"/>
      <c r="R28" s="36"/>
      <c r="S28" s="28">
        <v>80000</v>
      </c>
      <c r="T28" s="36"/>
    </row>
    <row r="29" s="2" customFormat="1" ht="20.1" customHeight="1" spans="1:20">
      <c r="A29" s="53"/>
      <c r="B29" s="31">
        <v>44203</v>
      </c>
      <c r="C29" s="31"/>
      <c r="D29" s="10"/>
      <c r="E29" s="28" t="s">
        <v>90</v>
      </c>
      <c r="F29" s="28" t="s">
        <v>91</v>
      </c>
      <c r="G29" s="30"/>
      <c r="H29" s="30"/>
      <c r="I29" s="30"/>
      <c r="J29" s="30"/>
      <c r="K29" s="30"/>
      <c r="L29" s="28">
        <v>200</v>
      </c>
      <c r="M29" s="28" t="s">
        <v>60</v>
      </c>
      <c r="N29" s="81"/>
      <c r="O29" s="81"/>
      <c r="P29" s="82" t="s">
        <v>92</v>
      </c>
      <c r="Q29" s="104"/>
      <c r="R29" s="36"/>
      <c r="S29" s="28">
        <v>2450000</v>
      </c>
      <c r="T29" s="36"/>
    </row>
    <row r="30" s="2" customFormat="1" ht="20.1" customHeight="1" spans="1:20">
      <c r="A30" s="54"/>
      <c r="B30" s="31">
        <v>44203</v>
      </c>
      <c r="C30" s="31"/>
      <c r="D30" s="10">
        <v>-1514188</v>
      </c>
      <c r="E30" s="28"/>
      <c r="F30" s="28"/>
      <c r="G30" s="30"/>
      <c r="H30" s="30"/>
      <c r="I30" s="30"/>
      <c r="J30" s="30"/>
      <c r="K30" s="30"/>
      <c r="L30" s="28">
        <v>72967.96</v>
      </c>
      <c r="M30" s="28" t="s">
        <v>93</v>
      </c>
      <c r="N30" s="81"/>
      <c r="O30" s="81"/>
      <c r="P30" s="82"/>
      <c r="Q30" s="104"/>
      <c r="R30" s="36"/>
      <c r="S30" s="28"/>
      <c r="T30" s="36"/>
    </row>
    <row r="31" s="3" customFormat="1" ht="20.1" customHeight="1" spans="1:20">
      <c r="A31" s="42"/>
      <c r="B31" s="31">
        <v>44217</v>
      </c>
      <c r="C31" s="31"/>
      <c r="D31" s="10"/>
      <c r="E31" s="3" t="s">
        <v>94</v>
      </c>
      <c r="F31" s="28" t="s">
        <v>95</v>
      </c>
      <c r="G31" s="30"/>
      <c r="H31" s="30"/>
      <c r="I31" s="30"/>
      <c r="J31" s="30"/>
      <c r="K31" s="30"/>
      <c r="L31" s="28">
        <v>200</v>
      </c>
      <c r="M31" s="28" t="s">
        <v>60</v>
      </c>
      <c r="N31" s="81"/>
      <c r="O31" s="81"/>
      <c r="P31" s="82" t="s">
        <v>96</v>
      </c>
      <c r="Q31" s="104"/>
      <c r="R31" s="36"/>
      <c r="S31" s="28">
        <v>1069841.77</v>
      </c>
      <c r="T31" s="36"/>
    </row>
    <row r="32" s="3" customFormat="1" ht="20.1" customHeight="1" spans="1:20">
      <c r="A32" s="42"/>
      <c r="B32" s="31">
        <v>44234</v>
      </c>
      <c r="C32" s="31"/>
      <c r="D32" s="10"/>
      <c r="E32" s="28" t="s">
        <v>97</v>
      </c>
      <c r="F32" s="28" t="s">
        <v>98</v>
      </c>
      <c r="G32" s="30"/>
      <c r="H32" s="30"/>
      <c r="I32" s="30"/>
      <c r="J32" s="30"/>
      <c r="K32" s="30"/>
      <c r="L32" s="28">
        <v>100</v>
      </c>
      <c r="M32" s="28" t="s">
        <v>60</v>
      </c>
      <c r="N32" s="81"/>
      <c r="O32" s="81"/>
      <c r="P32" s="87" t="s">
        <v>99</v>
      </c>
      <c r="Q32" s="104"/>
      <c r="R32" s="36"/>
      <c r="S32" s="28">
        <v>500000</v>
      </c>
      <c r="T32" s="36"/>
    </row>
    <row r="33" s="5" customFormat="1" ht="20.1" customHeight="1" spans="1:20">
      <c r="A33" s="43">
        <v>5</v>
      </c>
      <c r="B33" s="26">
        <v>44235</v>
      </c>
      <c r="C33" s="10">
        <v>1000000</v>
      </c>
      <c r="D33" s="10"/>
      <c r="E33" s="28" t="s">
        <v>107</v>
      </c>
      <c r="F33" s="28">
        <v>175202745165</v>
      </c>
      <c r="G33" s="30"/>
      <c r="H33" s="55">
        <v>0.02</v>
      </c>
      <c r="I33" s="28">
        <v>20000</v>
      </c>
      <c r="J33" s="28" t="s">
        <v>108</v>
      </c>
      <c r="K33" s="30"/>
      <c r="L33" s="28"/>
      <c r="M33" s="28"/>
      <c r="N33" s="81"/>
      <c r="O33" s="81"/>
      <c r="P33" s="82"/>
      <c r="Q33" s="104"/>
      <c r="R33" s="36"/>
      <c r="S33" s="28"/>
      <c r="T33" s="107"/>
    </row>
    <row r="34" s="5" customFormat="1" ht="20.1" customHeight="1" spans="1:20">
      <c r="A34" s="42"/>
      <c r="B34" s="56"/>
      <c r="C34" s="31"/>
      <c r="D34" s="10"/>
      <c r="E34" s="28" t="s">
        <v>109</v>
      </c>
      <c r="F34" s="28" t="s">
        <v>110</v>
      </c>
      <c r="G34" s="30"/>
      <c r="H34" s="30"/>
      <c r="I34" s="30"/>
      <c r="J34" s="30"/>
      <c r="K34" s="28" t="s">
        <v>111</v>
      </c>
      <c r="L34" s="28">
        <v>200</v>
      </c>
      <c r="M34" s="28" t="s">
        <v>60</v>
      </c>
      <c r="N34" s="81"/>
      <c r="O34" s="81"/>
      <c r="P34" s="82" t="s">
        <v>112</v>
      </c>
      <c r="Q34" s="104"/>
      <c r="R34" s="36"/>
      <c r="S34" s="28">
        <v>500000</v>
      </c>
      <c r="T34" s="107"/>
    </row>
    <row r="35" s="5" customFormat="1" ht="20.1" customHeight="1" spans="1:20">
      <c r="A35" s="57"/>
      <c r="B35" s="48">
        <v>44264</v>
      </c>
      <c r="C35" s="48"/>
      <c r="D35" s="49"/>
      <c r="E35" s="50"/>
      <c r="F35" s="50"/>
      <c r="G35" s="51"/>
      <c r="H35" s="51"/>
      <c r="I35" s="51"/>
      <c r="J35" s="51"/>
      <c r="K35" s="51"/>
      <c r="L35" s="50">
        <v>3000</v>
      </c>
      <c r="M35" s="50" t="s">
        <v>113</v>
      </c>
      <c r="N35" s="85"/>
      <c r="O35" s="85"/>
      <c r="P35" s="86" t="s">
        <v>114</v>
      </c>
      <c r="Q35" s="105"/>
      <c r="R35" s="106"/>
      <c r="S35" s="50">
        <v>500000</v>
      </c>
      <c r="T35" s="107"/>
    </row>
    <row r="36" s="5" customFormat="1" ht="20.1" customHeight="1" spans="1:20">
      <c r="A36" s="57"/>
      <c r="B36" s="48">
        <v>44270</v>
      </c>
      <c r="C36" s="48"/>
      <c r="D36" s="49"/>
      <c r="E36" s="50"/>
      <c r="F36" s="50"/>
      <c r="G36" s="51"/>
      <c r="H36" s="51"/>
      <c r="I36" s="51"/>
      <c r="J36" s="51"/>
      <c r="K36" s="51"/>
      <c r="L36" s="50">
        <v>5000</v>
      </c>
      <c r="M36" s="50" t="s">
        <v>113</v>
      </c>
      <c r="N36" s="85"/>
      <c r="O36" s="85"/>
      <c r="P36" s="86"/>
      <c r="Q36" s="105"/>
      <c r="R36" s="106"/>
      <c r="S36" s="50"/>
      <c r="T36" s="107"/>
    </row>
    <row r="37" s="2" customFormat="1" ht="20.1" customHeight="1" spans="1:20">
      <c r="A37" s="46"/>
      <c r="B37" s="48">
        <v>44278</v>
      </c>
      <c r="C37" s="48"/>
      <c r="D37" s="49"/>
      <c r="E37" s="50"/>
      <c r="F37" s="50"/>
      <c r="G37" s="51"/>
      <c r="H37" s="51"/>
      <c r="I37" s="51"/>
      <c r="J37" s="51"/>
      <c r="K37" s="51"/>
      <c r="L37" s="88">
        <v>100</v>
      </c>
      <c r="M37" s="89" t="s">
        <v>115</v>
      </c>
      <c r="N37" s="85"/>
      <c r="O37" s="85"/>
      <c r="P37" s="85"/>
      <c r="Q37" s="105"/>
      <c r="R37" s="106"/>
      <c r="S37" s="50"/>
      <c r="T37" s="36"/>
    </row>
    <row r="38" s="2" customFormat="1" ht="21" customHeight="1" spans="1:20">
      <c r="A38" s="46"/>
      <c r="B38" s="48"/>
      <c r="C38" s="58"/>
      <c r="D38" s="58"/>
      <c r="E38" s="51"/>
      <c r="F38" s="59"/>
      <c r="G38" s="51"/>
      <c r="H38" s="51"/>
      <c r="I38" s="51"/>
      <c r="J38" s="51"/>
      <c r="K38" s="51"/>
      <c r="L38" s="51">
        <v>4000</v>
      </c>
      <c r="M38" s="50" t="s">
        <v>113</v>
      </c>
      <c r="N38" s="85"/>
      <c r="O38" s="85"/>
      <c r="P38" s="85"/>
      <c r="Q38" s="105"/>
      <c r="R38" s="106"/>
      <c r="S38" s="50"/>
      <c r="T38" s="36"/>
    </row>
    <row r="39" s="2" customFormat="1" ht="21" customHeight="1" spans="1:20">
      <c r="A39" s="60">
        <v>6</v>
      </c>
      <c r="B39" s="48">
        <v>44294</v>
      </c>
      <c r="C39" s="61">
        <v>1000000</v>
      </c>
      <c r="D39" s="58"/>
      <c r="E39" s="51" t="s">
        <v>116</v>
      </c>
      <c r="F39" s="62" t="s">
        <v>117</v>
      </c>
      <c r="G39" s="51"/>
      <c r="H39" s="52">
        <v>0.02</v>
      </c>
      <c r="I39" s="51">
        <v>20000</v>
      </c>
      <c r="J39" s="51" t="s">
        <v>108</v>
      </c>
      <c r="K39" s="51"/>
      <c r="L39" s="51"/>
      <c r="M39" s="50"/>
      <c r="N39" s="85"/>
      <c r="O39" s="85"/>
      <c r="P39" s="90"/>
      <c r="Q39" s="108"/>
      <c r="R39" s="109"/>
      <c r="S39" s="6"/>
      <c r="T39" s="110"/>
    </row>
    <row r="40" s="2" customFormat="1" ht="26" customHeight="1" spans="1:20">
      <c r="A40" s="60"/>
      <c r="B40" s="48"/>
      <c r="C40" s="58"/>
      <c r="D40" s="58"/>
      <c r="E40" s="63" t="s">
        <v>90</v>
      </c>
      <c r="F40" s="62" t="s">
        <v>91</v>
      </c>
      <c r="G40" s="51"/>
      <c r="H40" s="51"/>
      <c r="I40" s="51"/>
      <c r="J40" s="51"/>
      <c r="K40" s="51"/>
      <c r="L40" s="51">
        <v>100</v>
      </c>
      <c r="M40" s="50" t="s">
        <v>115</v>
      </c>
      <c r="N40" s="85"/>
      <c r="O40" s="85"/>
      <c r="P40" s="91" t="s">
        <v>118</v>
      </c>
      <c r="Q40" s="108"/>
      <c r="R40" s="109"/>
      <c r="S40" s="92">
        <v>500000</v>
      </c>
      <c r="T40" s="110"/>
    </row>
    <row r="41" s="2" customFormat="1" ht="21" customHeight="1" spans="1:20">
      <c r="A41" s="60"/>
      <c r="B41" s="48"/>
      <c r="C41" s="58"/>
      <c r="D41" s="58"/>
      <c r="E41" s="63" t="s">
        <v>119</v>
      </c>
      <c r="F41" s="62" t="s">
        <v>122</v>
      </c>
      <c r="G41" s="51"/>
      <c r="H41" s="51"/>
      <c r="I41" s="51"/>
      <c r="J41" s="51"/>
      <c r="K41" s="51"/>
      <c r="L41" s="51">
        <v>50</v>
      </c>
      <c r="M41" s="50" t="s">
        <v>115</v>
      </c>
      <c r="N41" s="85"/>
      <c r="O41" s="85"/>
      <c r="P41" s="91" t="s">
        <v>121</v>
      </c>
      <c r="Q41" s="108"/>
      <c r="R41" s="109"/>
      <c r="S41" s="92">
        <v>58593.2</v>
      </c>
      <c r="T41" s="110"/>
    </row>
    <row r="42" s="2" customFormat="1" ht="26" customHeight="1" spans="1:20">
      <c r="A42" s="60">
        <v>6.1</v>
      </c>
      <c r="B42" s="48">
        <v>44301</v>
      </c>
      <c r="C42" s="58"/>
      <c r="D42" s="58"/>
      <c r="E42" s="63"/>
      <c r="F42" s="62"/>
      <c r="G42" s="51"/>
      <c r="H42" s="51"/>
      <c r="I42" s="51"/>
      <c r="J42" s="51"/>
      <c r="K42" s="51"/>
      <c r="L42" s="51">
        <v>15000</v>
      </c>
      <c r="M42" s="50" t="s">
        <v>124</v>
      </c>
      <c r="N42" s="85"/>
      <c r="O42" s="85"/>
      <c r="P42" s="91"/>
      <c r="Q42" s="108"/>
      <c r="R42" s="109"/>
      <c r="S42" s="92"/>
      <c r="T42" s="110"/>
    </row>
    <row r="43" s="2" customFormat="1" ht="21" customHeight="1" spans="1:20">
      <c r="A43" s="60"/>
      <c r="B43" s="48"/>
      <c r="C43" s="58"/>
      <c r="D43" s="58"/>
      <c r="E43" s="63" t="s">
        <v>125</v>
      </c>
      <c r="F43" s="62" t="s">
        <v>126</v>
      </c>
      <c r="G43" s="51"/>
      <c r="H43" s="51"/>
      <c r="I43" s="51"/>
      <c r="J43" s="51"/>
      <c r="K43" s="51"/>
      <c r="L43" s="51">
        <v>100</v>
      </c>
      <c r="M43" s="50" t="s">
        <v>115</v>
      </c>
      <c r="N43" s="85"/>
      <c r="O43" s="85"/>
      <c r="P43" s="91" t="s">
        <v>127</v>
      </c>
      <c r="Q43" s="108"/>
      <c r="R43" s="109"/>
      <c r="S43" s="92">
        <v>500000</v>
      </c>
      <c r="T43" s="110"/>
    </row>
    <row r="44" s="2" customFormat="1" ht="21" customHeight="1" spans="1:20">
      <c r="A44" s="60">
        <v>7</v>
      </c>
      <c r="B44" s="48">
        <v>44314</v>
      </c>
      <c r="C44" s="58"/>
      <c r="D44" s="61">
        <v>20000</v>
      </c>
      <c r="E44" s="63"/>
      <c r="F44" s="62"/>
      <c r="G44" s="51"/>
      <c r="H44" s="51"/>
      <c r="I44" s="51"/>
      <c r="J44" s="51"/>
      <c r="K44" s="51"/>
      <c r="L44" s="51"/>
      <c r="M44" s="50"/>
      <c r="N44" s="85"/>
      <c r="O44" s="85"/>
      <c r="P44" s="91" t="s">
        <v>128</v>
      </c>
      <c r="Q44" s="108"/>
      <c r="R44" s="109"/>
      <c r="S44" s="92">
        <v>20000</v>
      </c>
      <c r="T44" s="110"/>
    </row>
    <row r="45" s="2" customFormat="1" ht="23" customHeight="1" spans="1:20">
      <c r="A45" s="60">
        <v>8</v>
      </c>
      <c r="B45" s="48">
        <v>44330</v>
      </c>
      <c r="C45" s="58"/>
      <c r="D45" s="61">
        <v>800000</v>
      </c>
      <c r="E45" s="63" t="s">
        <v>129</v>
      </c>
      <c r="F45" s="62"/>
      <c r="G45" s="51"/>
      <c r="H45" s="51"/>
      <c r="I45" s="51"/>
      <c r="J45" s="51"/>
      <c r="K45" s="51"/>
      <c r="L45" s="51">
        <v>100</v>
      </c>
      <c r="M45" s="50" t="s">
        <v>115</v>
      </c>
      <c r="N45" s="85"/>
      <c r="O45" s="85"/>
      <c r="P45" s="91" t="s">
        <v>130</v>
      </c>
      <c r="Q45" s="108"/>
      <c r="R45" s="109"/>
      <c r="S45" s="92">
        <v>274084</v>
      </c>
      <c r="T45" s="110"/>
    </row>
    <row r="46" s="2" customFormat="1" ht="21" customHeight="1" spans="1:20">
      <c r="A46" s="60"/>
      <c r="B46" s="48"/>
      <c r="C46" s="58"/>
      <c r="D46" s="61"/>
      <c r="E46" s="63"/>
      <c r="F46" s="62"/>
      <c r="G46" s="51"/>
      <c r="H46" s="51"/>
      <c r="I46" s="51"/>
      <c r="J46" s="51"/>
      <c r="K46" s="51"/>
      <c r="L46" s="51">
        <v>100</v>
      </c>
      <c r="M46" s="50" t="s">
        <v>115</v>
      </c>
      <c r="N46" s="85"/>
      <c r="O46" s="85"/>
      <c r="P46" s="91" t="s">
        <v>131</v>
      </c>
      <c r="Q46" s="108"/>
      <c r="R46" s="109"/>
      <c r="S46" s="92">
        <v>267460.44</v>
      </c>
      <c r="T46" s="110"/>
    </row>
    <row r="47" s="2" customFormat="1" ht="21" customHeight="1" spans="1:20">
      <c r="A47" s="60">
        <v>9</v>
      </c>
      <c r="B47" s="48">
        <v>44347</v>
      </c>
      <c r="C47" s="58"/>
      <c r="D47" s="61">
        <v>100000</v>
      </c>
      <c r="E47" s="63"/>
      <c r="F47" s="62"/>
      <c r="G47" s="51"/>
      <c r="H47" s="51"/>
      <c r="I47" s="51"/>
      <c r="J47" s="51"/>
      <c r="K47" s="51"/>
      <c r="L47" s="51">
        <v>100</v>
      </c>
      <c r="M47" s="50" t="s">
        <v>115</v>
      </c>
      <c r="N47" s="85"/>
      <c r="O47" s="85"/>
      <c r="P47" s="91" t="s">
        <v>132</v>
      </c>
      <c r="Q47" s="108"/>
      <c r="R47" s="109"/>
      <c r="S47" s="92">
        <v>100000</v>
      </c>
      <c r="T47" s="110"/>
    </row>
    <row r="48" s="2" customFormat="1" ht="21" customHeight="1" spans="1:20">
      <c r="A48" s="60">
        <v>10</v>
      </c>
      <c r="B48" s="48">
        <v>44355</v>
      </c>
      <c r="C48" s="61">
        <v>1000000</v>
      </c>
      <c r="D48" s="61"/>
      <c r="E48" s="63"/>
      <c r="F48" s="62"/>
      <c r="G48" s="51"/>
      <c r="H48" s="52">
        <v>0.02</v>
      </c>
      <c r="I48" s="51">
        <f>C48*H48</f>
        <v>20000</v>
      </c>
      <c r="J48" s="51" t="s">
        <v>108</v>
      </c>
      <c r="K48" s="51"/>
      <c r="L48" s="51"/>
      <c r="M48" s="50"/>
      <c r="N48" s="85"/>
      <c r="O48" s="85"/>
      <c r="P48" s="91" t="s">
        <v>133</v>
      </c>
      <c r="Q48" s="108"/>
      <c r="R48" s="109"/>
      <c r="S48" s="92">
        <v>100000</v>
      </c>
      <c r="T48" s="110"/>
    </row>
    <row r="49" s="2" customFormat="1" ht="21" customHeight="1" spans="1:20">
      <c r="A49" s="60"/>
      <c r="B49" s="151"/>
      <c r="C49" s="58"/>
      <c r="D49" s="61"/>
      <c r="E49" s="63"/>
      <c r="F49" s="62"/>
      <c r="G49" s="51"/>
      <c r="H49" s="51"/>
      <c r="I49" s="51"/>
      <c r="J49" s="51"/>
      <c r="K49" s="51"/>
      <c r="L49" s="51">
        <v>1965</v>
      </c>
      <c r="M49" s="89" t="s">
        <v>134</v>
      </c>
      <c r="N49" s="85"/>
      <c r="O49" s="85"/>
      <c r="P49" s="91"/>
      <c r="Q49" s="108"/>
      <c r="R49" s="109"/>
      <c r="S49" s="92"/>
      <c r="T49" s="110"/>
    </row>
    <row r="50" s="2" customFormat="1" ht="21" customHeight="1" spans="1:20">
      <c r="A50" s="60"/>
      <c r="B50" s="151"/>
      <c r="C50" s="58"/>
      <c r="D50" s="61"/>
      <c r="E50" s="63"/>
      <c r="F50" s="62"/>
      <c r="G50" s="51"/>
      <c r="H50" s="51"/>
      <c r="I50" s="51"/>
      <c r="J50" s="51"/>
      <c r="K50" s="51"/>
      <c r="L50" s="51">
        <v>100</v>
      </c>
      <c r="M50" s="50" t="s">
        <v>115</v>
      </c>
      <c r="N50" s="85"/>
      <c r="O50" s="85"/>
      <c r="P50" s="91" t="s">
        <v>135</v>
      </c>
      <c r="Q50" s="108"/>
      <c r="R50" s="109"/>
      <c r="S50" s="92">
        <v>422500</v>
      </c>
      <c r="T50" s="110"/>
    </row>
    <row r="51" s="2" customFormat="1" ht="21" customHeight="1" spans="1:20">
      <c r="A51" s="60">
        <v>11</v>
      </c>
      <c r="B51" s="48">
        <v>44357</v>
      </c>
      <c r="C51" s="58"/>
      <c r="D51" s="61">
        <v>39600</v>
      </c>
      <c r="E51" s="63"/>
      <c r="F51" s="62"/>
      <c r="G51" s="51"/>
      <c r="H51" s="51"/>
      <c r="I51" s="51"/>
      <c r="J51" s="51"/>
      <c r="K51" s="51"/>
      <c r="L51" s="51">
        <v>50</v>
      </c>
      <c r="M51" s="50" t="s">
        <v>115</v>
      </c>
      <c r="N51" s="85"/>
      <c r="O51" s="85"/>
      <c r="P51" s="91" t="s">
        <v>136</v>
      </c>
      <c r="Q51" s="108"/>
      <c r="R51" s="109"/>
      <c r="S51" s="92">
        <v>39600</v>
      </c>
      <c r="T51" s="110"/>
    </row>
    <row r="52" s="2" customFormat="1" ht="21" customHeight="1" spans="1:20">
      <c r="A52" s="60">
        <v>12</v>
      </c>
      <c r="B52" s="48">
        <v>44363</v>
      </c>
      <c r="C52" s="64"/>
      <c r="D52" s="65"/>
      <c r="E52" s="66"/>
      <c r="F52" s="67"/>
      <c r="G52" s="68"/>
      <c r="H52" s="68"/>
      <c r="I52" s="68"/>
      <c r="J52" s="68"/>
      <c r="K52" s="68"/>
      <c r="L52" s="51">
        <v>100</v>
      </c>
      <c r="M52" s="50" t="s">
        <v>115</v>
      </c>
      <c r="N52" s="85"/>
      <c r="O52" s="85"/>
      <c r="P52" s="91" t="s">
        <v>137</v>
      </c>
      <c r="Q52" s="108"/>
      <c r="R52" s="109"/>
      <c r="S52" s="92">
        <v>500000</v>
      </c>
      <c r="T52" s="110"/>
    </row>
    <row r="53" s="2" customFormat="1" ht="24" customHeight="1" spans="1:20">
      <c r="A53" s="69"/>
      <c r="B53" s="70"/>
      <c r="C53" s="64"/>
      <c r="D53" s="65"/>
      <c r="E53" s="66"/>
      <c r="F53" s="67"/>
      <c r="G53" s="68"/>
      <c r="H53" s="68"/>
      <c r="I53" s="68"/>
      <c r="J53" s="68"/>
      <c r="K53" s="68"/>
      <c r="L53" s="51">
        <v>4000</v>
      </c>
      <c r="M53" s="50" t="s">
        <v>138</v>
      </c>
      <c r="N53" s="85"/>
      <c r="O53" s="85"/>
      <c r="P53" s="91"/>
      <c r="Q53" s="108"/>
      <c r="R53" s="109"/>
      <c r="S53" s="92"/>
      <c r="T53" s="110"/>
    </row>
    <row r="54" s="2" customFormat="1" ht="21" customHeight="1" spans="1:20">
      <c r="A54" s="60">
        <v>13</v>
      </c>
      <c r="B54" s="48">
        <v>44375</v>
      </c>
      <c r="C54" s="58"/>
      <c r="D54" s="61"/>
      <c r="E54" s="63"/>
      <c r="F54" s="62"/>
      <c r="G54" s="51"/>
      <c r="H54" s="51"/>
      <c r="I54" s="51"/>
      <c r="J54" s="51"/>
      <c r="K54" s="51"/>
      <c r="L54" s="51">
        <v>100</v>
      </c>
      <c r="M54" s="50" t="s">
        <v>115</v>
      </c>
      <c r="N54" s="85"/>
      <c r="O54" s="85"/>
      <c r="P54" s="91" t="s">
        <v>139</v>
      </c>
      <c r="Q54" s="108"/>
      <c r="R54" s="109"/>
      <c r="S54" s="92">
        <v>59880</v>
      </c>
      <c r="T54" s="110"/>
    </row>
    <row r="55" s="2" customFormat="1" ht="21" customHeight="1" spans="1:20">
      <c r="A55" s="60">
        <v>14</v>
      </c>
      <c r="B55" s="48">
        <v>44390</v>
      </c>
      <c r="C55" s="58"/>
      <c r="D55" s="61"/>
      <c r="E55" s="63"/>
      <c r="F55" s="62"/>
      <c r="G55" s="51"/>
      <c r="H55" s="51"/>
      <c r="I55" s="51"/>
      <c r="J55" s="51"/>
      <c r="K55" s="51"/>
      <c r="L55" s="51">
        <v>100</v>
      </c>
      <c r="M55" s="50" t="s">
        <v>115</v>
      </c>
      <c r="N55" s="85"/>
      <c r="O55" s="85"/>
      <c r="P55" s="91" t="s">
        <v>135</v>
      </c>
      <c r="Q55" s="108"/>
      <c r="R55" s="109"/>
      <c r="S55" s="92">
        <v>130000</v>
      </c>
      <c r="T55" s="110"/>
    </row>
    <row r="56" s="2" customFormat="1" ht="24" customHeight="1" spans="1:20">
      <c r="A56" s="60">
        <v>15</v>
      </c>
      <c r="B56" s="48">
        <v>44400</v>
      </c>
      <c r="C56" s="58"/>
      <c r="D56" s="61">
        <v>600000</v>
      </c>
      <c r="E56" s="63" t="s">
        <v>129</v>
      </c>
      <c r="F56" s="62"/>
      <c r="G56" s="51"/>
      <c r="H56" s="51"/>
      <c r="I56" s="51"/>
      <c r="J56" s="51"/>
      <c r="K56" s="51"/>
      <c r="L56" s="51">
        <v>100</v>
      </c>
      <c r="M56" s="50" t="s">
        <v>115</v>
      </c>
      <c r="N56" s="85"/>
      <c r="O56" s="85"/>
      <c r="P56" s="91" t="s">
        <v>135</v>
      </c>
      <c r="Q56" s="108"/>
      <c r="R56" s="109"/>
      <c r="S56" s="92">
        <v>500000</v>
      </c>
      <c r="T56" s="110"/>
    </row>
    <row r="57" s="6" customFormat="1" ht="40" customHeight="1" spans="1:20">
      <c r="A57" s="60">
        <v>16</v>
      </c>
      <c r="B57" s="48">
        <v>44403</v>
      </c>
      <c r="C57" s="58"/>
      <c r="D57" s="61"/>
      <c r="E57" s="63"/>
      <c r="F57" s="62"/>
      <c r="G57" s="51"/>
      <c r="H57" s="51"/>
      <c r="I57" s="51"/>
      <c r="J57" s="51"/>
      <c r="K57" s="51"/>
      <c r="L57" s="51">
        <v>100</v>
      </c>
      <c r="M57" s="50" t="s">
        <v>115</v>
      </c>
      <c r="N57" s="85"/>
      <c r="O57" s="85"/>
      <c r="P57" s="91" t="s">
        <v>140</v>
      </c>
      <c r="Q57" s="108"/>
      <c r="R57" s="109"/>
      <c r="S57" s="92">
        <v>100000</v>
      </c>
      <c r="T57" s="109"/>
    </row>
    <row r="58" s="2" customFormat="1" ht="21" customHeight="1" spans="1:20">
      <c r="A58" s="69">
        <v>17</v>
      </c>
      <c r="B58" s="70">
        <v>44417</v>
      </c>
      <c r="C58" s="65">
        <v>5000000</v>
      </c>
      <c r="D58" s="65"/>
      <c r="E58" s="66"/>
      <c r="F58" s="67"/>
      <c r="G58" s="68"/>
      <c r="H58" s="157"/>
      <c r="I58" s="68"/>
      <c r="J58" s="68"/>
      <c r="K58" s="68"/>
      <c r="L58" s="68"/>
      <c r="M58" s="45"/>
      <c r="N58" s="130"/>
      <c r="O58" s="130"/>
      <c r="P58" s="91" t="s">
        <v>79</v>
      </c>
      <c r="Q58" s="108"/>
      <c r="R58" s="109"/>
      <c r="S58" s="92">
        <v>150000</v>
      </c>
      <c r="T58" s="110"/>
    </row>
    <row r="59" s="2" customFormat="1" ht="21" customHeight="1" spans="1:20">
      <c r="A59" s="69">
        <v>18</v>
      </c>
      <c r="B59" s="70"/>
      <c r="C59" s="64"/>
      <c r="D59" s="65"/>
      <c r="E59" s="66"/>
      <c r="F59" s="67"/>
      <c r="G59" s="68"/>
      <c r="H59" s="68"/>
      <c r="I59" s="68"/>
      <c r="J59" s="68"/>
      <c r="K59" s="68"/>
      <c r="L59" s="68"/>
      <c r="M59" s="45"/>
      <c r="N59" s="130"/>
      <c r="O59" s="130"/>
      <c r="P59" s="131"/>
      <c r="Q59" s="142"/>
      <c r="R59" s="110"/>
      <c r="S59" s="147"/>
      <c r="T59" s="110"/>
    </row>
    <row r="60" s="2" customFormat="1" ht="21" customHeight="1" spans="1:20">
      <c r="A60" s="69"/>
      <c r="B60" s="152"/>
      <c r="C60" s="64"/>
      <c r="D60" s="65"/>
      <c r="E60" s="66"/>
      <c r="F60" s="67"/>
      <c r="G60" s="68"/>
      <c r="H60" s="68"/>
      <c r="I60" s="68"/>
      <c r="J60" s="68"/>
      <c r="K60" s="68"/>
      <c r="L60" s="68"/>
      <c r="M60" s="45"/>
      <c r="N60" s="130"/>
      <c r="O60" s="130"/>
      <c r="P60" s="131"/>
      <c r="Q60" s="142"/>
      <c r="R60" s="110"/>
      <c r="S60" s="147"/>
      <c r="T60" s="110"/>
    </row>
    <row r="61" s="2" customFormat="1" ht="21" customHeight="1" spans="1:20">
      <c r="A61" s="69"/>
      <c r="B61" s="152"/>
      <c r="C61" s="64"/>
      <c r="D61" s="65"/>
      <c r="E61" s="66"/>
      <c r="F61" s="67"/>
      <c r="G61" s="68"/>
      <c r="H61" s="68"/>
      <c r="I61" s="68"/>
      <c r="J61" s="68"/>
      <c r="K61" s="68"/>
      <c r="L61" s="68"/>
      <c r="M61" s="45"/>
      <c r="N61" s="130"/>
      <c r="O61" s="130"/>
      <c r="P61" s="131"/>
      <c r="Q61" s="142"/>
      <c r="R61" s="110"/>
      <c r="S61" s="147"/>
      <c r="T61" s="110"/>
    </row>
    <row r="62" s="2" customFormat="1" ht="21" customHeight="1" spans="1:20">
      <c r="A62" s="69"/>
      <c r="B62" s="152"/>
      <c r="C62" s="64"/>
      <c r="D62" s="65"/>
      <c r="E62" s="66"/>
      <c r="F62" s="67"/>
      <c r="G62" s="68"/>
      <c r="H62" s="68"/>
      <c r="I62" s="68"/>
      <c r="J62" s="68"/>
      <c r="K62" s="68"/>
      <c r="L62" s="68"/>
      <c r="M62" s="45"/>
      <c r="N62" s="130"/>
      <c r="O62" s="130"/>
      <c r="P62" s="132"/>
      <c r="Q62" s="142"/>
      <c r="R62" s="110"/>
      <c r="S62" s="147"/>
      <c r="T62" s="110"/>
    </row>
    <row r="63" s="2" customFormat="1" ht="30" customHeight="1" spans="1:20">
      <c r="A63" s="114" t="s">
        <v>100</v>
      </c>
      <c r="B63" s="114"/>
      <c r="C63" s="115">
        <f>SUM(C8:C62)</f>
        <v>14000000</v>
      </c>
      <c r="D63" s="115">
        <f>SUM(D8:D62)</f>
        <v>1959600</v>
      </c>
      <c r="E63" s="115">
        <f>SUM(E8:E62)</f>
        <v>0</v>
      </c>
      <c r="F63" s="115"/>
      <c r="G63" s="115"/>
      <c r="H63" s="115"/>
      <c r="I63" s="115">
        <f>SUM(I8:I62)</f>
        <v>180000</v>
      </c>
      <c r="J63" s="115"/>
      <c r="K63" s="115">
        <f>SUM(K8:K62)</f>
        <v>97280</v>
      </c>
      <c r="L63" s="115">
        <f>SUM(L10:L62)</f>
        <v>109032.96</v>
      </c>
      <c r="M63" s="115"/>
      <c r="N63" s="115">
        <f>SUM(N8:N62)</f>
        <v>0</v>
      </c>
      <c r="O63" s="115"/>
      <c r="P63" s="115"/>
      <c r="Q63" s="115"/>
      <c r="R63" s="115"/>
      <c r="S63" s="115">
        <f>SUM(S8:S62)</f>
        <v>10715802.41</v>
      </c>
      <c r="T63" s="148">
        <f>C63+D63-I63-K63-L63-N63-S63</f>
        <v>4857484.63</v>
      </c>
    </row>
    <row r="64" s="2" customFormat="1" ht="30" customHeight="1" spans="1:20">
      <c r="A64" s="114" t="s">
        <v>101</v>
      </c>
      <c r="B64" s="114"/>
      <c r="C64" s="114" t="s">
        <v>102</v>
      </c>
      <c r="D64" s="114"/>
      <c r="E64" s="114"/>
      <c r="F64" s="116">
        <f>P64</f>
        <v>150000</v>
      </c>
      <c r="G64" s="117"/>
      <c r="H64" s="117"/>
      <c r="I64" s="117"/>
      <c r="J64" s="117"/>
      <c r="K64" s="134"/>
      <c r="L64" s="135" t="s">
        <v>103</v>
      </c>
      <c r="M64" s="136"/>
      <c r="N64" s="136"/>
      <c r="O64" s="137" t="s">
        <v>104</v>
      </c>
      <c r="P64" s="138">
        <v>150000</v>
      </c>
      <c r="Q64" s="138"/>
      <c r="R64" s="138"/>
      <c r="S64" s="138"/>
      <c r="T64" s="138"/>
    </row>
    <row r="65" s="2" customFormat="1" ht="30" customHeight="1" spans="1:20">
      <c r="A65" s="114"/>
      <c r="B65" s="114"/>
      <c r="C65" s="114" t="s">
        <v>105</v>
      </c>
      <c r="D65" s="114"/>
      <c r="E65" s="114"/>
      <c r="F65" s="116">
        <v>0</v>
      </c>
      <c r="G65" s="117"/>
      <c r="H65" s="117"/>
      <c r="I65" s="117"/>
      <c r="J65" s="117"/>
      <c r="K65" s="134"/>
      <c r="L65" s="139"/>
      <c r="M65" s="140"/>
      <c r="N65" s="140"/>
      <c r="O65" s="137" t="s">
        <v>106</v>
      </c>
      <c r="P65" s="141" t="str">
        <f>SUBSTITUTE(SUBSTITUTE(TEXT(INT(P64),"[DBNum2][$-804]G/通用格式元"&amp;IF(INT(F72)=F72,"整",""))&amp;TEXT(MID(F72,FIND(".",F72&amp;".0")+1,1),"[DBNum2][$-804]G/通用格式角")&amp;TEXT(MID(F72,FIND(".",F72&amp;".0")+2,1),"[DBNum2][$-804]G/通用格式分"),"零角","零"),"零分","")</f>
        <v>壹拾伍万元整</v>
      </c>
      <c r="Q65" s="141"/>
      <c r="R65" s="141"/>
      <c r="S65" s="141"/>
      <c r="T65" s="141"/>
    </row>
    <row r="66" s="2" customFormat="1" spans="2:19">
      <c r="B66" s="7"/>
      <c r="E66" s="8"/>
      <c r="F66" s="8"/>
      <c r="G66" s="8"/>
      <c r="H66" s="8"/>
      <c r="I66" s="8"/>
      <c r="J66" s="8"/>
      <c r="K66" s="8"/>
      <c r="L66" s="8"/>
      <c r="M66" s="8"/>
      <c r="N66" s="8"/>
      <c r="O66" s="7"/>
      <c r="P66" s="8"/>
      <c r="R66" s="8"/>
      <c r="S66" s="8"/>
    </row>
    <row r="67" s="2" customFormat="1" spans="2:19">
      <c r="B67" s="7"/>
      <c r="E67" s="8"/>
      <c r="F67" s="8"/>
      <c r="G67" s="8"/>
      <c r="H67" s="8"/>
      <c r="I67" s="8"/>
      <c r="J67" s="8"/>
      <c r="K67" s="8"/>
      <c r="L67" s="8"/>
      <c r="M67" s="8"/>
      <c r="N67" s="8"/>
      <c r="O67" s="7"/>
      <c r="P67" s="8"/>
      <c r="R67" s="8"/>
      <c r="S67" s="8"/>
    </row>
    <row r="68" s="2" customFormat="1" spans="2:19">
      <c r="B68" s="7"/>
      <c r="E68" s="8"/>
      <c r="F68" s="8"/>
      <c r="G68" s="8"/>
      <c r="H68" s="8"/>
      <c r="I68" s="8"/>
      <c r="J68" s="8"/>
      <c r="K68" s="8"/>
      <c r="L68" s="8"/>
      <c r="M68" s="8"/>
      <c r="N68" s="8"/>
      <c r="O68" s="7"/>
      <c r="P68" s="8"/>
      <c r="R68" s="8"/>
      <c r="S68" s="8"/>
    </row>
    <row r="69" s="2" customFormat="1" spans="2:19">
      <c r="B69" s="7"/>
      <c r="E69" s="8"/>
      <c r="F69" s="8"/>
      <c r="G69" s="8"/>
      <c r="H69" s="8"/>
      <c r="I69" s="8"/>
      <c r="J69" s="8"/>
      <c r="K69" s="8"/>
      <c r="L69" s="8"/>
      <c r="M69" s="8"/>
      <c r="N69" s="8"/>
      <c r="O69" s="7"/>
      <c r="P69" s="8"/>
      <c r="R69" s="8"/>
      <c r="S69" s="8"/>
    </row>
    <row r="70" s="2" customFormat="1" ht="13.5" spans="2:19">
      <c r="B70" s="118"/>
      <c r="E70" s="8"/>
      <c r="F70" s="8"/>
      <c r="G70" s="8"/>
      <c r="H70" s="8"/>
      <c r="I70" s="8"/>
      <c r="J70" s="8"/>
      <c r="K70" s="8"/>
      <c r="L70" s="8"/>
      <c r="M70" s="8"/>
      <c r="N70" s="8"/>
      <c r="O70" s="7"/>
      <c r="P70" s="8"/>
      <c r="R70" s="8"/>
      <c r="S70" s="8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63:B63"/>
    <mergeCell ref="C64:E64"/>
    <mergeCell ref="F64:K64"/>
    <mergeCell ref="P64:T64"/>
    <mergeCell ref="C65:E65"/>
    <mergeCell ref="F65:K65"/>
    <mergeCell ref="P65:T65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64:B65"/>
    <mergeCell ref="L64:N65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4"/>
  <sheetViews>
    <sheetView topLeftCell="A52" workbookViewId="0">
      <selection activeCell="A52" sqref="$A1:$XFD1048576"/>
    </sheetView>
  </sheetViews>
  <sheetFormatPr defaultColWidth="9" defaultRowHeight="11.25"/>
  <cols>
    <col min="1" max="1" width="3.25" style="2" customWidth="1"/>
    <col min="2" max="2" width="9.675" style="7" customWidth="1"/>
    <col min="3" max="3" width="16.375" style="2" customWidth="1"/>
    <col min="4" max="4" width="9.55" style="2" customWidth="1"/>
    <col min="5" max="5" width="26.7833333333333" style="8" customWidth="1"/>
    <col min="6" max="6" width="18.5" style="8" customWidth="1"/>
    <col min="7" max="7" width="10.625" style="8" customWidth="1"/>
    <col min="8" max="8" width="7.18333333333333" style="8" customWidth="1"/>
    <col min="9" max="9" width="9.375" style="8" customWidth="1"/>
    <col min="10" max="10" width="7.125" style="8" customWidth="1"/>
    <col min="11" max="11" width="12.8083333333333" style="8" customWidth="1"/>
    <col min="12" max="12" width="9.5" style="8" customWidth="1"/>
    <col min="13" max="13" width="19.8666666666667" style="8" customWidth="1"/>
    <col min="14" max="14" width="13.125" style="8" customWidth="1"/>
    <col min="15" max="15" width="11.375" style="7" customWidth="1"/>
    <col min="16" max="16" width="33.675" style="8" customWidth="1"/>
    <col min="17" max="17" width="9.55833333333333" style="2" customWidth="1"/>
    <col min="18" max="18" width="8.66666666666667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11890</v>
      </c>
      <c r="Q2" s="80" t="s">
        <v>6</v>
      </c>
      <c r="R2" s="80"/>
      <c r="S2" s="94"/>
      <c r="T2" s="94"/>
    </row>
    <row r="3" s="1" customFormat="1" ht="27.9" customHeight="1" spans="1:20">
      <c r="A3" s="10" t="s">
        <v>7</v>
      </c>
      <c r="B3" s="10"/>
      <c r="C3" s="13">
        <v>48638519.13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6" t="s">
        <v>11</v>
      </c>
      <c r="K3" s="76"/>
      <c r="L3" s="76"/>
      <c r="M3" s="76"/>
      <c r="N3" s="10" t="s">
        <v>12</v>
      </c>
      <c r="O3" s="10"/>
      <c r="P3" s="76" t="s">
        <v>13</v>
      </c>
      <c r="Q3" s="95" t="s">
        <v>14</v>
      </c>
      <c r="R3" s="96"/>
      <c r="S3" s="97" t="s">
        <v>15</v>
      </c>
      <c r="T3" s="98"/>
    </row>
    <row r="4" s="1" customFormat="1" ht="27.9" customHeight="1" spans="1:20">
      <c r="A4" s="10" t="s">
        <v>16</v>
      </c>
      <c r="B4" s="10"/>
      <c r="C4" s="15"/>
      <c r="D4" s="15"/>
      <c r="E4" s="15"/>
      <c r="F4" s="13" t="s">
        <v>17</v>
      </c>
      <c r="G4" s="16"/>
      <c r="H4" s="10" t="s">
        <v>18</v>
      </c>
      <c r="I4" s="10"/>
      <c r="J4" s="76" t="s">
        <v>19</v>
      </c>
      <c r="K4" s="76"/>
      <c r="L4" s="76"/>
      <c r="M4" s="76"/>
      <c r="N4" s="10" t="s">
        <v>20</v>
      </c>
      <c r="O4" s="10"/>
      <c r="P4" s="77" t="s">
        <v>21</v>
      </c>
      <c r="Q4" s="13" t="s">
        <v>22</v>
      </c>
      <c r="R4" s="77" t="s">
        <v>23</v>
      </c>
      <c r="S4" s="99" t="s">
        <v>24</v>
      </c>
      <c r="T4" s="100" t="s">
        <v>25</v>
      </c>
    </row>
    <row r="5" s="1" customFormat="1" ht="27.9" customHeight="1" spans="1:20">
      <c r="A5" s="10" t="s">
        <v>26</v>
      </c>
      <c r="B5" s="17" t="s">
        <v>27</v>
      </c>
      <c r="C5" s="18"/>
      <c r="D5" s="18"/>
      <c r="E5" s="18"/>
      <c r="F5" s="19"/>
      <c r="G5" s="20" t="s">
        <v>28</v>
      </c>
      <c r="H5" s="17" t="s">
        <v>27</v>
      </c>
      <c r="I5" s="18"/>
      <c r="J5" s="19"/>
      <c r="K5" s="20" t="s">
        <v>29</v>
      </c>
      <c r="L5" s="17" t="s">
        <v>30</v>
      </c>
      <c r="M5" s="19"/>
      <c r="N5" s="17" t="s">
        <v>31</v>
      </c>
      <c r="O5" s="19"/>
      <c r="P5" s="78" t="s">
        <v>32</v>
      </c>
      <c r="Q5" s="101"/>
      <c r="R5" s="101"/>
      <c r="S5" s="99" t="s">
        <v>33</v>
      </c>
      <c r="T5" s="102" t="s">
        <v>34</v>
      </c>
    </row>
    <row r="6" s="1" customFormat="1" ht="27.9" customHeight="1" spans="1:20">
      <c r="A6" s="10"/>
      <c r="B6" s="21" t="s">
        <v>35</v>
      </c>
      <c r="C6" s="22"/>
      <c r="D6" s="22"/>
      <c r="E6" s="22"/>
      <c r="F6" s="23"/>
      <c r="G6" s="10"/>
      <c r="H6" s="21" t="s">
        <v>36</v>
      </c>
      <c r="I6" s="22"/>
      <c r="J6" s="23"/>
      <c r="K6" s="10" t="s">
        <v>37</v>
      </c>
      <c r="L6" s="21" t="s">
        <v>38</v>
      </c>
      <c r="M6" s="23"/>
      <c r="N6" s="21" t="s">
        <v>39</v>
      </c>
      <c r="O6" s="23"/>
      <c r="P6" s="79" t="s">
        <v>40</v>
      </c>
      <c r="Q6" s="103"/>
      <c r="R6" s="103"/>
      <c r="S6" s="99"/>
      <c r="T6" s="102"/>
    </row>
    <row r="7" s="1" customFormat="1" ht="27.9" customHeight="1" spans="1:20">
      <c r="A7" s="10"/>
      <c r="B7" s="24" t="s">
        <v>41</v>
      </c>
      <c r="C7" s="10" t="s">
        <v>42</v>
      </c>
      <c r="D7" s="10" t="s">
        <v>43</v>
      </c>
      <c r="E7" s="13" t="s">
        <v>44</v>
      </c>
      <c r="F7" s="13" t="s">
        <v>45</v>
      </c>
      <c r="G7" s="24" t="s">
        <v>46</v>
      </c>
      <c r="H7" s="10" t="s">
        <v>47</v>
      </c>
      <c r="I7" s="13" t="s">
        <v>48</v>
      </c>
      <c r="J7" s="13" t="s">
        <v>49</v>
      </c>
      <c r="K7" s="80" t="s">
        <v>48</v>
      </c>
      <c r="L7" s="13" t="s">
        <v>48</v>
      </c>
      <c r="M7" s="10" t="s">
        <v>49</v>
      </c>
      <c r="N7" s="10" t="s">
        <v>48</v>
      </c>
      <c r="O7" s="10" t="s">
        <v>49</v>
      </c>
      <c r="P7" s="13" t="s">
        <v>50</v>
      </c>
      <c r="Q7" s="13" t="s">
        <v>51</v>
      </c>
      <c r="R7" s="13" t="s">
        <v>52</v>
      </c>
      <c r="S7" s="99"/>
      <c r="T7" s="102"/>
    </row>
    <row r="8" s="2" customFormat="1" ht="23" customHeight="1" spans="1:20">
      <c r="A8" s="25">
        <v>1</v>
      </c>
      <c r="B8" s="26">
        <v>44041</v>
      </c>
      <c r="C8" s="27"/>
      <c r="D8" s="28">
        <v>400000</v>
      </c>
      <c r="E8" s="28" t="s">
        <v>53</v>
      </c>
      <c r="F8" s="29" t="s">
        <v>54</v>
      </c>
      <c r="G8" s="30"/>
      <c r="H8" s="30"/>
      <c r="I8" s="30"/>
      <c r="J8" s="30"/>
      <c r="K8" s="30"/>
      <c r="L8" s="30"/>
      <c r="M8" s="28"/>
      <c r="N8" s="30"/>
      <c r="O8" s="30"/>
      <c r="P8" s="81"/>
      <c r="Q8" s="104"/>
      <c r="R8" s="36"/>
      <c r="S8" s="28"/>
      <c r="T8" s="36"/>
    </row>
    <row r="9" s="2" customFormat="1" ht="23" customHeight="1" spans="1:20">
      <c r="A9" s="25"/>
      <c r="B9" s="31">
        <v>44035</v>
      </c>
      <c r="C9" s="32"/>
      <c r="D9" s="32"/>
      <c r="E9" s="28" t="s">
        <v>55</v>
      </c>
      <c r="F9" s="180" t="s">
        <v>56</v>
      </c>
      <c r="G9" s="28"/>
      <c r="H9" s="28"/>
      <c r="I9" s="28"/>
      <c r="J9" s="28"/>
      <c r="K9" s="28"/>
      <c r="L9" s="28"/>
      <c r="M9" s="28"/>
      <c r="N9" s="81"/>
      <c r="O9" s="81"/>
      <c r="P9" s="81" t="s">
        <v>23</v>
      </c>
      <c r="Q9" s="104" t="s">
        <v>57</v>
      </c>
      <c r="R9" s="28"/>
      <c r="S9" s="28">
        <v>1200</v>
      </c>
      <c r="T9" s="28"/>
    </row>
    <row r="10" s="2" customFormat="1" ht="25" customHeight="1" spans="1:20">
      <c r="A10" s="25"/>
      <c r="B10" s="26"/>
      <c r="C10" s="27"/>
      <c r="D10" s="28"/>
      <c r="E10" s="28" t="s">
        <v>58</v>
      </c>
      <c r="F10" s="34" t="s">
        <v>59</v>
      </c>
      <c r="G10" s="30"/>
      <c r="H10" s="30"/>
      <c r="I10" s="28"/>
      <c r="J10" s="28"/>
      <c r="K10" s="28"/>
      <c r="L10" s="35">
        <v>100</v>
      </c>
      <c r="M10" s="2" t="s">
        <v>60</v>
      </c>
      <c r="N10" s="81"/>
      <c r="O10" s="81"/>
      <c r="P10" s="82" t="s">
        <v>61</v>
      </c>
      <c r="Q10" s="104"/>
      <c r="R10" s="36"/>
      <c r="S10" s="28">
        <v>159000</v>
      </c>
      <c r="T10" s="36"/>
    </row>
    <row r="11" s="2" customFormat="1" ht="22" customHeight="1" spans="1:20">
      <c r="A11" s="35"/>
      <c r="B11" s="31">
        <v>44057</v>
      </c>
      <c r="C11" s="27"/>
      <c r="D11" s="36"/>
      <c r="E11" s="28" t="s">
        <v>62</v>
      </c>
      <c r="F11" s="29" t="s">
        <v>63</v>
      </c>
      <c r="G11" s="30"/>
      <c r="H11" s="30"/>
      <c r="I11" s="30"/>
      <c r="J11" s="30"/>
      <c r="K11" s="30"/>
      <c r="L11" s="35">
        <v>50</v>
      </c>
      <c r="M11" s="2" t="s">
        <v>60</v>
      </c>
      <c r="N11" s="81"/>
      <c r="O11" s="81"/>
      <c r="P11" s="83" t="s">
        <v>64</v>
      </c>
      <c r="Q11" s="104"/>
      <c r="R11" s="36"/>
      <c r="S11" s="28">
        <v>19455</v>
      </c>
      <c r="T11" s="36"/>
    </row>
    <row r="12" s="2" customFormat="1" ht="24" customHeight="1" spans="1:20">
      <c r="A12" s="35"/>
      <c r="B12" s="31">
        <v>44076</v>
      </c>
      <c r="C12" s="32"/>
      <c r="D12" s="32"/>
      <c r="E12" s="37" t="s">
        <v>65</v>
      </c>
      <c r="F12" s="38" t="s">
        <v>66</v>
      </c>
      <c r="G12" s="30"/>
      <c r="H12" s="30"/>
      <c r="I12" s="30"/>
      <c r="J12" s="30"/>
      <c r="K12" s="30"/>
      <c r="L12" s="28">
        <v>100</v>
      </c>
      <c r="M12" s="28" t="s">
        <v>60</v>
      </c>
      <c r="N12" s="81"/>
      <c r="O12" s="81"/>
      <c r="P12" s="83" t="s">
        <v>67</v>
      </c>
      <c r="Q12" s="104"/>
      <c r="R12" s="36"/>
      <c r="S12" s="28">
        <v>200000</v>
      </c>
      <c r="T12" s="36"/>
    </row>
    <row r="13" s="3" customFormat="1" ht="24" customHeight="1" spans="1:20">
      <c r="A13" s="39">
        <v>2</v>
      </c>
      <c r="B13" s="31">
        <v>44081</v>
      </c>
      <c r="C13" s="32"/>
      <c r="D13" s="10">
        <v>1000000</v>
      </c>
      <c r="E13" s="28" t="s">
        <v>53</v>
      </c>
      <c r="F13" s="29" t="s">
        <v>54</v>
      </c>
      <c r="G13" s="40" t="s">
        <v>68</v>
      </c>
      <c r="H13" s="41"/>
      <c r="I13" s="41"/>
      <c r="J13" s="84"/>
      <c r="K13" s="30"/>
      <c r="L13" s="28"/>
      <c r="M13" s="28"/>
      <c r="N13" s="81"/>
      <c r="O13" s="81"/>
      <c r="P13" s="83"/>
      <c r="Q13" s="104"/>
      <c r="R13" s="36"/>
      <c r="S13" s="28"/>
      <c r="T13" s="36"/>
    </row>
    <row r="14" s="3" customFormat="1" ht="17" customHeight="1" spans="1:20">
      <c r="A14" s="42"/>
      <c r="B14" s="31">
        <v>44081</v>
      </c>
      <c r="C14" s="27"/>
      <c r="D14" s="32"/>
      <c r="E14" s="37" t="s">
        <v>58</v>
      </c>
      <c r="F14" s="38" t="s">
        <v>59</v>
      </c>
      <c r="G14" s="30"/>
      <c r="H14" s="30"/>
      <c r="I14" s="30"/>
      <c r="J14" s="30"/>
      <c r="K14" s="30"/>
      <c r="L14" s="28">
        <v>100</v>
      </c>
      <c r="M14" s="28" t="s">
        <v>60</v>
      </c>
      <c r="N14" s="81"/>
      <c r="O14" s="81"/>
      <c r="P14" s="83" t="s">
        <v>61</v>
      </c>
      <c r="Q14" s="104"/>
      <c r="R14" s="36"/>
      <c r="S14" s="28">
        <v>169600</v>
      </c>
      <c r="T14" s="36"/>
    </row>
    <row r="15" s="2" customFormat="1" ht="20.1" customHeight="1" spans="1:20">
      <c r="A15" s="43"/>
      <c r="B15" s="31">
        <v>44090</v>
      </c>
      <c r="C15" s="27"/>
      <c r="D15" s="28"/>
      <c r="E15" s="28" t="s">
        <v>69</v>
      </c>
      <c r="F15" s="44" t="s">
        <v>70</v>
      </c>
      <c r="G15" s="30"/>
      <c r="H15" s="30"/>
      <c r="I15" s="28"/>
      <c r="J15" s="28"/>
      <c r="K15" s="28"/>
      <c r="L15" s="28">
        <v>50</v>
      </c>
      <c r="M15" s="28" t="s">
        <v>60</v>
      </c>
      <c r="N15" s="81"/>
      <c r="O15" s="81"/>
      <c r="P15" s="82" t="s">
        <v>71</v>
      </c>
      <c r="Q15" s="104"/>
      <c r="R15" s="36"/>
      <c r="S15" s="28">
        <v>60000</v>
      </c>
      <c r="T15" s="36"/>
    </row>
    <row r="16" s="2" customFormat="1" ht="25" customHeight="1" spans="1:20">
      <c r="A16" s="43"/>
      <c r="B16" s="31">
        <v>44090</v>
      </c>
      <c r="C16" s="27"/>
      <c r="D16" s="28"/>
      <c r="E16" s="28" t="s">
        <v>58</v>
      </c>
      <c r="F16" s="34" t="s">
        <v>59</v>
      </c>
      <c r="G16" s="30"/>
      <c r="H16" s="30"/>
      <c r="I16" s="28"/>
      <c r="J16" s="28"/>
      <c r="K16" s="28"/>
      <c r="L16" s="28">
        <v>100</v>
      </c>
      <c r="M16" s="28" t="s">
        <v>60</v>
      </c>
      <c r="N16" s="81"/>
      <c r="O16" s="81"/>
      <c r="P16" s="82" t="s">
        <v>61</v>
      </c>
      <c r="Q16" s="104"/>
      <c r="R16" s="36"/>
      <c r="S16" s="28">
        <v>300000</v>
      </c>
      <c r="T16" s="36"/>
    </row>
    <row r="17" s="2" customFormat="1" ht="25" customHeight="1" spans="1:20">
      <c r="A17" s="43"/>
      <c r="B17" s="26">
        <v>44092</v>
      </c>
      <c r="C17" s="27"/>
      <c r="D17" s="28"/>
      <c r="E17" s="28" t="s">
        <v>72</v>
      </c>
      <c r="F17" s="34" t="s">
        <v>73</v>
      </c>
      <c r="G17" s="30"/>
      <c r="H17" s="30"/>
      <c r="I17" s="28"/>
      <c r="J17" s="28"/>
      <c r="K17" s="28"/>
      <c r="L17" s="28">
        <v>100</v>
      </c>
      <c r="M17" s="28" t="s">
        <v>60</v>
      </c>
      <c r="N17" s="81"/>
      <c r="O17" s="81"/>
      <c r="P17" s="82" t="s">
        <v>74</v>
      </c>
      <c r="Q17" s="104"/>
      <c r="R17" s="36"/>
      <c r="S17" s="28">
        <v>300000</v>
      </c>
      <c r="T17" s="36"/>
    </row>
    <row r="18" s="2" customFormat="1" ht="20.1" customHeight="1" spans="1:20">
      <c r="A18" s="35"/>
      <c r="B18" s="31">
        <v>44113</v>
      </c>
      <c r="C18" s="32"/>
      <c r="D18" s="32"/>
      <c r="E18" s="28" t="s">
        <v>75</v>
      </c>
      <c r="F18" s="28" t="s">
        <v>76</v>
      </c>
      <c r="G18" s="28"/>
      <c r="H18" s="28"/>
      <c r="I18" s="28"/>
      <c r="J18" s="28"/>
      <c r="K18" s="28"/>
      <c r="L18" s="28">
        <v>50</v>
      </c>
      <c r="M18" s="28" t="s">
        <v>60</v>
      </c>
      <c r="N18" s="81"/>
      <c r="O18" s="81"/>
      <c r="P18" s="82" t="s">
        <v>77</v>
      </c>
      <c r="Q18" s="104"/>
      <c r="R18" s="28"/>
      <c r="S18" s="28">
        <v>37500</v>
      </c>
      <c r="T18" s="28"/>
    </row>
    <row r="19" s="2" customFormat="1" ht="25" customHeight="1" spans="1:20">
      <c r="A19" s="43"/>
      <c r="B19" s="31">
        <v>44125</v>
      </c>
      <c r="C19" s="27"/>
      <c r="D19" s="28"/>
      <c r="E19" s="28" t="s">
        <v>58</v>
      </c>
      <c r="F19" s="34" t="s">
        <v>59</v>
      </c>
      <c r="G19" s="30"/>
      <c r="H19" s="30"/>
      <c r="I19" s="28"/>
      <c r="J19" s="28"/>
      <c r="K19" s="28"/>
      <c r="L19" s="28">
        <v>100</v>
      </c>
      <c r="M19" s="28" t="s">
        <v>60</v>
      </c>
      <c r="N19" s="81"/>
      <c r="O19" s="81"/>
      <c r="P19" s="82" t="s">
        <v>61</v>
      </c>
      <c r="Q19" s="104"/>
      <c r="R19" s="36"/>
      <c r="S19" s="28">
        <v>150000</v>
      </c>
      <c r="T19" s="36"/>
    </row>
    <row r="20" s="2" customFormat="1" ht="25" customHeight="1" spans="1:20">
      <c r="A20" s="39">
        <v>3</v>
      </c>
      <c r="B20" s="31">
        <v>44142</v>
      </c>
      <c r="C20" s="31"/>
      <c r="D20" s="10">
        <v>300000</v>
      </c>
      <c r="E20" s="28" t="s">
        <v>53</v>
      </c>
      <c r="F20" s="29" t="s">
        <v>54</v>
      </c>
      <c r="G20" s="40" t="s">
        <v>78</v>
      </c>
      <c r="H20" s="41"/>
      <c r="I20" s="41"/>
      <c r="J20" s="84"/>
      <c r="K20" s="28"/>
      <c r="L20" s="28"/>
      <c r="M20" s="28"/>
      <c r="N20" s="81"/>
      <c r="O20" s="81"/>
      <c r="P20" s="82"/>
      <c r="Q20" s="104"/>
      <c r="R20" s="28"/>
      <c r="S20" s="28"/>
      <c r="T20" s="28"/>
    </row>
    <row r="21" s="2" customFormat="1" ht="25" customHeight="1" spans="1:20">
      <c r="A21" s="43"/>
      <c r="B21" s="31">
        <v>44507</v>
      </c>
      <c r="C21" s="31"/>
      <c r="D21" s="10">
        <v>214188</v>
      </c>
      <c r="E21" s="28" t="s">
        <v>53</v>
      </c>
      <c r="F21" s="29" t="s">
        <v>54</v>
      </c>
      <c r="G21" s="40" t="s">
        <v>78</v>
      </c>
      <c r="H21" s="41"/>
      <c r="I21" s="41"/>
      <c r="J21" s="84"/>
      <c r="K21" s="28"/>
      <c r="L21" s="28"/>
      <c r="M21" s="28"/>
      <c r="N21" s="81"/>
      <c r="O21" s="81"/>
      <c r="P21" s="82" t="s">
        <v>79</v>
      </c>
      <c r="Q21" s="104"/>
      <c r="R21" s="28"/>
      <c r="S21" s="28">
        <v>200000</v>
      </c>
      <c r="T21" s="28"/>
    </row>
    <row r="22" s="2" customFormat="1" ht="20.1" customHeight="1" spans="1:20">
      <c r="A22" s="42"/>
      <c r="B22" s="31">
        <v>44145</v>
      </c>
      <c r="C22" s="31"/>
      <c r="D22" s="10"/>
      <c r="E22" s="28" t="s">
        <v>80</v>
      </c>
      <c r="F22" s="45" t="s">
        <v>81</v>
      </c>
      <c r="G22" s="28"/>
      <c r="H22" s="28"/>
      <c r="I22" s="28"/>
      <c r="J22" s="28"/>
      <c r="K22" s="28"/>
      <c r="L22" s="28">
        <v>50</v>
      </c>
      <c r="M22" s="28" t="s">
        <v>60</v>
      </c>
      <c r="N22" s="81"/>
      <c r="O22" s="81"/>
      <c r="P22" s="82" t="s">
        <v>82</v>
      </c>
      <c r="Q22" s="104"/>
      <c r="R22" s="28"/>
      <c r="S22" s="28">
        <v>50000</v>
      </c>
      <c r="T22" s="28"/>
    </row>
    <row r="23" s="2" customFormat="1" ht="20.1" customHeight="1" spans="1:20">
      <c r="A23" s="46"/>
      <c r="B23" s="31">
        <v>44146</v>
      </c>
      <c r="C23" s="31"/>
      <c r="D23" s="10"/>
      <c r="E23" s="28" t="s">
        <v>58</v>
      </c>
      <c r="F23" s="34" t="s">
        <v>59</v>
      </c>
      <c r="G23" s="30"/>
      <c r="H23" s="30"/>
      <c r="I23" s="28"/>
      <c r="J23" s="28"/>
      <c r="K23" s="28"/>
      <c r="L23" s="28">
        <v>50</v>
      </c>
      <c r="M23" s="28" t="s">
        <v>60</v>
      </c>
      <c r="N23" s="81"/>
      <c r="O23" s="81"/>
      <c r="P23" s="82" t="s">
        <v>61</v>
      </c>
      <c r="Q23" s="104"/>
      <c r="R23" s="36"/>
      <c r="S23" s="28">
        <v>27328</v>
      </c>
      <c r="T23" s="36"/>
    </row>
    <row r="24" s="2" customFormat="1" ht="21" customHeight="1" spans="1:20">
      <c r="A24" s="46"/>
      <c r="B24" s="150">
        <v>44151</v>
      </c>
      <c r="C24" s="32"/>
      <c r="D24" s="32"/>
      <c r="E24" s="28" t="s">
        <v>80</v>
      </c>
      <c r="F24" s="28" t="s">
        <v>81</v>
      </c>
      <c r="G24" s="30"/>
      <c r="H24" s="30"/>
      <c r="I24" s="30"/>
      <c r="J24" s="30"/>
      <c r="K24" s="30"/>
      <c r="L24" s="28">
        <v>100</v>
      </c>
      <c r="M24" s="28" t="s">
        <v>60</v>
      </c>
      <c r="N24" s="81"/>
      <c r="O24" s="81"/>
      <c r="P24" s="82" t="s">
        <v>82</v>
      </c>
      <c r="Q24" s="104"/>
      <c r="R24" s="28"/>
      <c r="S24" s="28">
        <v>135610</v>
      </c>
      <c r="T24" s="36"/>
    </row>
    <row r="25" s="2" customFormat="1" ht="20.1" customHeight="1" spans="1:20">
      <c r="A25" s="35"/>
      <c r="B25" s="31">
        <v>44160</v>
      </c>
      <c r="C25" s="31"/>
      <c r="D25" s="10"/>
      <c r="E25" s="28" t="s">
        <v>83</v>
      </c>
      <c r="F25" s="28" t="s">
        <v>84</v>
      </c>
      <c r="G25" s="28"/>
      <c r="H25" s="28"/>
      <c r="I25" s="28"/>
      <c r="J25" s="28"/>
      <c r="K25" s="28"/>
      <c r="L25" s="28">
        <v>50</v>
      </c>
      <c r="M25" s="28" t="s">
        <v>60</v>
      </c>
      <c r="N25" s="81"/>
      <c r="O25" s="81"/>
      <c r="P25" s="82" t="s">
        <v>79</v>
      </c>
      <c r="Q25" s="104"/>
      <c r="R25" s="28"/>
      <c r="S25" s="28">
        <v>60000</v>
      </c>
      <c r="T25" s="28"/>
    </row>
    <row r="26" s="2" customFormat="1" ht="20.1" customHeight="1" spans="1:20">
      <c r="A26" s="46"/>
      <c r="B26" s="31">
        <v>44165</v>
      </c>
      <c r="C26" s="31"/>
      <c r="D26" s="10"/>
      <c r="E26" s="28" t="s">
        <v>80</v>
      </c>
      <c r="F26" s="28" t="s">
        <v>81</v>
      </c>
      <c r="G26" s="30"/>
      <c r="H26" s="30"/>
      <c r="I26" s="30"/>
      <c r="J26" s="30"/>
      <c r="K26" s="30"/>
      <c r="L26" s="28">
        <v>50</v>
      </c>
      <c r="M26" s="28" t="s">
        <v>60</v>
      </c>
      <c r="N26" s="81"/>
      <c r="O26" s="81"/>
      <c r="P26" s="82" t="s">
        <v>82</v>
      </c>
      <c r="Q26" s="104"/>
      <c r="R26" s="36"/>
      <c r="S26" s="28">
        <v>24150</v>
      </c>
      <c r="T26" s="36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6"/>
      <c r="E27" s="50" t="s">
        <v>85</v>
      </c>
      <c r="F27" s="50" t="s">
        <v>86</v>
      </c>
      <c r="G27" s="51"/>
      <c r="H27" s="52">
        <v>0.02</v>
      </c>
      <c r="I27" s="51">
        <f>C27*H27</f>
        <v>120000</v>
      </c>
      <c r="J27" s="51"/>
      <c r="K27" s="51">
        <v>97280</v>
      </c>
      <c r="L27" s="50"/>
      <c r="M27" s="50"/>
      <c r="N27" s="85"/>
      <c r="O27" s="85"/>
      <c r="P27" s="86"/>
      <c r="Q27" s="105"/>
      <c r="R27" s="106"/>
      <c r="S27" s="50"/>
      <c r="T27" s="107"/>
    </row>
    <row r="28" s="2" customFormat="1" ht="20.1" customHeight="1" spans="1:20">
      <c r="A28" s="53"/>
      <c r="B28" s="31">
        <v>44203</v>
      </c>
      <c r="C28" s="31"/>
      <c r="D28" s="10"/>
      <c r="E28" s="28" t="s">
        <v>87</v>
      </c>
      <c r="F28" s="28" t="s">
        <v>88</v>
      </c>
      <c r="G28" s="30"/>
      <c r="H28" s="30"/>
      <c r="I28" s="30"/>
      <c r="J28" s="30"/>
      <c r="K28" s="30"/>
      <c r="L28" s="28">
        <v>50</v>
      </c>
      <c r="M28" s="28" t="s">
        <v>60</v>
      </c>
      <c r="N28" s="81"/>
      <c r="O28" s="81"/>
      <c r="P28" s="82" t="s">
        <v>89</v>
      </c>
      <c r="Q28" s="104"/>
      <c r="R28" s="36"/>
      <c r="S28" s="28">
        <v>80000</v>
      </c>
      <c r="T28" s="36"/>
    </row>
    <row r="29" s="2" customFormat="1" ht="20.1" customHeight="1" spans="1:20">
      <c r="A29" s="53"/>
      <c r="B29" s="31">
        <v>44203</v>
      </c>
      <c r="C29" s="31"/>
      <c r="D29" s="10"/>
      <c r="E29" s="28" t="s">
        <v>90</v>
      </c>
      <c r="F29" s="28" t="s">
        <v>91</v>
      </c>
      <c r="G29" s="30"/>
      <c r="H29" s="30"/>
      <c r="I29" s="30"/>
      <c r="J29" s="30"/>
      <c r="K29" s="30"/>
      <c r="L29" s="28">
        <v>200</v>
      </c>
      <c r="M29" s="28" t="s">
        <v>60</v>
      </c>
      <c r="N29" s="81"/>
      <c r="O29" s="81"/>
      <c r="P29" s="82" t="s">
        <v>92</v>
      </c>
      <c r="Q29" s="104"/>
      <c r="R29" s="36"/>
      <c r="S29" s="28">
        <v>2450000</v>
      </c>
      <c r="T29" s="36"/>
    </row>
    <row r="30" s="2" customFormat="1" ht="20.1" customHeight="1" spans="1:20">
      <c r="A30" s="54"/>
      <c r="B30" s="31">
        <v>44203</v>
      </c>
      <c r="C30" s="31"/>
      <c r="D30" s="10">
        <v>-1514188</v>
      </c>
      <c r="E30" s="28"/>
      <c r="F30" s="28"/>
      <c r="G30" s="30"/>
      <c r="H30" s="30"/>
      <c r="I30" s="30"/>
      <c r="J30" s="30"/>
      <c r="K30" s="30"/>
      <c r="L30" s="28">
        <v>72967.96</v>
      </c>
      <c r="M30" s="28" t="s">
        <v>93</v>
      </c>
      <c r="N30" s="81"/>
      <c r="O30" s="81"/>
      <c r="P30" s="82"/>
      <c r="Q30" s="104"/>
      <c r="R30" s="36"/>
      <c r="S30" s="28"/>
      <c r="T30" s="36"/>
    </row>
    <row r="31" s="3" customFormat="1" ht="20.1" customHeight="1" spans="1:20">
      <c r="A31" s="42"/>
      <c r="B31" s="31">
        <v>44217</v>
      </c>
      <c r="C31" s="31"/>
      <c r="D31" s="10"/>
      <c r="E31" s="3" t="s">
        <v>94</v>
      </c>
      <c r="F31" s="28" t="s">
        <v>95</v>
      </c>
      <c r="G31" s="30"/>
      <c r="H31" s="30"/>
      <c r="I31" s="30"/>
      <c r="J31" s="30"/>
      <c r="K31" s="30"/>
      <c r="L31" s="28">
        <v>200</v>
      </c>
      <c r="M31" s="28" t="s">
        <v>60</v>
      </c>
      <c r="N31" s="81"/>
      <c r="O31" s="81"/>
      <c r="P31" s="82" t="s">
        <v>96</v>
      </c>
      <c r="Q31" s="104"/>
      <c r="R31" s="36"/>
      <c r="S31" s="28">
        <v>1069841.77</v>
      </c>
      <c r="T31" s="36"/>
    </row>
    <row r="32" s="3" customFormat="1" ht="20.1" customHeight="1" spans="1:20">
      <c r="A32" s="42"/>
      <c r="B32" s="31">
        <v>44234</v>
      </c>
      <c r="C32" s="31"/>
      <c r="D32" s="10"/>
      <c r="E32" s="28" t="s">
        <v>97</v>
      </c>
      <c r="F32" s="28" t="s">
        <v>98</v>
      </c>
      <c r="G32" s="30"/>
      <c r="H32" s="30"/>
      <c r="I32" s="30"/>
      <c r="J32" s="30"/>
      <c r="K32" s="30"/>
      <c r="L32" s="28">
        <v>100</v>
      </c>
      <c r="M32" s="28" t="s">
        <v>60</v>
      </c>
      <c r="N32" s="81"/>
      <c r="O32" s="81"/>
      <c r="P32" s="87" t="s">
        <v>99</v>
      </c>
      <c r="Q32" s="104"/>
      <c r="R32" s="36"/>
      <c r="S32" s="28">
        <v>500000</v>
      </c>
      <c r="T32" s="36"/>
    </row>
    <row r="33" s="5" customFormat="1" ht="20.1" customHeight="1" spans="1:20">
      <c r="A33" s="43">
        <v>5</v>
      </c>
      <c r="B33" s="26">
        <v>44235</v>
      </c>
      <c r="C33" s="10">
        <v>1000000</v>
      </c>
      <c r="D33" s="10"/>
      <c r="E33" s="28" t="s">
        <v>107</v>
      </c>
      <c r="F33" s="28">
        <v>175202745165</v>
      </c>
      <c r="G33" s="30"/>
      <c r="H33" s="55">
        <v>0.02</v>
      </c>
      <c r="I33" s="28">
        <v>20000</v>
      </c>
      <c r="J33" s="28" t="s">
        <v>108</v>
      </c>
      <c r="K33" s="30"/>
      <c r="L33" s="28"/>
      <c r="M33" s="28"/>
      <c r="N33" s="81"/>
      <c r="O33" s="81"/>
      <c r="P33" s="82"/>
      <c r="Q33" s="104"/>
      <c r="R33" s="36"/>
      <c r="S33" s="28"/>
      <c r="T33" s="107"/>
    </row>
    <row r="34" s="5" customFormat="1" ht="20.1" customHeight="1" spans="1:20">
      <c r="A34" s="42"/>
      <c r="B34" s="56"/>
      <c r="C34" s="31"/>
      <c r="D34" s="10"/>
      <c r="E34" s="28" t="s">
        <v>109</v>
      </c>
      <c r="F34" s="28" t="s">
        <v>110</v>
      </c>
      <c r="G34" s="30"/>
      <c r="H34" s="30"/>
      <c r="I34" s="30"/>
      <c r="J34" s="30"/>
      <c r="K34" s="28" t="s">
        <v>111</v>
      </c>
      <c r="L34" s="28">
        <v>200</v>
      </c>
      <c r="M34" s="28" t="s">
        <v>60</v>
      </c>
      <c r="N34" s="81"/>
      <c r="O34" s="81"/>
      <c r="P34" s="82" t="s">
        <v>112</v>
      </c>
      <c r="Q34" s="104"/>
      <c r="R34" s="36"/>
      <c r="S34" s="28">
        <v>500000</v>
      </c>
      <c r="T34" s="107"/>
    </row>
    <row r="35" s="5" customFormat="1" ht="20.1" customHeight="1" spans="1:20">
      <c r="A35" s="57"/>
      <c r="B35" s="48">
        <v>44264</v>
      </c>
      <c r="C35" s="48"/>
      <c r="D35" s="49"/>
      <c r="E35" s="50"/>
      <c r="F35" s="50"/>
      <c r="G35" s="51"/>
      <c r="H35" s="51"/>
      <c r="I35" s="51"/>
      <c r="J35" s="51"/>
      <c r="K35" s="51"/>
      <c r="L35" s="50">
        <v>3000</v>
      </c>
      <c r="M35" s="50" t="s">
        <v>113</v>
      </c>
      <c r="N35" s="85"/>
      <c r="O35" s="85"/>
      <c r="P35" s="86" t="s">
        <v>114</v>
      </c>
      <c r="Q35" s="105"/>
      <c r="R35" s="106"/>
      <c r="S35" s="50">
        <v>500000</v>
      </c>
      <c r="T35" s="107"/>
    </row>
    <row r="36" s="5" customFormat="1" ht="20.1" customHeight="1" spans="1:20">
      <c r="A36" s="57"/>
      <c r="B36" s="48">
        <v>44270</v>
      </c>
      <c r="C36" s="48"/>
      <c r="D36" s="49"/>
      <c r="E36" s="50"/>
      <c r="F36" s="50"/>
      <c r="G36" s="51"/>
      <c r="H36" s="51"/>
      <c r="I36" s="51"/>
      <c r="J36" s="51"/>
      <c r="K36" s="51"/>
      <c r="L36" s="50">
        <v>5000</v>
      </c>
      <c r="M36" s="50" t="s">
        <v>113</v>
      </c>
      <c r="N36" s="85"/>
      <c r="O36" s="85"/>
      <c r="P36" s="86"/>
      <c r="Q36" s="105"/>
      <c r="R36" s="106"/>
      <c r="S36" s="50"/>
      <c r="T36" s="107"/>
    </row>
    <row r="37" s="2" customFormat="1" ht="20.1" customHeight="1" spans="1:20">
      <c r="A37" s="46"/>
      <c r="B37" s="48">
        <v>44278</v>
      </c>
      <c r="C37" s="48"/>
      <c r="D37" s="49"/>
      <c r="E37" s="50"/>
      <c r="F37" s="50"/>
      <c r="G37" s="51"/>
      <c r="H37" s="51"/>
      <c r="I37" s="51"/>
      <c r="J37" s="51"/>
      <c r="K37" s="51"/>
      <c r="L37" s="88">
        <v>100</v>
      </c>
      <c r="M37" s="89" t="s">
        <v>115</v>
      </c>
      <c r="N37" s="85"/>
      <c r="O37" s="85"/>
      <c r="P37" s="85"/>
      <c r="Q37" s="105"/>
      <c r="R37" s="106"/>
      <c r="S37" s="50"/>
      <c r="T37" s="36"/>
    </row>
    <row r="38" s="2" customFormat="1" ht="21" customHeight="1" spans="1:20">
      <c r="A38" s="46"/>
      <c r="B38" s="48"/>
      <c r="C38" s="58"/>
      <c r="D38" s="58"/>
      <c r="E38" s="51"/>
      <c r="F38" s="59"/>
      <c r="G38" s="51"/>
      <c r="H38" s="51"/>
      <c r="I38" s="51"/>
      <c r="J38" s="51"/>
      <c r="K38" s="51"/>
      <c r="L38" s="51">
        <v>4000</v>
      </c>
      <c r="M38" s="50" t="s">
        <v>113</v>
      </c>
      <c r="N38" s="85"/>
      <c r="O38" s="85"/>
      <c r="P38" s="85"/>
      <c r="Q38" s="105"/>
      <c r="R38" s="106"/>
      <c r="S38" s="50"/>
      <c r="T38" s="36"/>
    </row>
    <row r="39" s="2" customFormat="1" ht="21" customHeight="1" spans="1:20">
      <c r="A39" s="60">
        <v>6</v>
      </c>
      <c r="B39" s="48">
        <v>44294</v>
      </c>
      <c r="C39" s="61">
        <v>1000000</v>
      </c>
      <c r="D39" s="58"/>
      <c r="E39" s="51" t="s">
        <v>116</v>
      </c>
      <c r="F39" s="62" t="s">
        <v>117</v>
      </c>
      <c r="G39" s="51"/>
      <c r="H39" s="52">
        <v>0.02</v>
      </c>
      <c r="I39" s="51">
        <v>20000</v>
      </c>
      <c r="J39" s="51" t="s">
        <v>108</v>
      </c>
      <c r="K39" s="51"/>
      <c r="L39" s="51"/>
      <c r="M39" s="50"/>
      <c r="N39" s="85"/>
      <c r="O39" s="85"/>
      <c r="P39" s="90"/>
      <c r="Q39" s="108"/>
      <c r="R39" s="109"/>
      <c r="S39" s="6"/>
      <c r="T39" s="110"/>
    </row>
    <row r="40" s="2" customFormat="1" ht="26" customHeight="1" spans="1:20">
      <c r="A40" s="60"/>
      <c r="B40" s="48"/>
      <c r="C40" s="58"/>
      <c r="D40" s="58"/>
      <c r="E40" s="63" t="s">
        <v>90</v>
      </c>
      <c r="F40" s="62" t="s">
        <v>91</v>
      </c>
      <c r="G40" s="51"/>
      <c r="H40" s="51"/>
      <c r="I40" s="51"/>
      <c r="J40" s="51"/>
      <c r="K40" s="51"/>
      <c r="L40" s="51">
        <v>100</v>
      </c>
      <c r="M40" s="50" t="s">
        <v>115</v>
      </c>
      <c r="N40" s="85"/>
      <c r="O40" s="85"/>
      <c r="P40" s="91" t="s">
        <v>118</v>
      </c>
      <c r="Q40" s="108"/>
      <c r="R40" s="109"/>
      <c r="S40" s="92">
        <v>500000</v>
      </c>
      <c r="T40" s="110"/>
    </row>
    <row r="41" s="2" customFormat="1" ht="21" customHeight="1" spans="1:20">
      <c r="A41" s="60"/>
      <c r="B41" s="48"/>
      <c r="C41" s="58"/>
      <c r="D41" s="58"/>
      <c r="E41" s="63" t="s">
        <v>119</v>
      </c>
      <c r="F41" s="62" t="s">
        <v>122</v>
      </c>
      <c r="G41" s="51"/>
      <c r="H41" s="51"/>
      <c r="I41" s="51"/>
      <c r="J41" s="51"/>
      <c r="K41" s="51"/>
      <c r="L41" s="51">
        <v>50</v>
      </c>
      <c r="M41" s="50" t="s">
        <v>115</v>
      </c>
      <c r="N41" s="85"/>
      <c r="O41" s="85"/>
      <c r="P41" s="91" t="s">
        <v>121</v>
      </c>
      <c r="Q41" s="108"/>
      <c r="R41" s="109"/>
      <c r="S41" s="92">
        <v>58593.2</v>
      </c>
      <c r="T41" s="110"/>
    </row>
    <row r="42" s="2" customFormat="1" ht="26" customHeight="1" spans="1:20">
      <c r="A42" s="60">
        <v>6.1</v>
      </c>
      <c r="B42" s="48">
        <v>44301</v>
      </c>
      <c r="C42" s="58"/>
      <c r="D42" s="58"/>
      <c r="E42" s="63"/>
      <c r="F42" s="62"/>
      <c r="G42" s="51"/>
      <c r="H42" s="51"/>
      <c r="I42" s="51"/>
      <c r="J42" s="51"/>
      <c r="K42" s="51"/>
      <c r="L42" s="51">
        <v>15000</v>
      </c>
      <c r="M42" s="50" t="s">
        <v>124</v>
      </c>
      <c r="N42" s="85"/>
      <c r="O42" s="85"/>
      <c r="P42" s="91"/>
      <c r="Q42" s="108"/>
      <c r="R42" s="109"/>
      <c r="S42" s="92"/>
      <c r="T42" s="110"/>
    </row>
    <row r="43" s="2" customFormat="1" ht="21" customHeight="1" spans="1:20">
      <c r="A43" s="60"/>
      <c r="B43" s="48"/>
      <c r="C43" s="58"/>
      <c r="D43" s="58"/>
      <c r="E43" s="63" t="s">
        <v>125</v>
      </c>
      <c r="F43" s="62" t="s">
        <v>126</v>
      </c>
      <c r="G43" s="51"/>
      <c r="H43" s="51"/>
      <c r="I43" s="51"/>
      <c r="J43" s="51"/>
      <c r="K43" s="51"/>
      <c r="L43" s="51">
        <v>100</v>
      </c>
      <c r="M43" s="50" t="s">
        <v>115</v>
      </c>
      <c r="N43" s="85"/>
      <c r="O43" s="85"/>
      <c r="P43" s="91" t="s">
        <v>127</v>
      </c>
      <c r="Q43" s="108"/>
      <c r="R43" s="109"/>
      <c r="S43" s="92">
        <v>500000</v>
      </c>
      <c r="T43" s="110"/>
    </row>
    <row r="44" s="2" customFormat="1" ht="21" customHeight="1" spans="1:20">
      <c r="A44" s="60">
        <v>7</v>
      </c>
      <c r="B44" s="48">
        <v>44314</v>
      </c>
      <c r="C44" s="58"/>
      <c r="D44" s="61">
        <v>20000</v>
      </c>
      <c r="E44" s="63"/>
      <c r="F44" s="62"/>
      <c r="G44" s="51"/>
      <c r="H44" s="51"/>
      <c r="I44" s="51"/>
      <c r="J44" s="51"/>
      <c r="K44" s="51"/>
      <c r="L44" s="51"/>
      <c r="M44" s="50"/>
      <c r="N44" s="85"/>
      <c r="O44" s="85"/>
      <c r="P44" s="91" t="s">
        <v>128</v>
      </c>
      <c r="Q44" s="108"/>
      <c r="R44" s="109"/>
      <c r="S44" s="92">
        <v>20000</v>
      </c>
      <c r="T44" s="110"/>
    </row>
    <row r="45" s="2" customFormat="1" ht="23" customHeight="1" spans="1:20">
      <c r="A45" s="60">
        <v>8</v>
      </c>
      <c r="B45" s="48">
        <v>44330</v>
      </c>
      <c r="C45" s="58"/>
      <c r="D45" s="61">
        <v>800000</v>
      </c>
      <c r="E45" s="63" t="s">
        <v>129</v>
      </c>
      <c r="F45" s="62"/>
      <c r="G45" s="51"/>
      <c r="H45" s="51"/>
      <c r="I45" s="51"/>
      <c r="J45" s="51"/>
      <c r="K45" s="51"/>
      <c r="L45" s="51">
        <v>100</v>
      </c>
      <c r="M45" s="50" t="s">
        <v>115</v>
      </c>
      <c r="N45" s="85"/>
      <c r="O45" s="85"/>
      <c r="P45" s="91" t="s">
        <v>130</v>
      </c>
      <c r="Q45" s="108"/>
      <c r="R45" s="109"/>
      <c r="S45" s="92">
        <v>274084</v>
      </c>
      <c r="T45" s="110"/>
    </row>
    <row r="46" s="2" customFormat="1" ht="21" customHeight="1" spans="1:20">
      <c r="A46" s="60"/>
      <c r="B46" s="48"/>
      <c r="C46" s="58"/>
      <c r="D46" s="61"/>
      <c r="E46" s="63"/>
      <c r="F46" s="62"/>
      <c r="G46" s="51"/>
      <c r="H46" s="51"/>
      <c r="I46" s="51"/>
      <c r="J46" s="51"/>
      <c r="K46" s="51"/>
      <c r="L46" s="51">
        <v>100</v>
      </c>
      <c r="M46" s="50" t="s">
        <v>115</v>
      </c>
      <c r="N46" s="85"/>
      <c r="O46" s="85"/>
      <c r="P46" s="91" t="s">
        <v>131</v>
      </c>
      <c r="Q46" s="108"/>
      <c r="R46" s="109"/>
      <c r="S46" s="92">
        <v>267460.44</v>
      </c>
      <c r="T46" s="110"/>
    </row>
    <row r="47" s="2" customFormat="1" ht="21" customHeight="1" spans="1:20">
      <c r="A47" s="60">
        <v>9</v>
      </c>
      <c r="B47" s="48">
        <v>44347</v>
      </c>
      <c r="C47" s="58"/>
      <c r="D47" s="61">
        <v>100000</v>
      </c>
      <c r="E47" s="63"/>
      <c r="F47" s="62"/>
      <c r="G47" s="51"/>
      <c r="H47" s="51"/>
      <c r="I47" s="51"/>
      <c r="J47" s="51"/>
      <c r="K47" s="51"/>
      <c r="L47" s="51">
        <v>100</v>
      </c>
      <c r="M47" s="50" t="s">
        <v>115</v>
      </c>
      <c r="N47" s="85"/>
      <c r="O47" s="85"/>
      <c r="P47" s="91" t="s">
        <v>132</v>
      </c>
      <c r="Q47" s="108"/>
      <c r="R47" s="109"/>
      <c r="S47" s="92">
        <v>100000</v>
      </c>
      <c r="T47" s="110"/>
    </row>
    <row r="48" s="2" customFormat="1" ht="21" customHeight="1" spans="1:20">
      <c r="A48" s="60">
        <v>10</v>
      </c>
      <c r="B48" s="48">
        <v>44355</v>
      </c>
      <c r="C48" s="61">
        <v>1000000</v>
      </c>
      <c r="D48" s="61"/>
      <c r="E48" s="63"/>
      <c r="F48" s="62"/>
      <c r="G48" s="51"/>
      <c r="H48" s="52">
        <v>0.02</v>
      </c>
      <c r="I48" s="51">
        <f>C48*H48</f>
        <v>20000</v>
      </c>
      <c r="J48" s="51" t="s">
        <v>108</v>
      </c>
      <c r="K48" s="51"/>
      <c r="L48" s="51"/>
      <c r="M48" s="50"/>
      <c r="N48" s="85"/>
      <c r="O48" s="85"/>
      <c r="P48" s="91" t="s">
        <v>133</v>
      </c>
      <c r="Q48" s="108"/>
      <c r="R48" s="109"/>
      <c r="S48" s="92">
        <v>100000</v>
      </c>
      <c r="T48" s="110"/>
    </row>
    <row r="49" s="2" customFormat="1" ht="21" customHeight="1" spans="1:20">
      <c r="A49" s="60"/>
      <c r="B49" s="151"/>
      <c r="C49" s="58"/>
      <c r="D49" s="61"/>
      <c r="E49" s="63"/>
      <c r="F49" s="62"/>
      <c r="G49" s="51"/>
      <c r="H49" s="51"/>
      <c r="I49" s="51"/>
      <c r="J49" s="51"/>
      <c r="K49" s="51"/>
      <c r="L49" s="51">
        <v>1965</v>
      </c>
      <c r="M49" s="89" t="s">
        <v>134</v>
      </c>
      <c r="N49" s="85"/>
      <c r="O49" s="85"/>
      <c r="P49" s="91"/>
      <c r="Q49" s="108"/>
      <c r="R49" s="109"/>
      <c r="S49" s="92"/>
      <c r="T49" s="110"/>
    </row>
    <row r="50" s="2" customFormat="1" ht="21" customHeight="1" spans="1:20">
      <c r="A50" s="60"/>
      <c r="B50" s="151"/>
      <c r="C50" s="58"/>
      <c r="D50" s="61"/>
      <c r="E50" s="63"/>
      <c r="F50" s="62"/>
      <c r="G50" s="51"/>
      <c r="H50" s="51"/>
      <c r="I50" s="51"/>
      <c r="J50" s="51"/>
      <c r="K50" s="51"/>
      <c r="L50" s="51">
        <v>100</v>
      </c>
      <c r="M50" s="50" t="s">
        <v>115</v>
      </c>
      <c r="N50" s="85"/>
      <c r="O50" s="85"/>
      <c r="P50" s="91" t="s">
        <v>135</v>
      </c>
      <c r="Q50" s="108"/>
      <c r="R50" s="109"/>
      <c r="S50" s="92">
        <v>422500</v>
      </c>
      <c r="T50" s="110"/>
    </row>
    <row r="51" s="2" customFormat="1" ht="21" customHeight="1" spans="1:20">
      <c r="A51" s="60">
        <v>11</v>
      </c>
      <c r="B51" s="48">
        <v>44357</v>
      </c>
      <c r="C51" s="58"/>
      <c r="D51" s="61">
        <v>39600</v>
      </c>
      <c r="E51" s="63"/>
      <c r="F51" s="62"/>
      <c r="G51" s="51"/>
      <c r="H51" s="51"/>
      <c r="I51" s="51"/>
      <c r="J51" s="51"/>
      <c r="K51" s="51"/>
      <c r="L51" s="51">
        <v>50</v>
      </c>
      <c r="M51" s="50" t="s">
        <v>115</v>
      </c>
      <c r="N51" s="85"/>
      <c r="O51" s="85"/>
      <c r="P51" s="91" t="s">
        <v>136</v>
      </c>
      <c r="Q51" s="108"/>
      <c r="R51" s="109"/>
      <c r="S51" s="92">
        <v>39600</v>
      </c>
      <c r="T51" s="110"/>
    </row>
    <row r="52" s="2" customFormat="1" ht="21" customHeight="1" spans="1:20">
      <c r="A52" s="60">
        <v>12</v>
      </c>
      <c r="B52" s="48">
        <v>44363</v>
      </c>
      <c r="C52" s="64"/>
      <c r="D52" s="65"/>
      <c r="E52" s="66"/>
      <c r="F52" s="67"/>
      <c r="G52" s="68"/>
      <c r="H52" s="68"/>
      <c r="I52" s="68"/>
      <c r="J52" s="68"/>
      <c r="K52" s="68"/>
      <c r="L52" s="51">
        <v>100</v>
      </c>
      <c r="M52" s="50" t="s">
        <v>115</v>
      </c>
      <c r="N52" s="85"/>
      <c r="O52" s="85"/>
      <c r="P52" s="91" t="s">
        <v>137</v>
      </c>
      <c r="Q52" s="108"/>
      <c r="R52" s="109"/>
      <c r="S52" s="92">
        <v>500000</v>
      </c>
      <c r="T52" s="110"/>
    </row>
    <row r="53" s="2" customFormat="1" ht="24" customHeight="1" spans="1:20">
      <c r="A53" s="69"/>
      <c r="B53" s="70"/>
      <c r="C53" s="64"/>
      <c r="D53" s="65"/>
      <c r="E53" s="66"/>
      <c r="F53" s="67"/>
      <c r="G53" s="68"/>
      <c r="H53" s="68"/>
      <c r="I53" s="68"/>
      <c r="J53" s="68"/>
      <c r="K53" s="68"/>
      <c r="L53" s="51">
        <v>4000</v>
      </c>
      <c r="M53" s="50" t="s">
        <v>138</v>
      </c>
      <c r="N53" s="85"/>
      <c r="O53" s="85"/>
      <c r="P53" s="91"/>
      <c r="Q53" s="108"/>
      <c r="R53" s="109"/>
      <c r="S53" s="92"/>
      <c r="T53" s="110"/>
    </row>
    <row r="54" s="2" customFormat="1" ht="21" customHeight="1" spans="1:20">
      <c r="A54" s="60">
        <v>13</v>
      </c>
      <c r="B54" s="48">
        <v>44375</v>
      </c>
      <c r="C54" s="58"/>
      <c r="D54" s="61"/>
      <c r="E54" s="63"/>
      <c r="F54" s="62"/>
      <c r="G54" s="51"/>
      <c r="H54" s="51"/>
      <c r="I54" s="51"/>
      <c r="J54" s="51"/>
      <c r="K54" s="51"/>
      <c r="L54" s="51">
        <v>100</v>
      </c>
      <c r="M54" s="50" t="s">
        <v>115</v>
      </c>
      <c r="N54" s="85"/>
      <c r="O54" s="85"/>
      <c r="P54" s="91" t="s">
        <v>139</v>
      </c>
      <c r="Q54" s="108"/>
      <c r="R54" s="109"/>
      <c r="S54" s="92">
        <v>59880</v>
      </c>
      <c r="T54" s="110"/>
    </row>
    <row r="55" s="2" customFormat="1" ht="21" customHeight="1" spans="1:20">
      <c r="A55" s="60">
        <v>14</v>
      </c>
      <c r="B55" s="48">
        <v>44390</v>
      </c>
      <c r="C55" s="58"/>
      <c r="D55" s="61"/>
      <c r="E55" s="63"/>
      <c r="F55" s="62"/>
      <c r="G55" s="51"/>
      <c r="H55" s="51"/>
      <c r="I55" s="51"/>
      <c r="J55" s="51"/>
      <c r="K55" s="51"/>
      <c r="L55" s="51">
        <v>100</v>
      </c>
      <c r="M55" s="50" t="s">
        <v>115</v>
      </c>
      <c r="N55" s="85"/>
      <c r="O55" s="85"/>
      <c r="P55" s="91" t="s">
        <v>135</v>
      </c>
      <c r="Q55" s="108"/>
      <c r="R55" s="109"/>
      <c r="S55" s="92">
        <v>130000</v>
      </c>
      <c r="T55" s="110"/>
    </row>
    <row r="56" s="2" customFormat="1" ht="24" customHeight="1" spans="1:20">
      <c r="A56" s="60">
        <v>15</v>
      </c>
      <c r="B56" s="48">
        <v>44400</v>
      </c>
      <c r="C56" s="58"/>
      <c r="D56" s="61">
        <v>600000</v>
      </c>
      <c r="E56" s="63" t="s">
        <v>129</v>
      </c>
      <c r="F56" s="62"/>
      <c r="G56" s="51"/>
      <c r="H56" s="51"/>
      <c r="I56" s="51"/>
      <c r="J56" s="51"/>
      <c r="K56" s="51"/>
      <c r="L56" s="51">
        <v>100</v>
      </c>
      <c r="M56" s="50" t="s">
        <v>115</v>
      </c>
      <c r="N56" s="85"/>
      <c r="O56" s="85"/>
      <c r="P56" s="91" t="s">
        <v>135</v>
      </c>
      <c r="Q56" s="108"/>
      <c r="R56" s="109"/>
      <c r="S56" s="92">
        <v>500000</v>
      </c>
      <c r="T56" s="110"/>
    </row>
    <row r="57" s="6" customFormat="1" ht="40" customHeight="1" spans="1:20">
      <c r="A57" s="60">
        <v>16</v>
      </c>
      <c r="B57" s="48">
        <v>44403</v>
      </c>
      <c r="C57" s="58"/>
      <c r="D57" s="61"/>
      <c r="E57" s="63"/>
      <c r="F57" s="62"/>
      <c r="G57" s="51"/>
      <c r="H57" s="51"/>
      <c r="I57" s="51"/>
      <c r="J57" s="51"/>
      <c r="K57" s="51"/>
      <c r="L57" s="51">
        <v>100</v>
      </c>
      <c r="M57" s="50" t="s">
        <v>115</v>
      </c>
      <c r="N57" s="85"/>
      <c r="O57" s="85"/>
      <c r="P57" s="91" t="s">
        <v>140</v>
      </c>
      <c r="Q57" s="108"/>
      <c r="R57" s="109"/>
      <c r="S57" s="92">
        <v>100000</v>
      </c>
      <c r="T57" s="109"/>
    </row>
    <row r="58" s="2" customFormat="1" ht="21" customHeight="1" spans="1:20">
      <c r="A58" s="69">
        <v>17</v>
      </c>
      <c r="B58" s="70">
        <v>44417</v>
      </c>
      <c r="C58" s="65">
        <v>5000000</v>
      </c>
      <c r="D58" s="65"/>
      <c r="E58" s="66"/>
      <c r="F58" s="67"/>
      <c r="G58" s="68"/>
      <c r="H58" s="157">
        <v>0.02</v>
      </c>
      <c r="I58" s="68">
        <f>C58*H58</f>
        <v>100000</v>
      </c>
      <c r="J58" s="68" t="s">
        <v>108</v>
      </c>
      <c r="K58" s="68">
        <v>63974.08</v>
      </c>
      <c r="L58" s="68"/>
      <c r="M58" s="45"/>
      <c r="N58" s="130"/>
      <c r="O58" s="130"/>
      <c r="P58" s="91" t="s">
        <v>79</v>
      </c>
      <c r="Q58" s="108"/>
      <c r="R58" s="109"/>
      <c r="S58" s="92">
        <v>150000</v>
      </c>
      <c r="T58" s="110"/>
    </row>
    <row r="59" s="2" customFormat="1" ht="42" customHeight="1" spans="1:20">
      <c r="A59" s="69">
        <v>17.1</v>
      </c>
      <c r="B59" s="70">
        <v>44420</v>
      </c>
      <c r="C59" s="64"/>
      <c r="D59" s="65"/>
      <c r="E59" s="66"/>
      <c r="F59" s="67"/>
      <c r="G59" s="68"/>
      <c r="H59" s="68"/>
      <c r="I59" s="68"/>
      <c r="J59" s="68"/>
      <c r="K59" s="68">
        <v>138001.56</v>
      </c>
      <c r="L59" s="68">
        <v>100</v>
      </c>
      <c r="M59" s="45" t="s">
        <v>115</v>
      </c>
      <c r="N59" s="130">
        <v>418889.67</v>
      </c>
      <c r="O59" s="130" t="s">
        <v>141</v>
      </c>
      <c r="P59" s="131" t="s">
        <v>140</v>
      </c>
      <c r="Q59" s="142"/>
      <c r="R59" s="110"/>
      <c r="S59" s="147">
        <v>230000</v>
      </c>
      <c r="T59" s="110"/>
    </row>
    <row r="60" s="2" customFormat="1" ht="39" customHeight="1" spans="1:20">
      <c r="A60" s="69"/>
      <c r="B60" s="152"/>
      <c r="C60" s="64"/>
      <c r="D60" s="65"/>
      <c r="E60" s="66"/>
      <c r="F60" s="67"/>
      <c r="G60" s="68"/>
      <c r="H60" s="68"/>
      <c r="I60" s="68"/>
      <c r="J60" s="68"/>
      <c r="K60" s="68"/>
      <c r="L60" s="68">
        <v>100</v>
      </c>
      <c r="M60" s="45" t="s">
        <v>115</v>
      </c>
      <c r="N60" s="130"/>
      <c r="O60" s="130"/>
      <c r="P60" s="131" t="s">
        <v>142</v>
      </c>
      <c r="Q60" s="142"/>
      <c r="R60" s="110"/>
      <c r="S60" s="147">
        <v>600000</v>
      </c>
      <c r="T60" s="110"/>
    </row>
    <row r="61" s="2" customFormat="1" ht="36" customHeight="1" spans="1:20">
      <c r="A61" s="69"/>
      <c r="B61" s="152"/>
      <c r="C61" s="64"/>
      <c r="D61" s="65"/>
      <c r="E61" s="66"/>
      <c r="F61" s="67"/>
      <c r="G61" s="68"/>
      <c r="H61" s="68"/>
      <c r="I61" s="68"/>
      <c r="J61" s="68"/>
      <c r="K61" s="68"/>
      <c r="L61" s="68">
        <v>100</v>
      </c>
      <c r="M61" s="45" t="s">
        <v>115</v>
      </c>
      <c r="N61" s="130"/>
      <c r="O61" s="130"/>
      <c r="P61" s="131" t="s">
        <v>143</v>
      </c>
      <c r="Q61" s="142"/>
      <c r="R61" s="110"/>
      <c r="S61" s="147">
        <v>600000</v>
      </c>
      <c r="T61" s="110"/>
    </row>
    <row r="62" s="2" customFormat="1" ht="34" customHeight="1" spans="1:20">
      <c r="A62" s="69"/>
      <c r="B62" s="152"/>
      <c r="C62" s="64"/>
      <c r="D62" s="65"/>
      <c r="E62" s="66"/>
      <c r="F62" s="67"/>
      <c r="G62" s="68"/>
      <c r="H62" s="68"/>
      <c r="I62" s="68"/>
      <c r="J62" s="68"/>
      <c r="K62" s="68"/>
      <c r="L62" s="68">
        <v>100</v>
      </c>
      <c r="M62" s="45" t="s">
        <v>115</v>
      </c>
      <c r="N62" s="130"/>
      <c r="O62" s="130"/>
      <c r="P62" s="131" t="s">
        <v>144</v>
      </c>
      <c r="Q62" s="142"/>
      <c r="R62" s="110"/>
      <c r="S62" s="147">
        <v>288000</v>
      </c>
      <c r="T62" s="110"/>
    </row>
    <row r="63" s="2" customFormat="1" ht="21" customHeight="1" spans="1:20">
      <c r="A63" s="69"/>
      <c r="B63" s="152"/>
      <c r="C63" s="64"/>
      <c r="D63" s="65"/>
      <c r="E63" s="66"/>
      <c r="F63" s="67"/>
      <c r="G63" s="68"/>
      <c r="H63" s="68"/>
      <c r="I63" s="68"/>
      <c r="J63" s="68"/>
      <c r="K63" s="68"/>
      <c r="L63" s="68"/>
      <c r="M63" s="45"/>
      <c r="N63" s="130"/>
      <c r="O63" s="130"/>
      <c r="P63" s="131"/>
      <c r="Q63" s="142"/>
      <c r="R63" s="110"/>
      <c r="S63" s="147"/>
      <c r="T63" s="110"/>
    </row>
    <row r="64" s="2" customFormat="1" ht="21" customHeight="1" spans="1:20">
      <c r="A64" s="69"/>
      <c r="B64" s="152"/>
      <c r="C64" s="64"/>
      <c r="D64" s="65"/>
      <c r="E64" s="66"/>
      <c r="F64" s="67"/>
      <c r="G64" s="68"/>
      <c r="H64" s="68"/>
      <c r="I64" s="68"/>
      <c r="J64" s="68"/>
      <c r="K64" s="68"/>
      <c r="L64" s="68"/>
      <c r="M64" s="45"/>
      <c r="N64" s="130"/>
      <c r="O64" s="130"/>
      <c r="P64" s="131"/>
      <c r="Q64" s="142"/>
      <c r="R64" s="110"/>
      <c r="S64" s="147"/>
      <c r="T64" s="110"/>
    </row>
    <row r="65" s="2" customFormat="1" ht="21" customHeight="1" spans="1:20">
      <c r="A65" s="69"/>
      <c r="B65" s="152"/>
      <c r="C65" s="64"/>
      <c r="D65" s="65"/>
      <c r="E65" s="66"/>
      <c r="F65" s="67"/>
      <c r="G65" s="68"/>
      <c r="H65" s="68"/>
      <c r="I65" s="68"/>
      <c r="J65" s="68"/>
      <c r="K65" s="68"/>
      <c r="L65" s="68"/>
      <c r="M65" s="45"/>
      <c r="N65" s="130"/>
      <c r="O65" s="130"/>
      <c r="P65" s="131"/>
      <c r="Q65" s="142"/>
      <c r="R65" s="110"/>
      <c r="S65" s="147"/>
      <c r="T65" s="110"/>
    </row>
    <row r="66" s="2" customFormat="1" ht="21" customHeight="1" spans="1:20">
      <c r="A66" s="69"/>
      <c r="B66" s="152"/>
      <c r="C66" s="64"/>
      <c r="D66" s="65"/>
      <c r="E66" s="66"/>
      <c r="F66" s="67"/>
      <c r="G66" s="68"/>
      <c r="H66" s="68"/>
      <c r="I66" s="68"/>
      <c r="J66" s="68"/>
      <c r="K66" s="68"/>
      <c r="L66" s="68"/>
      <c r="M66" s="45"/>
      <c r="N66" s="130"/>
      <c r="O66" s="130"/>
      <c r="P66" s="132"/>
      <c r="Q66" s="142"/>
      <c r="R66" s="110"/>
      <c r="S66" s="147"/>
      <c r="T66" s="110"/>
    </row>
    <row r="67" s="2" customFormat="1" ht="30" customHeight="1" spans="1:20">
      <c r="A67" s="114" t="s">
        <v>100</v>
      </c>
      <c r="B67" s="114"/>
      <c r="C67" s="115">
        <f>SUM(C8:C66)</f>
        <v>14000000</v>
      </c>
      <c r="D67" s="115">
        <f>SUM(D8:D66)</f>
        <v>1959600</v>
      </c>
      <c r="E67" s="115">
        <f>SUM(E8:E66)</f>
        <v>0</v>
      </c>
      <c r="F67" s="115"/>
      <c r="G67" s="115"/>
      <c r="H67" s="115"/>
      <c r="I67" s="115">
        <f>SUM(I8:I66)</f>
        <v>280000</v>
      </c>
      <c r="J67" s="115"/>
      <c r="K67" s="115">
        <f>SUM(K8:K66)</f>
        <v>299255.64</v>
      </c>
      <c r="L67" s="115">
        <f>SUM(L10:L66)</f>
        <v>109432.96</v>
      </c>
      <c r="M67" s="115"/>
      <c r="N67" s="115">
        <f>SUM(N8:N66)</f>
        <v>418889.67</v>
      </c>
      <c r="O67" s="115"/>
      <c r="P67" s="115"/>
      <c r="Q67" s="115"/>
      <c r="R67" s="115"/>
      <c r="S67" s="115">
        <f>SUM(S8:S66)</f>
        <v>12433802.41</v>
      </c>
      <c r="T67" s="148">
        <f>C67+D67-I67-K67-L67-N67-S67</f>
        <v>2418219.32</v>
      </c>
    </row>
    <row r="68" s="2" customFormat="1" ht="30" customHeight="1" spans="1:20">
      <c r="A68" s="114" t="s">
        <v>101</v>
      </c>
      <c r="B68" s="114"/>
      <c r="C68" s="114" t="s">
        <v>102</v>
      </c>
      <c r="D68" s="114"/>
      <c r="E68" s="114"/>
      <c r="F68" s="116">
        <f>P68</f>
        <v>1430000</v>
      </c>
      <c r="G68" s="117"/>
      <c r="H68" s="117"/>
      <c r="I68" s="117"/>
      <c r="J68" s="117"/>
      <c r="K68" s="134"/>
      <c r="L68" s="135" t="s">
        <v>103</v>
      </c>
      <c r="M68" s="136"/>
      <c r="N68" s="136"/>
      <c r="O68" s="137" t="s">
        <v>104</v>
      </c>
      <c r="P68" s="138">
        <v>1430000</v>
      </c>
      <c r="Q68" s="138"/>
      <c r="R68" s="138"/>
      <c r="S68" s="138"/>
      <c r="T68" s="138"/>
    </row>
    <row r="69" s="2" customFormat="1" ht="30" customHeight="1" spans="1:20">
      <c r="A69" s="114"/>
      <c r="B69" s="114"/>
      <c r="C69" s="114" t="s">
        <v>105</v>
      </c>
      <c r="D69" s="114"/>
      <c r="E69" s="114"/>
      <c r="F69" s="116">
        <v>0</v>
      </c>
      <c r="G69" s="117"/>
      <c r="H69" s="117"/>
      <c r="I69" s="117"/>
      <c r="J69" s="117"/>
      <c r="K69" s="134"/>
      <c r="L69" s="139"/>
      <c r="M69" s="140"/>
      <c r="N69" s="140"/>
      <c r="O69" s="137" t="s">
        <v>106</v>
      </c>
      <c r="P69" s="141" t="str">
        <f>SUBSTITUTE(SUBSTITUTE(TEXT(INT(P68),"[DBNum2][$-804]G/通用格式元"&amp;IF(INT(F76)=F76,"整",""))&amp;TEXT(MID(F76,FIND(".",F76&amp;".0")+1,1),"[DBNum2][$-804]G/通用格式角")&amp;TEXT(MID(F76,FIND(".",F76&amp;".0")+2,1),"[DBNum2][$-804]G/通用格式分"),"零角","零"),"零分","")</f>
        <v>壹佰肆拾叁万元整</v>
      </c>
      <c r="Q69" s="141"/>
      <c r="R69" s="141"/>
      <c r="S69" s="141"/>
      <c r="T69" s="141"/>
    </row>
    <row r="70" s="2" customFormat="1" spans="2:19">
      <c r="B70" s="7"/>
      <c r="E70" s="8"/>
      <c r="F70" s="8"/>
      <c r="G70" s="8"/>
      <c r="H70" s="8"/>
      <c r="I70" s="8"/>
      <c r="J70" s="8"/>
      <c r="K70" s="8"/>
      <c r="L70" s="8"/>
      <c r="M70" s="8"/>
      <c r="N70" s="8"/>
      <c r="O70" s="7"/>
      <c r="P70" s="8"/>
      <c r="R70" s="8"/>
      <c r="S70" s="8"/>
    </row>
    <row r="71" s="2" customFormat="1" spans="2:19">
      <c r="B71" s="7"/>
      <c r="E71" s="8"/>
      <c r="F71" s="8"/>
      <c r="G71" s="8"/>
      <c r="H71" s="8"/>
      <c r="I71" s="8"/>
      <c r="J71" s="8"/>
      <c r="K71" s="8"/>
      <c r="L71" s="8"/>
      <c r="M71" s="8"/>
      <c r="N71" s="8"/>
      <c r="O71" s="7"/>
      <c r="P71" s="8"/>
      <c r="R71" s="8"/>
      <c r="S71" s="8"/>
    </row>
    <row r="72" s="2" customFormat="1" spans="2:19">
      <c r="B72" s="7"/>
      <c r="E72" s="8"/>
      <c r="F72" s="8"/>
      <c r="G72" s="8"/>
      <c r="H72" s="8"/>
      <c r="I72" s="8"/>
      <c r="J72" s="8"/>
      <c r="K72" s="8"/>
      <c r="L72" s="8"/>
      <c r="M72" s="8"/>
      <c r="N72" s="8"/>
      <c r="O72" s="7"/>
      <c r="P72" s="8"/>
      <c r="R72" s="8"/>
      <c r="S72" s="8"/>
    </row>
    <row r="73" s="2" customFormat="1" spans="2:19">
      <c r="B73" s="7"/>
      <c r="E73" s="8"/>
      <c r="F73" s="8"/>
      <c r="G73" s="8"/>
      <c r="H73" s="8"/>
      <c r="I73" s="8"/>
      <c r="J73" s="8"/>
      <c r="K73" s="8"/>
      <c r="L73" s="8"/>
      <c r="M73" s="8"/>
      <c r="N73" s="8"/>
      <c r="O73" s="7"/>
      <c r="P73" s="8"/>
      <c r="R73" s="8"/>
      <c r="S73" s="8"/>
    </row>
    <row r="74" s="2" customFormat="1" ht="13.5" spans="2:19">
      <c r="B74" s="118"/>
      <c r="E74" s="8"/>
      <c r="F74" s="8"/>
      <c r="G74" s="8"/>
      <c r="H74" s="8"/>
      <c r="I74" s="8"/>
      <c r="J74" s="8"/>
      <c r="K74" s="8"/>
      <c r="L74" s="8"/>
      <c r="M74" s="8"/>
      <c r="N74" s="8"/>
      <c r="O74" s="7"/>
      <c r="P74" s="8"/>
      <c r="R74" s="8"/>
      <c r="S74" s="8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67:B67"/>
    <mergeCell ref="C68:E68"/>
    <mergeCell ref="F68:K68"/>
    <mergeCell ref="P68:T68"/>
    <mergeCell ref="C69:E69"/>
    <mergeCell ref="F69:K69"/>
    <mergeCell ref="P69:T69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68:B69"/>
    <mergeCell ref="L68:N69"/>
  </mergeCells>
  <pageMargins left="0.75" right="0.75" top="1" bottom="1" header="0.5" footer="0.5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7"/>
  <sheetViews>
    <sheetView topLeftCell="H58" workbookViewId="0">
      <selection activeCell="H58" sqref="$A1:$XFD1048576"/>
    </sheetView>
  </sheetViews>
  <sheetFormatPr defaultColWidth="9" defaultRowHeight="11.25"/>
  <cols>
    <col min="1" max="1" width="3.25" style="2" customWidth="1"/>
    <col min="2" max="2" width="9.675" style="7" customWidth="1"/>
    <col min="3" max="3" width="16.375" style="2" customWidth="1"/>
    <col min="4" max="4" width="9.55" style="2" customWidth="1"/>
    <col min="5" max="5" width="26.7833333333333" style="8" customWidth="1"/>
    <col min="6" max="6" width="18.5" style="8" customWidth="1"/>
    <col min="7" max="7" width="10.625" style="8" customWidth="1"/>
    <col min="8" max="8" width="7.18333333333333" style="8" customWidth="1"/>
    <col min="9" max="9" width="9.375" style="8" customWidth="1"/>
    <col min="10" max="10" width="7.125" style="8" customWidth="1"/>
    <col min="11" max="11" width="12.8083333333333" style="8" customWidth="1"/>
    <col min="12" max="12" width="9.5" style="8" customWidth="1"/>
    <col min="13" max="13" width="19.8666666666667" style="8" customWidth="1"/>
    <col min="14" max="14" width="13.125" style="8" customWidth="1"/>
    <col min="15" max="15" width="11.375" style="7" customWidth="1"/>
    <col min="16" max="16" width="33.675" style="8" customWidth="1"/>
    <col min="17" max="17" width="9.55833333333333" style="2" customWidth="1"/>
    <col min="18" max="18" width="8.66666666666667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11890</v>
      </c>
      <c r="Q2" s="80" t="s">
        <v>6</v>
      </c>
      <c r="R2" s="80"/>
      <c r="S2" s="94"/>
      <c r="T2" s="94"/>
    </row>
    <row r="3" s="1" customFormat="1" ht="27.9" customHeight="1" spans="1:20">
      <c r="A3" s="10" t="s">
        <v>7</v>
      </c>
      <c r="B3" s="10"/>
      <c r="C3" s="13">
        <v>48638519.13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6" t="s">
        <v>11</v>
      </c>
      <c r="K3" s="76"/>
      <c r="L3" s="76"/>
      <c r="M3" s="76"/>
      <c r="N3" s="10" t="s">
        <v>12</v>
      </c>
      <c r="O3" s="10"/>
      <c r="P3" s="76" t="s">
        <v>13</v>
      </c>
      <c r="Q3" s="95" t="s">
        <v>14</v>
      </c>
      <c r="R3" s="96"/>
      <c r="S3" s="97" t="s">
        <v>15</v>
      </c>
      <c r="T3" s="98"/>
    </row>
    <row r="4" s="1" customFormat="1" ht="27.9" customHeight="1" spans="1:20">
      <c r="A4" s="10" t="s">
        <v>16</v>
      </c>
      <c r="B4" s="10"/>
      <c r="C4" s="15"/>
      <c r="D4" s="15"/>
      <c r="E4" s="15"/>
      <c r="F4" s="13" t="s">
        <v>17</v>
      </c>
      <c r="G4" s="16"/>
      <c r="H4" s="10" t="s">
        <v>18</v>
      </c>
      <c r="I4" s="10"/>
      <c r="J4" s="76" t="s">
        <v>19</v>
      </c>
      <c r="K4" s="76"/>
      <c r="L4" s="76"/>
      <c r="M4" s="76"/>
      <c r="N4" s="10" t="s">
        <v>20</v>
      </c>
      <c r="O4" s="10"/>
      <c r="P4" s="77" t="s">
        <v>21</v>
      </c>
      <c r="Q4" s="13" t="s">
        <v>22</v>
      </c>
      <c r="R4" s="77" t="s">
        <v>23</v>
      </c>
      <c r="S4" s="99" t="s">
        <v>24</v>
      </c>
      <c r="T4" s="100" t="s">
        <v>25</v>
      </c>
    </row>
    <row r="5" s="1" customFormat="1" ht="27.9" customHeight="1" spans="1:20">
      <c r="A5" s="10" t="s">
        <v>26</v>
      </c>
      <c r="B5" s="17" t="s">
        <v>27</v>
      </c>
      <c r="C5" s="18"/>
      <c r="D5" s="18"/>
      <c r="E5" s="18"/>
      <c r="F5" s="19"/>
      <c r="G5" s="20" t="s">
        <v>28</v>
      </c>
      <c r="H5" s="17" t="s">
        <v>27</v>
      </c>
      <c r="I5" s="18"/>
      <c r="J5" s="19"/>
      <c r="K5" s="20" t="s">
        <v>29</v>
      </c>
      <c r="L5" s="17" t="s">
        <v>30</v>
      </c>
      <c r="M5" s="19"/>
      <c r="N5" s="17" t="s">
        <v>31</v>
      </c>
      <c r="O5" s="19"/>
      <c r="P5" s="78" t="s">
        <v>32</v>
      </c>
      <c r="Q5" s="101"/>
      <c r="R5" s="101"/>
      <c r="S5" s="99" t="s">
        <v>33</v>
      </c>
      <c r="T5" s="102" t="s">
        <v>34</v>
      </c>
    </row>
    <row r="6" s="1" customFormat="1" ht="27.9" customHeight="1" spans="1:20">
      <c r="A6" s="10"/>
      <c r="B6" s="21" t="s">
        <v>35</v>
      </c>
      <c r="C6" s="22"/>
      <c r="D6" s="22"/>
      <c r="E6" s="22"/>
      <c r="F6" s="23"/>
      <c r="G6" s="10"/>
      <c r="H6" s="21" t="s">
        <v>36</v>
      </c>
      <c r="I6" s="22"/>
      <c r="J6" s="23"/>
      <c r="K6" s="10" t="s">
        <v>37</v>
      </c>
      <c r="L6" s="21" t="s">
        <v>38</v>
      </c>
      <c r="M6" s="23"/>
      <c r="N6" s="21" t="s">
        <v>39</v>
      </c>
      <c r="O6" s="23"/>
      <c r="P6" s="79" t="s">
        <v>40</v>
      </c>
      <c r="Q6" s="103"/>
      <c r="R6" s="103"/>
      <c r="S6" s="99"/>
      <c r="T6" s="102"/>
    </row>
    <row r="7" s="1" customFormat="1" ht="27.9" customHeight="1" spans="1:20">
      <c r="A7" s="10"/>
      <c r="B7" s="24" t="s">
        <v>41</v>
      </c>
      <c r="C7" s="10" t="s">
        <v>42</v>
      </c>
      <c r="D7" s="10" t="s">
        <v>43</v>
      </c>
      <c r="E7" s="13" t="s">
        <v>44</v>
      </c>
      <c r="F7" s="13" t="s">
        <v>45</v>
      </c>
      <c r="G7" s="24" t="s">
        <v>46</v>
      </c>
      <c r="H7" s="10" t="s">
        <v>47</v>
      </c>
      <c r="I7" s="13" t="s">
        <v>48</v>
      </c>
      <c r="J7" s="13" t="s">
        <v>49</v>
      </c>
      <c r="K7" s="80" t="s">
        <v>48</v>
      </c>
      <c r="L7" s="13" t="s">
        <v>48</v>
      </c>
      <c r="M7" s="10" t="s">
        <v>49</v>
      </c>
      <c r="N7" s="10" t="s">
        <v>48</v>
      </c>
      <c r="O7" s="10" t="s">
        <v>49</v>
      </c>
      <c r="P7" s="13" t="s">
        <v>50</v>
      </c>
      <c r="Q7" s="13" t="s">
        <v>51</v>
      </c>
      <c r="R7" s="13" t="s">
        <v>52</v>
      </c>
      <c r="S7" s="99"/>
      <c r="T7" s="102"/>
    </row>
    <row r="8" s="2" customFormat="1" ht="23" customHeight="1" spans="1:20">
      <c r="A8" s="25">
        <v>1</v>
      </c>
      <c r="B8" s="26">
        <v>44041</v>
      </c>
      <c r="C8" s="27"/>
      <c r="D8" s="28">
        <v>400000</v>
      </c>
      <c r="E8" s="28" t="s">
        <v>53</v>
      </c>
      <c r="F8" s="29" t="s">
        <v>54</v>
      </c>
      <c r="G8" s="30"/>
      <c r="H8" s="30"/>
      <c r="I8" s="30"/>
      <c r="J8" s="30"/>
      <c r="K8" s="30"/>
      <c r="L8" s="30"/>
      <c r="M8" s="28"/>
      <c r="N8" s="30"/>
      <c r="O8" s="30"/>
      <c r="P8" s="81"/>
      <c r="Q8" s="104"/>
      <c r="R8" s="36"/>
      <c r="S8" s="28"/>
      <c r="T8" s="36"/>
    </row>
    <row r="9" s="2" customFormat="1" ht="23" customHeight="1" spans="1:20">
      <c r="A9" s="25"/>
      <c r="B9" s="31">
        <v>44035</v>
      </c>
      <c r="C9" s="32"/>
      <c r="D9" s="32"/>
      <c r="E9" s="28" t="s">
        <v>55</v>
      </c>
      <c r="F9" s="180" t="s">
        <v>56</v>
      </c>
      <c r="G9" s="28"/>
      <c r="H9" s="28"/>
      <c r="I9" s="28"/>
      <c r="J9" s="28"/>
      <c r="K9" s="28"/>
      <c r="L9" s="28"/>
      <c r="M9" s="28"/>
      <c r="N9" s="81"/>
      <c r="O9" s="81"/>
      <c r="P9" s="81" t="s">
        <v>23</v>
      </c>
      <c r="Q9" s="104" t="s">
        <v>57</v>
      </c>
      <c r="R9" s="28"/>
      <c r="S9" s="28">
        <v>1200</v>
      </c>
      <c r="T9" s="28"/>
    </row>
    <row r="10" s="2" customFormat="1" ht="25" customHeight="1" spans="1:20">
      <c r="A10" s="25"/>
      <c r="B10" s="26"/>
      <c r="C10" s="27"/>
      <c r="D10" s="28"/>
      <c r="E10" s="28" t="s">
        <v>58</v>
      </c>
      <c r="F10" s="34" t="s">
        <v>59</v>
      </c>
      <c r="G10" s="30"/>
      <c r="H10" s="30"/>
      <c r="I10" s="28"/>
      <c r="J10" s="28"/>
      <c r="K10" s="28"/>
      <c r="L10" s="35">
        <v>100</v>
      </c>
      <c r="M10" s="2" t="s">
        <v>60</v>
      </c>
      <c r="N10" s="81"/>
      <c r="O10" s="81"/>
      <c r="P10" s="82" t="s">
        <v>61</v>
      </c>
      <c r="Q10" s="104"/>
      <c r="R10" s="36"/>
      <c r="S10" s="28">
        <v>159000</v>
      </c>
      <c r="T10" s="36"/>
    </row>
    <row r="11" s="2" customFormat="1" ht="22" customHeight="1" spans="1:20">
      <c r="A11" s="35"/>
      <c r="B11" s="31">
        <v>44057</v>
      </c>
      <c r="C11" s="27"/>
      <c r="D11" s="36"/>
      <c r="E11" s="28" t="s">
        <v>62</v>
      </c>
      <c r="F11" s="29" t="s">
        <v>63</v>
      </c>
      <c r="G11" s="30"/>
      <c r="H11" s="30"/>
      <c r="I11" s="30"/>
      <c r="J11" s="30"/>
      <c r="K11" s="30"/>
      <c r="L11" s="35">
        <v>50</v>
      </c>
      <c r="M11" s="2" t="s">
        <v>60</v>
      </c>
      <c r="N11" s="81"/>
      <c r="O11" s="81"/>
      <c r="P11" s="83" t="s">
        <v>64</v>
      </c>
      <c r="Q11" s="104"/>
      <c r="R11" s="36"/>
      <c r="S11" s="28">
        <v>19455</v>
      </c>
      <c r="T11" s="36"/>
    </row>
    <row r="12" s="2" customFormat="1" ht="24" customHeight="1" spans="1:20">
      <c r="A12" s="35"/>
      <c r="B12" s="31">
        <v>44076</v>
      </c>
      <c r="C12" s="32"/>
      <c r="D12" s="32"/>
      <c r="E12" s="37" t="s">
        <v>65</v>
      </c>
      <c r="F12" s="38" t="s">
        <v>66</v>
      </c>
      <c r="G12" s="30"/>
      <c r="H12" s="30"/>
      <c r="I12" s="30"/>
      <c r="J12" s="30"/>
      <c r="K12" s="30"/>
      <c r="L12" s="28">
        <v>100</v>
      </c>
      <c r="M12" s="28" t="s">
        <v>60</v>
      </c>
      <c r="N12" s="81"/>
      <c r="O12" s="81"/>
      <c r="P12" s="83" t="s">
        <v>67</v>
      </c>
      <c r="Q12" s="104"/>
      <c r="R12" s="36"/>
      <c r="S12" s="28">
        <v>200000</v>
      </c>
      <c r="T12" s="36"/>
    </row>
    <row r="13" s="3" customFormat="1" ht="24" customHeight="1" spans="1:20">
      <c r="A13" s="39">
        <v>2</v>
      </c>
      <c r="B13" s="31">
        <v>44081</v>
      </c>
      <c r="C13" s="32"/>
      <c r="D13" s="10">
        <v>1000000</v>
      </c>
      <c r="E13" s="28" t="s">
        <v>53</v>
      </c>
      <c r="F13" s="29" t="s">
        <v>54</v>
      </c>
      <c r="G13" s="40" t="s">
        <v>68</v>
      </c>
      <c r="H13" s="41"/>
      <c r="I13" s="41"/>
      <c r="J13" s="84"/>
      <c r="K13" s="30"/>
      <c r="L13" s="28"/>
      <c r="M13" s="28"/>
      <c r="N13" s="81"/>
      <c r="O13" s="81"/>
      <c r="P13" s="83"/>
      <c r="Q13" s="104"/>
      <c r="R13" s="36"/>
      <c r="S13" s="28"/>
      <c r="T13" s="36"/>
    </row>
    <row r="14" s="3" customFormat="1" ht="17" customHeight="1" spans="1:20">
      <c r="A14" s="42"/>
      <c r="B14" s="31">
        <v>44081</v>
      </c>
      <c r="C14" s="27"/>
      <c r="D14" s="32"/>
      <c r="E14" s="37" t="s">
        <v>58</v>
      </c>
      <c r="F14" s="38" t="s">
        <v>59</v>
      </c>
      <c r="G14" s="30"/>
      <c r="H14" s="30"/>
      <c r="I14" s="30"/>
      <c r="J14" s="30"/>
      <c r="K14" s="30"/>
      <c r="L14" s="28">
        <v>100</v>
      </c>
      <c r="M14" s="28" t="s">
        <v>60</v>
      </c>
      <c r="N14" s="81"/>
      <c r="O14" s="81"/>
      <c r="P14" s="83" t="s">
        <v>61</v>
      </c>
      <c r="Q14" s="104"/>
      <c r="R14" s="36"/>
      <c r="S14" s="28">
        <v>169600</v>
      </c>
      <c r="T14" s="36"/>
    </row>
    <row r="15" s="2" customFormat="1" ht="20.1" customHeight="1" spans="1:20">
      <c r="A15" s="43"/>
      <c r="B15" s="31">
        <v>44090</v>
      </c>
      <c r="C15" s="27"/>
      <c r="D15" s="28"/>
      <c r="E15" s="28" t="s">
        <v>69</v>
      </c>
      <c r="F15" s="44" t="s">
        <v>70</v>
      </c>
      <c r="G15" s="30"/>
      <c r="H15" s="30"/>
      <c r="I15" s="28"/>
      <c r="J15" s="28"/>
      <c r="K15" s="28"/>
      <c r="L15" s="28">
        <v>50</v>
      </c>
      <c r="M15" s="28" t="s">
        <v>60</v>
      </c>
      <c r="N15" s="81"/>
      <c r="O15" s="81"/>
      <c r="P15" s="82" t="s">
        <v>71</v>
      </c>
      <c r="Q15" s="104"/>
      <c r="R15" s="36"/>
      <c r="S15" s="28">
        <v>60000</v>
      </c>
      <c r="T15" s="36"/>
    </row>
    <row r="16" s="2" customFormat="1" ht="25" customHeight="1" spans="1:20">
      <c r="A16" s="43"/>
      <c r="B16" s="31">
        <v>44090</v>
      </c>
      <c r="C16" s="27"/>
      <c r="D16" s="28"/>
      <c r="E16" s="28" t="s">
        <v>58</v>
      </c>
      <c r="F16" s="34" t="s">
        <v>59</v>
      </c>
      <c r="G16" s="30"/>
      <c r="H16" s="30"/>
      <c r="I16" s="28"/>
      <c r="J16" s="28"/>
      <c r="K16" s="28"/>
      <c r="L16" s="28">
        <v>100</v>
      </c>
      <c r="M16" s="28" t="s">
        <v>60</v>
      </c>
      <c r="N16" s="81"/>
      <c r="O16" s="81"/>
      <c r="P16" s="82" t="s">
        <v>61</v>
      </c>
      <c r="Q16" s="104"/>
      <c r="R16" s="36"/>
      <c r="S16" s="28">
        <v>300000</v>
      </c>
      <c r="T16" s="36"/>
    </row>
    <row r="17" s="2" customFormat="1" ht="25" customHeight="1" spans="1:20">
      <c r="A17" s="43"/>
      <c r="B17" s="26">
        <v>44092</v>
      </c>
      <c r="C17" s="27"/>
      <c r="D17" s="28"/>
      <c r="E17" s="28" t="s">
        <v>72</v>
      </c>
      <c r="F17" s="34" t="s">
        <v>73</v>
      </c>
      <c r="G17" s="30"/>
      <c r="H17" s="30"/>
      <c r="I17" s="28"/>
      <c r="J17" s="28"/>
      <c r="K17" s="28"/>
      <c r="L17" s="28">
        <v>100</v>
      </c>
      <c r="M17" s="28" t="s">
        <v>60</v>
      </c>
      <c r="N17" s="81"/>
      <c r="O17" s="81"/>
      <c r="P17" s="82" t="s">
        <v>74</v>
      </c>
      <c r="Q17" s="104"/>
      <c r="R17" s="36"/>
      <c r="S17" s="28">
        <v>300000</v>
      </c>
      <c r="T17" s="36"/>
    </row>
    <row r="18" s="2" customFormat="1" ht="20.1" customHeight="1" spans="1:20">
      <c r="A18" s="35"/>
      <c r="B18" s="31">
        <v>44113</v>
      </c>
      <c r="C18" s="32"/>
      <c r="D18" s="32"/>
      <c r="E18" s="28" t="s">
        <v>75</v>
      </c>
      <c r="F18" s="28" t="s">
        <v>76</v>
      </c>
      <c r="G18" s="28"/>
      <c r="H18" s="28"/>
      <c r="I18" s="28"/>
      <c r="J18" s="28"/>
      <c r="K18" s="28"/>
      <c r="L18" s="28">
        <v>50</v>
      </c>
      <c r="M18" s="28" t="s">
        <v>60</v>
      </c>
      <c r="N18" s="81"/>
      <c r="O18" s="81"/>
      <c r="P18" s="82" t="s">
        <v>77</v>
      </c>
      <c r="Q18" s="104"/>
      <c r="R18" s="28"/>
      <c r="S18" s="28">
        <v>37500</v>
      </c>
      <c r="T18" s="28"/>
    </row>
    <row r="19" s="2" customFormat="1" ht="25" customHeight="1" spans="1:20">
      <c r="A19" s="43"/>
      <c r="B19" s="31">
        <v>44125</v>
      </c>
      <c r="C19" s="27"/>
      <c r="D19" s="28"/>
      <c r="E19" s="28" t="s">
        <v>58</v>
      </c>
      <c r="F19" s="34" t="s">
        <v>59</v>
      </c>
      <c r="G19" s="30"/>
      <c r="H19" s="30"/>
      <c r="I19" s="28"/>
      <c r="J19" s="28"/>
      <c r="K19" s="28"/>
      <c r="L19" s="28">
        <v>100</v>
      </c>
      <c r="M19" s="28" t="s">
        <v>60</v>
      </c>
      <c r="N19" s="81"/>
      <c r="O19" s="81"/>
      <c r="P19" s="82" t="s">
        <v>61</v>
      </c>
      <c r="Q19" s="104"/>
      <c r="R19" s="36"/>
      <c r="S19" s="28">
        <v>150000</v>
      </c>
      <c r="T19" s="36"/>
    </row>
    <row r="20" s="2" customFormat="1" ht="25" customHeight="1" spans="1:20">
      <c r="A20" s="39">
        <v>3</v>
      </c>
      <c r="B20" s="31">
        <v>44142</v>
      </c>
      <c r="C20" s="31"/>
      <c r="D20" s="10">
        <v>300000</v>
      </c>
      <c r="E20" s="28" t="s">
        <v>53</v>
      </c>
      <c r="F20" s="29" t="s">
        <v>54</v>
      </c>
      <c r="G20" s="40" t="s">
        <v>78</v>
      </c>
      <c r="H20" s="41"/>
      <c r="I20" s="41"/>
      <c r="J20" s="84"/>
      <c r="K20" s="28"/>
      <c r="L20" s="28"/>
      <c r="M20" s="28"/>
      <c r="N20" s="81"/>
      <c r="O20" s="81"/>
      <c r="P20" s="82"/>
      <c r="Q20" s="104"/>
      <c r="R20" s="28"/>
      <c r="S20" s="28"/>
      <c r="T20" s="28"/>
    </row>
    <row r="21" s="2" customFormat="1" ht="25" customHeight="1" spans="1:20">
      <c r="A21" s="43"/>
      <c r="B21" s="31">
        <v>44507</v>
      </c>
      <c r="C21" s="31"/>
      <c r="D21" s="10">
        <v>214188</v>
      </c>
      <c r="E21" s="28" t="s">
        <v>53</v>
      </c>
      <c r="F21" s="29" t="s">
        <v>54</v>
      </c>
      <c r="G21" s="40" t="s">
        <v>78</v>
      </c>
      <c r="H21" s="41"/>
      <c r="I21" s="41"/>
      <c r="J21" s="84"/>
      <c r="K21" s="28"/>
      <c r="L21" s="28"/>
      <c r="M21" s="28"/>
      <c r="N21" s="81"/>
      <c r="O21" s="81"/>
      <c r="P21" s="82" t="s">
        <v>79</v>
      </c>
      <c r="Q21" s="104"/>
      <c r="R21" s="28"/>
      <c r="S21" s="28">
        <v>200000</v>
      </c>
      <c r="T21" s="28"/>
    </row>
    <row r="22" s="2" customFormat="1" ht="20.1" customHeight="1" spans="1:20">
      <c r="A22" s="42"/>
      <c r="B22" s="31">
        <v>44145</v>
      </c>
      <c r="C22" s="31"/>
      <c r="D22" s="10"/>
      <c r="E22" s="28" t="s">
        <v>80</v>
      </c>
      <c r="F22" s="45" t="s">
        <v>81</v>
      </c>
      <c r="G22" s="28"/>
      <c r="H22" s="28"/>
      <c r="I22" s="28"/>
      <c r="J22" s="28"/>
      <c r="K22" s="28"/>
      <c r="L22" s="28">
        <v>50</v>
      </c>
      <c r="M22" s="28" t="s">
        <v>60</v>
      </c>
      <c r="N22" s="81"/>
      <c r="O22" s="81"/>
      <c r="P22" s="82" t="s">
        <v>82</v>
      </c>
      <c r="Q22" s="104"/>
      <c r="R22" s="28"/>
      <c r="S22" s="28">
        <v>50000</v>
      </c>
      <c r="T22" s="28"/>
    </row>
    <row r="23" s="2" customFormat="1" ht="20.1" customHeight="1" spans="1:20">
      <c r="A23" s="46"/>
      <c r="B23" s="31">
        <v>44146</v>
      </c>
      <c r="C23" s="31"/>
      <c r="D23" s="10"/>
      <c r="E23" s="28" t="s">
        <v>58</v>
      </c>
      <c r="F23" s="34" t="s">
        <v>59</v>
      </c>
      <c r="G23" s="30"/>
      <c r="H23" s="30"/>
      <c r="I23" s="28"/>
      <c r="J23" s="28"/>
      <c r="K23" s="28"/>
      <c r="L23" s="28">
        <v>50</v>
      </c>
      <c r="M23" s="28" t="s">
        <v>60</v>
      </c>
      <c r="N23" s="81"/>
      <c r="O23" s="81"/>
      <c r="P23" s="82" t="s">
        <v>61</v>
      </c>
      <c r="Q23" s="104"/>
      <c r="R23" s="36"/>
      <c r="S23" s="28">
        <v>27328</v>
      </c>
      <c r="T23" s="36"/>
    </row>
    <row r="24" s="2" customFormat="1" ht="21" customHeight="1" spans="1:20">
      <c r="A24" s="46"/>
      <c r="B24" s="150">
        <v>44151</v>
      </c>
      <c r="C24" s="32"/>
      <c r="D24" s="32"/>
      <c r="E24" s="28" t="s">
        <v>80</v>
      </c>
      <c r="F24" s="28" t="s">
        <v>81</v>
      </c>
      <c r="G24" s="30"/>
      <c r="H24" s="30"/>
      <c r="I24" s="30"/>
      <c r="J24" s="30"/>
      <c r="K24" s="30"/>
      <c r="L24" s="28">
        <v>100</v>
      </c>
      <c r="M24" s="28" t="s">
        <v>60</v>
      </c>
      <c r="N24" s="81"/>
      <c r="O24" s="81"/>
      <c r="P24" s="82" t="s">
        <v>82</v>
      </c>
      <c r="Q24" s="104"/>
      <c r="R24" s="28"/>
      <c r="S24" s="28">
        <v>135610</v>
      </c>
      <c r="T24" s="36"/>
    </row>
    <row r="25" s="2" customFormat="1" ht="20.1" customHeight="1" spans="1:20">
      <c r="A25" s="35"/>
      <c r="B25" s="31">
        <v>44160</v>
      </c>
      <c r="C25" s="31"/>
      <c r="D25" s="10"/>
      <c r="E25" s="28" t="s">
        <v>83</v>
      </c>
      <c r="F25" s="28" t="s">
        <v>84</v>
      </c>
      <c r="G25" s="28"/>
      <c r="H25" s="28"/>
      <c r="I25" s="28"/>
      <c r="J25" s="28"/>
      <c r="K25" s="28"/>
      <c r="L25" s="28">
        <v>50</v>
      </c>
      <c r="M25" s="28" t="s">
        <v>60</v>
      </c>
      <c r="N25" s="81"/>
      <c r="O25" s="81"/>
      <c r="P25" s="82" t="s">
        <v>79</v>
      </c>
      <c r="Q25" s="104"/>
      <c r="R25" s="28"/>
      <c r="S25" s="28">
        <v>60000</v>
      </c>
      <c r="T25" s="28"/>
    </row>
    <row r="26" s="2" customFormat="1" ht="20.1" customHeight="1" spans="1:20">
      <c r="A26" s="46"/>
      <c r="B26" s="31">
        <v>44165</v>
      </c>
      <c r="C26" s="31"/>
      <c r="D26" s="10"/>
      <c r="E26" s="28" t="s">
        <v>80</v>
      </c>
      <c r="F26" s="28" t="s">
        <v>81</v>
      </c>
      <c r="G26" s="30"/>
      <c r="H26" s="30"/>
      <c r="I26" s="30"/>
      <c r="J26" s="30"/>
      <c r="K26" s="30"/>
      <c r="L26" s="28">
        <v>50</v>
      </c>
      <c r="M26" s="28" t="s">
        <v>60</v>
      </c>
      <c r="N26" s="81"/>
      <c r="O26" s="81"/>
      <c r="P26" s="82" t="s">
        <v>82</v>
      </c>
      <c r="Q26" s="104"/>
      <c r="R26" s="36"/>
      <c r="S26" s="28">
        <v>24150</v>
      </c>
      <c r="T26" s="36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6"/>
      <c r="E27" s="50" t="s">
        <v>85</v>
      </c>
      <c r="F27" s="50" t="s">
        <v>86</v>
      </c>
      <c r="G27" s="51"/>
      <c r="H27" s="52">
        <v>0.02</v>
      </c>
      <c r="I27" s="51">
        <f>C27*H27</f>
        <v>120000</v>
      </c>
      <c r="J27" s="51"/>
      <c r="K27" s="51">
        <v>97280</v>
      </c>
      <c r="L27" s="50"/>
      <c r="M27" s="50"/>
      <c r="N27" s="85"/>
      <c r="O27" s="85"/>
      <c r="P27" s="86"/>
      <c r="Q27" s="105"/>
      <c r="R27" s="106"/>
      <c r="S27" s="50"/>
      <c r="T27" s="107"/>
    </row>
    <row r="28" s="2" customFormat="1" ht="20.1" customHeight="1" spans="1:20">
      <c r="A28" s="53"/>
      <c r="B28" s="31">
        <v>44203</v>
      </c>
      <c r="C28" s="31"/>
      <c r="D28" s="10"/>
      <c r="E28" s="28" t="s">
        <v>87</v>
      </c>
      <c r="F28" s="28" t="s">
        <v>88</v>
      </c>
      <c r="G28" s="30"/>
      <c r="H28" s="30"/>
      <c r="I28" s="30"/>
      <c r="J28" s="30"/>
      <c r="K28" s="30"/>
      <c r="L28" s="28">
        <v>50</v>
      </c>
      <c r="M28" s="28" t="s">
        <v>60</v>
      </c>
      <c r="N28" s="81"/>
      <c r="O28" s="81"/>
      <c r="P28" s="82" t="s">
        <v>89</v>
      </c>
      <c r="Q28" s="104"/>
      <c r="R28" s="36"/>
      <c r="S28" s="28">
        <v>80000</v>
      </c>
      <c r="T28" s="36"/>
    </row>
    <row r="29" s="2" customFormat="1" ht="20.1" customHeight="1" spans="1:20">
      <c r="A29" s="53"/>
      <c r="B29" s="31">
        <v>44203</v>
      </c>
      <c r="C29" s="31"/>
      <c r="D29" s="10"/>
      <c r="E29" s="28" t="s">
        <v>90</v>
      </c>
      <c r="F29" s="28" t="s">
        <v>91</v>
      </c>
      <c r="G29" s="30"/>
      <c r="H29" s="30"/>
      <c r="I29" s="30"/>
      <c r="J29" s="30"/>
      <c r="K29" s="30"/>
      <c r="L29" s="28">
        <v>200</v>
      </c>
      <c r="M29" s="28" t="s">
        <v>60</v>
      </c>
      <c r="N29" s="81"/>
      <c r="O29" s="81"/>
      <c r="P29" s="82" t="s">
        <v>92</v>
      </c>
      <c r="Q29" s="104"/>
      <c r="R29" s="36"/>
      <c r="S29" s="28">
        <v>2450000</v>
      </c>
      <c r="T29" s="36"/>
    </row>
    <row r="30" s="2" customFormat="1" ht="20.1" customHeight="1" spans="1:20">
      <c r="A30" s="54"/>
      <c r="B30" s="31">
        <v>44203</v>
      </c>
      <c r="C30" s="31"/>
      <c r="D30" s="10">
        <v>-1514188</v>
      </c>
      <c r="E30" s="28"/>
      <c r="F30" s="28"/>
      <c r="G30" s="30"/>
      <c r="H30" s="30"/>
      <c r="I30" s="30"/>
      <c r="J30" s="30"/>
      <c r="K30" s="30"/>
      <c r="L30" s="28">
        <v>72967.96</v>
      </c>
      <c r="M30" s="28" t="s">
        <v>93</v>
      </c>
      <c r="N30" s="81"/>
      <c r="O30" s="81"/>
      <c r="P30" s="82"/>
      <c r="Q30" s="104"/>
      <c r="R30" s="36"/>
      <c r="S30" s="28"/>
      <c r="T30" s="36"/>
    </row>
    <row r="31" s="3" customFormat="1" ht="20.1" customHeight="1" spans="1:20">
      <c r="A31" s="42"/>
      <c r="B31" s="31">
        <v>44217</v>
      </c>
      <c r="C31" s="31"/>
      <c r="D31" s="10"/>
      <c r="E31" s="3" t="s">
        <v>94</v>
      </c>
      <c r="F31" s="28" t="s">
        <v>95</v>
      </c>
      <c r="G31" s="30"/>
      <c r="H31" s="30"/>
      <c r="I31" s="30"/>
      <c r="J31" s="30"/>
      <c r="K31" s="30"/>
      <c r="L31" s="28">
        <v>200</v>
      </c>
      <c r="M31" s="28" t="s">
        <v>60</v>
      </c>
      <c r="N31" s="81"/>
      <c r="O31" s="81"/>
      <c r="P31" s="82" t="s">
        <v>96</v>
      </c>
      <c r="Q31" s="104"/>
      <c r="R31" s="36"/>
      <c r="S31" s="28">
        <v>1069841.77</v>
      </c>
      <c r="T31" s="36"/>
    </row>
    <row r="32" s="3" customFormat="1" ht="20.1" customHeight="1" spans="1:20">
      <c r="A32" s="42"/>
      <c r="B32" s="31">
        <v>44234</v>
      </c>
      <c r="C32" s="31"/>
      <c r="D32" s="10"/>
      <c r="E32" s="28" t="s">
        <v>97</v>
      </c>
      <c r="F32" s="28" t="s">
        <v>98</v>
      </c>
      <c r="G32" s="30"/>
      <c r="H32" s="30"/>
      <c r="I32" s="30"/>
      <c r="J32" s="30"/>
      <c r="K32" s="30"/>
      <c r="L32" s="28">
        <v>100</v>
      </c>
      <c r="M32" s="28" t="s">
        <v>60</v>
      </c>
      <c r="N32" s="81"/>
      <c r="O32" s="81"/>
      <c r="P32" s="87" t="s">
        <v>99</v>
      </c>
      <c r="Q32" s="104"/>
      <c r="R32" s="36"/>
      <c r="S32" s="28">
        <v>500000</v>
      </c>
      <c r="T32" s="36"/>
    </row>
    <row r="33" s="5" customFormat="1" ht="20.1" customHeight="1" spans="1:20">
      <c r="A33" s="43">
        <v>5</v>
      </c>
      <c r="B33" s="26">
        <v>44235</v>
      </c>
      <c r="C33" s="10">
        <v>1000000</v>
      </c>
      <c r="D33" s="10"/>
      <c r="E33" s="28" t="s">
        <v>107</v>
      </c>
      <c r="F33" s="28">
        <v>175202745165</v>
      </c>
      <c r="G33" s="30"/>
      <c r="H33" s="55">
        <v>0.02</v>
      </c>
      <c r="I33" s="28">
        <v>20000</v>
      </c>
      <c r="J33" s="28" t="s">
        <v>108</v>
      </c>
      <c r="K33" s="30"/>
      <c r="L33" s="28"/>
      <c r="M33" s="28"/>
      <c r="N33" s="81"/>
      <c r="O33" s="81"/>
      <c r="P33" s="82"/>
      <c r="Q33" s="104"/>
      <c r="R33" s="36"/>
      <c r="S33" s="28"/>
      <c r="T33" s="107"/>
    </row>
    <row r="34" s="5" customFormat="1" ht="20.1" customHeight="1" spans="1:20">
      <c r="A34" s="42"/>
      <c r="B34" s="56"/>
      <c r="C34" s="31"/>
      <c r="D34" s="10"/>
      <c r="E34" s="28" t="s">
        <v>109</v>
      </c>
      <c r="F34" s="28" t="s">
        <v>110</v>
      </c>
      <c r="G34" s="30"/>
      <c r="H34" s="30"/>
      <c r="I34" s="30"/>
      <c r="J34" s="30"/>
      <c r="K34" s="28" t="s">
        <v>111</v>
      </c>
      <c r="L34" s="28">
        <v>200</v>
      </c>
      <c r="M34" s="28" t="s">
        <v>60</v>
      </c>
      <c r="N34" s="81"/>
      <c r="O34" s="81"/>
      <c r="P34" s="82" t="s">
        <v>112</v>
      </c>
      <c r="Q34" s="104"/>
      <c r="R34" s="36"/>
      <c r="S34" s="28">
        <v>500000</v>
      </c>
      <c r="T34" s="107"/>
    </row>
    <row r="35" s="5" customFormat="1" ht="20.1" customHeight="1" spans="1:20">
      <c r="A35" s="57"/>
      <c r="B35" s="48">
        <v>44264</v>
      </c>
      <c r="C35" s="48"/>
      <c r="D35" s="49"/>
      <c r="E35" s="50"/>
      <c r="F35" s="50"/>
      <c r="G35" s="51"/>
      <c r="H35" s="51"/>
      <c r="I35" s="51"/>
      <c r="J35" s="51"/>
      <c r="K35" s="51"/>
      <c r="L35" s="50">
        <v>3000</v>
      </c>
      <c r="M35" s="50" t="s">
        <v>113</v>
      </c>
      <c r="N35" s="85"/>
      <c r="O35" s="85"/>
      <c r="P35" s="86" t="s">
        <v>114</v>
      </c>
      <c r="Q35" s="105"/>
      <c r="R35" s="106"/>
      <c r="S35" s="50">
        <v>500000</v>
      </c>
      <c r="T35" s="107"/>
    </row>
    <row r="36" s="5" customFormat="1" ht="20.1" customHeight="1" spans="1:20">
      <c r="A36" s="57"/>
      <c r="B36" s="48">
        <v>44270</v>
      </c>
      <c r="C36" s="48"/>
      <c r="D36" s="49"/>
      <c r="E36" s="50"/>
      <c r="F36" s="50"/>
      <c r="G36" s="51"/>
      <c r="H36" s="51"/>
      <c r="I36" s="51"/>
      <c r="J36" s="51"/>
      <c r="K36" s="51"/>
      <c r="L36" s="50">
        <v>5000</v>
      </c>
      <c r="M36" s="50" t="s">
        <v>113</v>
      </c>
      <c r="N36" s="85"/>
      <c r="O36" s="85"/>
      <c r="P36" s="86"/>
      <c r="Q36" s="105"/>
      <c r="R36" s="106"/>
      <c r="S36" s="50"/>
      <c r="T36" s="107"/>
    </row>
    <row r="37" s="2" customFormat="1" ht="20.1" customHeight="1" spans="1:20">
      <c r="A37" s="46"/>
      <c r="B37" s="48">
        <v>44278</v>
      </c>
      <c r="C37" s="48"/>
      <c r="D37" s="49"/>
      <c r="E37" s="50"/>
      <c r="F37" s="50"/>
      <c r="G37" s="51"/>
      <c r="H37" s="51"/>
      <c r="I37" s="51"/>
      <c r="J37" s="51"/>
      <c r="K37" s="51"/>
      <c r="L37" s="88">
        <v>100</v>
      </c>
      <c r="M37" s="89" t="s">
        <v>115</v>
      </c>
      <c r="N37" s="85"/>
      <c r="O37" s="85"/>
      <c r="P37" s="85"/>
      <c r="Q37" s="105"/>
      <c r="R37" s="106"/>
      <c r="S37" s="50"/>
      <c r="T37" s="36"/>
    </row>
    <row r="38" s="2" customFormat="1" ht="21" customHeight="1" spans="1:20">
      <c r="A38" s="46"/>
      <c r="B38" s="48"/>
      <c r="C38" s="58"/>
      <c r="D38" s="58"/>
      <c r="E38" s="51"/>
      <c r="F38" s="59"/>
      <c r="G38" s="51"/>
      <c r="H38" s="51"/>
      <c r="I38" s="51"/>
      <c r="J38" s="51"/>
      <c r="K38" s="51"/>
      <c r="L38" s="51">
        <v>4000</v>
      </c>
      <c r="M38" s="50" t="s">
        <v>113</v>
      </c>
      <c r="N38" s="85"/>
      <c r="O38" s="85"/>
      <c r="P38" s="85"/>
      <c r="Q38" s="105"/>
      <c r="R38" s="106"/>
      <c r="S38" s="50"/>
      <c r="T38" s="36"/>
    </row>
    <row r="39" s="2" customFormat="1" ht="21" customHeight="1" spans="1:20">
      <c r="A39" s="60">
        <v>6</v>
      </c>
      <c r="B39" s="48">
        <v>44294</v>
      </c>
      <c r="C39" s="61">
        <v>1000000</v>
      </c>
      <c r="D39" s="58"/>
      <c r="E39" s="51" t="s">
        <v>116</v>
      </c>
      <c r="F39" s="62" t="s">
        <v>117</v>
      </c>
      <c r="G39" s="51"/>
      <c r="H39" s="52">
        <v>0.02</v>
      </c>
      <c r="I39" s="51">
        <v>20000</v>
      </c>
      <c r="J39" s="51" t="s">
        <v>108</v>
      </c>
      <c r="K39" s="51"/>
      <c r="L39" s="51"/>
      <c r="M39" s="50"/>
      <c r="N39" s="85"/>
      <c r="O39" s="85"/>
      <c r="P39" s="90"/>
      <c r="Q39" s="108"/>
      <c r="R39" s="109"/>
      <c r="S39" s="6"/>
      <c r="T39" s="110"/>
    </row>
    <row r="40" s="2" customFormat="1" ht="26" customHeight="1" spans="1:20">
      <c r="A40" s="60"/>
      <c r="B40" s="48"/>
      <c r="C40" s="58"/>
      <c r="D40" s="58"/>
      <c r="E40" s="63" t="s">
        <v>90</v>
      </c>
      <c r="F40" s="62" t="s">
        <v>91</v>
      </c>
      <c r="G40" s="51"/>
      <c r="H40" s="51"/>
      <c r="I40" s="51"/>
      <c r="J40" s="51"/>
      <c r="K40" s="51"/>
      <c r="L40" s="51">
        <v>100</v>
      </c>
      <c r="M40" s="50" t="s">
        <v>115</v>
      </c>
      <c r="N40" s="85"/>
      <c r="O40" s="85"/>
      <c r="P40" s="91" t="s">
        <v>118</v>
      </c>
      <c r="Q40" s="108"/>
      <c r="R40" s="109"/>
      <c r="S40" s="92">
        <v>500000</v>
      </c>
      <c r="T40" s="110"/>
    </row>
    <row r="41" s="2" customFormat="1" ht="21" customHeight="1" spans="1:20">
      <c r="A41" s="60"/>
      <c r="B41" s="48"/>
      <c r="C41" s="58"/>
      <c r="D41" s="58"/>
      <c r="E41" s="63" t="s">
        <v>119</v>
      </c>
      <c r="F41" s="62" t="s">
        <v>122</v>
      </c>
      <c r="G41" s="51"/>
      <c r="H41" s="51"/>
      <c r="I41" s="51"/>
      <c r="J41" s="51"/>
      <c r="K41" s="51"/>
      <c r="L41" s="51">
        <v>50</v>
      </c>
      <c r="M41" s="50" t="s">
        <v>115</v>
      </c>
      <c r="N41" s="85"/>
      <c r="O41" s="85"/>
      <c r="P41" s="91" t="s">
        <v>121</v>
      </c>
      <c r="Q41" s="108"/>
      <c r="R41" s="109"/>
      <c r="S41" s="92">
        <v>58593.2</v>
      </c>
      <c r="T41" s="110"/>
    </row>
    <row r="42" s="2" customFormat="1" ht="26" customHeight="1" spans="1:20">
      <c r="A42" s="60">
        <v>6.1</v>
      </c>
      <c r="B42" s="48">
        <v>44301</v>
      </c>
      <c r="C42" s="58"/>
      <c r="D42" s="58"/>
      <c r="E42" s="63"/>
      <c r="F42" s="62"/>
      <c r="G42" s="51"/>
      <c r="H42" s="51"/>
      <c r="I42" s="51"/>
      <c r="J42" s="51"/>
      <c r="K42" s="51"/>
      <c r="L42" s="51">
        <v>15000</v>
      </c>
      <c r="M42" s="50" t="s">
        <v>124</v>
      </c>
      <c r="N42" s="85"/>
      <c r="O42" s="85"/>
      <c r="P42" s="91"/>
      <c r="Q42" s="108"/>
      <c r="R42" s="109"/>
      <c r="S42" s="92"/>
      <c r="T42" s="110"/>
    </row>
    <row r="43" s="2" customFormat="1" ht="21" customHeight="1" spans="1:20">
      <c r="A43" s="60"/>
      <c r="B43" s="48"/>
      <c r="C43" s="58"/>
      <c r="D43" s="58"/>
      <c r="E43" s="63" t="s">
        <v>125</v>
      </c>
      <c r="F43" s="62" t="s">
        <v>126</v>
      </c>
      <c r="G43" s="51"/>
      <c r="H43" s="51"/>
      <c r="I43" s="51"/>
      <c r="J43" s="51"/>
      <c r="K43" s="51"/>
      <c r="L43" s="51">
        <v>100</v>
      </c>
      <c r="M43" s="50" t="s">
        <v>115</v>
      </c>
      <c r="N43" s="85"/>
      <c r="O43" s="85"/>
      <c r="P43" s="91" t="s">
        <v>127</v>
      </c>
      <c r="Q43" s="108"/>
      <c r="R43" s="109"/>
      <c r="S43" s="92">
        <v>500000</v>
      </c>
      <c r="T43" s="110"/>
    </row>
    <row r="44" s="2" customFormat="1" ht="21" customHeight="1" spans="1:20">
      <c r="A44" s="60">
        <v>7</v>
      </c>
      <c r="B44" s="48">
        <v>44314</v>
      </c>
      <c r="C44" s="58"/>
      <c r="D44" s="61">
        <v>20000</v>
      </c>
      <c r="E44" s="63"/>
      <c r="F44" s="62"/>
      <c r="G44" s="51"/>
      <c r="H44" s="51"/>
      <c r="I44" s="51"/>
      <c r="J44" s="51"/>
      <c r="K44" s="51"/>
      <c r="L44" s="51"/>
      <c r="M44" s="50"/>
      <c r="N44" s="85"/>
      <c r="O44" s="85"/>
      <c r="P44" s="91" t="s">
        <v>128</v>
      </c>
      <c r="Q44" s="108"/>
      <c r="R44" s="109"/>
      <c r="S44" s="92">
        <v>20000</v>
      </c>
      <c r="T44" s="110"/>
    </row>
    <row r="45" s="2" customFormat="1" ht="23" customHeight="1" spans="1:20">
      <c r="A45" s="60">
        <v>8</v>
      </c>
      <c r="B45" s="48">
        <v>44330</v>
      </c>
      <c r="C45" s="58"/>
      <c r="D45" s="61">
        <v>800000</v>
      </c>
      <c r="E45" s="63" t="s">
        <v>129</v>
      </c>
      <c r="F45" s="62"/>
      <c r="G45" s="51"/>
      <c r="H45" s="51"/>
      <c r="I45" s="51"/>
      <c r="J45" s="51"/>
      <c r="K45" s="51"/>
      <c r="L45" s="51">
        <v>100</v>
      </c>
      <c r="M45" s="50" t="s">
        <v>115</v>
      </c>
      <c r="N45" s="85"/>
      <c r="O45" s="85"/>
      <c r="P45" s="91" t="s">
        <v>130</v>
      </c>
      <c r="Q45" s="108"/>
      <c r="R45" s="109"/>
      <c r="S45" s="92">
        <v>274084</v>
      </c>
      <c r="T45" s="110"/>
    </row>
    <row r="46" s="2" customFormat="1" ht="21" customHeight="1" spans="1:20">
      <c r="A46" s="60"/>
      <c r="B46" s="48"/>
      <c r="C46" s="58"/>
      <c r="D46" s="61"/>
      <c r="E46" s="63"/>
      <c r="F46" s="62"/>
      <c r="G46" s="51"/>
      <c r="H46" s="51"/>
      <c r="I46" s="51"/>
      <c r="J46" s="51"/>
      <c r="K46" s="51"/>
      <c r="L46" s="51">
        <v>100</v>
      </c>
      <c r="M46" s="50" t="s">
        <v>115</v>
      </c>
      <c r="N46" s="85"/>
      <c r="O46" s="85"/>
      <c r="P46" s="91" t="s">
        <v>131</v>
      </c>
      <c r="Q46" s="108"/>
      <c r="R46" s="109"/>
      <c r="S46" s="92">
        <v>267460.44</v>
      </c>
      <c r="T46" s="110"/>
    </row>
    <row r="47" s="2" customFormat="1" ht="21" customHeight="1" spans="1:20">
      <c r="A47" s="60">
        <v>9</v>
      </c>
      <c r="B47" s="48">
        <v>44347</v>
      </c>
      <c r="C47" s="58"/>
      <c r="D47" s="61">
        <v>100000</v>
      </c>
      <c r="E47" s="63"/>
      <c r="F47" s="62"/>
      <c r="G47" s="51"/>
      <c r="H47" s="51"/>
      <c r="I47" s="51"/>
      <c r="J47" s="51"/>
      <c r="K47" s="51"/>
      <c r="L47" s="51">
        <v>100</v>
      </c>
      <c r="M47" s="50" t="s">
        <v>115</v>
      </c>
      <c r="N47" s="85"/>
      <c r="O47" s="85"/>
      <c r="P47" s="91" t="s">
        <v>132</v>
      </c>
      <c r="Q47" s="108"/>
      <c r="R47" s="109"/>
      <c r="S47" s="92">
        <v>100000</v>
      </c>
      <c r="T47" s="110"/>
    </row>
    <row r="48" s="2" customFormat="1" ht="21" customHeight="1" spans="1:20">
      <c r="A48" s="60">
        <v>10</v>
      </c>
      <c r="B48" s="48">
        <v>44355</v>
      </c>
      <c r="C48" s="61">
        <v>1000000</v>
      </c>
      <c r="D48" s="61"/>
      <c r="E48" s="63"/>
      <c r="F48" s="62"/>
      <c r="G48" s="51"/>
      <c r="H48" s="52">
        <v>0.02</v>
      </c>
      <c r="I48" s="51">
        <f>C48*H48</f>
        <v>20000</v>
      </c>
      <c r="J48" s="51" t="s">
        <v>108</v>
      </c>
      <c r="K48" s="51"/>
      <c r="L48" s="51"/>
      <c r="M48" s="50"/>
      <c r="N48" s="85"/>
      <c r="O48" s="85"/>
      <c r="P48" s="91" t="s">
        <v>133</v>
      </c>
      <c r="Q48" s="108"/>
      <c r="R48" s="109"/>
      <c r="S48" s="92">
        <v>100000</v>
      </c>
      <c r="T48" s="110"/>
    </row>
    <row r="49" s="2" customFormat="1" ht="21" customHeight="1" spans="1:20">
      <c r="A49" s="60"/>
      <c r="B49" s="151"/>
      <c r="C49" s="58"/>
      <c r="D49" s="61"/>
      <c r="E49" s="63"/>
      <c r="F49" s="62"/>
      <c r="G49" s="51"/>
      <c r="H49" s="51"/>
      <c r="I49" s="51"/>
      <c r="J49" s="51"/>
      <c r="K49" s="51"/>
      <c r="L49" s="51">
        <v>1965</v>
      </c>
      <c r="M49" s="89" t="s">
        <v>134</v>
      </c>
      <c r="N49" s="85"/>
      <c r="O49" s="85"/>
      <c r="P49" s="91"/>
      <c r="Q49" s="108"/>
      <c r="R49" s="109"/>
      <c r="S49" s="92"/>
      <c r="T49" s="110"/>
    </row>
    <row r="50" s="2" customFormat="1" ht="21" customHeight="1" spans="1:20">
      <c r="A50" s="60"/>
      <c r="B50" s="151"/>
      <c r="C50" s="58"/>
      <c r="D50" s="61"/>
      <c r="E50" s="63"/>
      <c r="F50" s="62"/>
      <c r="G50" s="51"/>
      <c r="H50" s="51"/>
      <c r="I50" s="51"/>
      <c r="J50" s="51"/>
      <c r="K50" s="51"/>
      <c r="L50" s="51">
        <v>100</v>
      </c>
      <c r="M50" s="50" t="s">
        <v>115</v>
      </c>
      <c r="N50" s="85"/>
      <c r="O50" s="85"/>
      <c r="P50" s="91" t="s">
        <v>135</v>
      </c>
      <c r="Q50" s="108"/>
      <c r="R50" s="109"/>
      <c r="S50" s="92">
        <v>422500</v>
      </c>
      <c r="T50" s="110"/>
    </row>
    <row r="51" s="2" customFormat="1" ht="21" customHeight="1" spans="1:20">
      <c r="A51" s="60">
        <v>11</v>
      </c>
      <c r="B51" s="48">
        <v>44357</v>
      </c>
      <c r="C51" s="58"/>
      <c r="D51" s="61">
        <v>39600</v>
      </c>
      <c r="E51" s="63"/>
      <c r="F51" s="62"/>
      <c r="G51" s="51"/>
      <c r="H51" s="51"/>
      <c r="I51" s="51"/>
      <c r="J51" s="51"/>
      <c r="K51" s="51"/>
      <c r="L51" s="51">
        <v>50</v>
      </c>
      <c r="M51" s="50" t="s">
        <v>115</v>
      </c>
      <c r="N51" s="85"/>
      <c r="O51" s="85"/>
      <c r="P51" s="91" t="s">
        <v>136</v>
      </c>
      <c r="Q51" s="108"/>
      <c r="R51" s="109"/>
      <c r="S51" s="92">
        <v>39600</v>
      </c>
      <c r="T51" s="110"/>
    </row>
    <row r="52" s="2" customFormat="1" ht="21" customHeight="1" spans="1:20">
      <c r="A52" s="60">
        <v>12</v>
      </c>
      <c r="B52" s="48">
        <v>44363</v>
      </c>
      <c r="C52" s="64"/>
      <c r="D52" s="65"/>
      <c r="E52" s="66"/>
      <c r="F52" s="67"/>
      <c r="G52" s="68"/>
      <c r="H52" s="68"/>
      <c r="I52" s="68"/>
      <c r="J52" s="68"/>
      <c r="K52" s="68"/>
      <c r="L52" s="51">
        <v>100</v>
      </c>
      <c r="M52" s="50" t="s">
        <v>115</v>
      </c>
      <c r="N52" s="85"/>
      <c r="O52" s="85"/>
      <c r="P52" s="91" t="s">
        <v>137</v>
      </c>
      <c r="Q52" s="108"/>
      <c r="R52" s="109"/>
      <c r="S52" s="92">
        <v>500000</v>
      </c>
      <c r="T52" s="110"/>
    </row>
    <row r="53" s="2" customFormat="1" ht="24" customHeight="1" spans="1:20">
      <c r="A53" s="69"/>
      <c r="B53" s="70"/>
      <c r="C53" s="64"/>
      <c r="D53" s="65"/>
      <c r="E53" s="66"/>
      <c r="F53" s="67"/>
      <c r="G53" s="68"/>
      <c r="H53" s="68"/>
      <c r="I53" s="68"/>
      <c r="J53" s="68"/>
      <c r="K53" s="68"/>
      <c r="L53" s="51">
        <v>4000</v>
      </c>
      <c r="M53" s="50" t="s">
        <v>138</v>
      </c>
      <c r="N53" s="85"/>
      <c r="O53" s="85"/>
      <c r="P53" s="91"/>
      <c r="Q53" s="108"/>
      <c r="R53" s="109"/>
      <c r="S53" s="92"/>
      <c r="T53" s="110"/>
    </row>
    <row r="54" s="2" customFormat="1" ht="21" customHeight="1" spans="1:20">
      <c r="A54" s="60">
        <v>13</v>
      </c>
      <c r="B54" s="48">
        <v>44375</v>
      </c>
      <c r="C54" s="58"/>
      <c r="D54" s="61"/>
      <c r="E54" s="63"/>
      <c r="F54" s="62"/>
      <c r="G54" s="51"/>
      <c r="H54" s="51"/>
      <c r="I54" s="51"/>
      <c r="J54" s="51"/>
      <c r="K54" s="51"/>
      <c r="L54" s="51">
        <v>100</v>
      </c>
      <c r="M54" s="50" t="s">
        <v>115</v>
      </c>
      <c r="N54" s="85"/>
      <c r="O54" s="85"/>
      <c r="P54" s="91" t="s">
        <v>139</v>
      </c>
      <c r="Q54" s="108"/>
      <c r="R54" s="109"/>
      <c r="S54" s="92">
        <v>59880</v>
      </c>
      <c r="T54" s="110"/>
    </row>
    <row r="55" s="2" customFormat="1" ht="21" customHeight="1" spans="1:20">
      <c r="A55" s="60">
        <v>14</v>
      </c>
      <c r="B55" s="48">
        <v>44390</v>
      </c>
      <c r="C55" s="58"/>
      <c r="D55" s="61"/>
      <c r="E55" s="63"/>
      <c r="F55" s="62"/>
      <c r="G55" s="51"/>
      <c r="H55" s="51"/>
      <c r="I55" s="51"/>
      <c r="J55" s="51"/>
      <c r="K55" s="51"/>
      <c r="L55" s="51">
        <v>100</v>
      </c>
      <c r="M55" s="50" t="s">
        <v>115</v>
      </c>
      <c r="N55" s="85"/>
      <c r="O55" s="85"/>
      <c r="P55" s="91" t="s">
        <v>135</v>
      </c>
      <c r="Q55" s="108"/>
      <c r="R55" s="109"/>
      <c r="S55" s="92">
        <v>130000</v>
      </c>
      <c r="T55" s="110"/>
    </row>
    <row r="56" s="2" customFormat="1" ht="24" customHeight="1" spans="1:20">
      <c r="A56" s="60">
        <v>15</v>
      </c>
      <c r="B56" s="48">
        <v>44400</v>
      </c>
      <c r="C56" s="58"/>
      <c r="D56" s="61">
        <v>600000</v>
      </c>
      <c r="E56" s="63" t="s">
        <v>129</v>
      </c>
      <c r="F56" s="62"/>
      <c r="G56" s="51"/>
      <c r="H56" s="51"/>
      <c r="I56" s="51"/>
      <c r="J56" s="51"/>
      <c r="K56" s="51"/>
      <c r="L56" s="51">
        <v>100</v>
      </c>
      <c r="M56" s="50" t="s">
        <v>115</v>
      </c>
      <c r="N56" s="85"/>
      <c r="O56" s="85"/>
      <c r="P56" s="91" t="s">
        <v>135</v>
      </c>
      <c r="Q56" s="108"/>
      <c r="R56" s="109"/>
      <c r="S56" s="92">
        <v>500000</v>
      </c>
      <c r="T56" s="110"/>
    </row>
    <row r="57" s="6" customFormat="1" ht="40" customHeight="1" spans="1:20">
      <c r="A57" s="60">
        <v>16</v>
      </c>
      <c r="B57" s="48">
        <v>44403</v>
      </c>
      <c r="C57" s="58"/>
      <c r="D57" s="61"/>
      <c r="E57" s="63"/>
      <c r="F57" s="62"/>
      <c r="G57" s="51"/>
      <c r="H57" s="51"/>
      <c r="I57" s="51"/>
      <c r="J57" s="51"/>
      <c r="K57" s="51"/>
      <c r="L57" s="51">
        <v>100</v>
      </c>
      <c r="M57" s="50" t="s">
        <v>115</v>
      </c>
      <c r="N57" s="85"/>
      <c r="O57" s="85"/>
      <c r="P57" s="91" t="s">
        <v>140</v>
      </c>
      <c r="Q57" s="108"/>
      <c r="R57" s="109"/>
      <c r="S57" s="92">
        <v>100000</v>
      </c>
      <c r="T57" s="109"/>
    </row>
    <row r="58" s="6" customFormat="1" ht="21" customHeight="1" spans="1:20">
      <c r="A58" s="60">
        <v>17</v>
      </c>
      <c r="B58" s="48">
        <v>44417</v>
      </c>
      <c r="C58" s="61">
        <v>5000000</v>
      </c>
      <c r="D58" s="61"/>
      <c r="E58" s="63"/>
      <c r="F58" s="62"/>
      <c r="G58" s="51"/>
      <c r="H58" s="71">
        <v>0.02</v>
      </c>
      <c r="I58" s="51">
        <f>C58*H58</f>
        <v>100000</v>
      </c>
      <c r="J58" s="51" t="s">
        <v>108</v>
      </c>
      <c r="K58" s="51">
        <v>63974.08</v>
      </c>
      <c r="L58" s="51"/>
      <c r="M58" s="50"/>
      <c r="N58" s="85"/>
      <c r="O58" s="85"/>
      <c r="P58" s="91" t="s">
        <v>79</v>
      </c>
      <c r="Q58" s="108"/>
      <c r="R58" s="109"/>
      <c r="S58" s="92">
        <v>150000</v>
      </c>
      <c r="T58" s="109"/>
    </row>
    <row r="59" s="6" customFormat="1" ht="24" customHeight="1" spans="1:20">
      <c r="A59" s="60">
        <v>17.1</v>
      </c>
      <c r="B59" s="48">
        <v>44420</v>
      </c>
      <c r="C59" s="58"/>
      <c r="D59" s="61"/>
      <c r="E59" s="63"/>
      <c r="F59" s="62"/>
      <c r="G59" s="51"/>
      <c r="H59" s="51"/>
      <c r="I59" s="51"/>
      <c r="J59" s="51"/>
      <c r="K59" s="51">
        <v>138001.56</v>
      </c>
      <c r="L59" s="51">
        <v>100</v>
      </c>
      <c r="M59" s="50" t="s">
        <v>115</v>
      </c>
      <c r="N59" s="85">
        <v>418889.67</v>
      </c>
      <c r="O59" s="85" t="s">
        <v>141</v>
      </c>
      <c r="P59" s="91" t="s">
        <v>140</v>
      </c>
      <c r="Q59" s="108"/>
      <c r="R59" s="109"/>
      <c r="S59" s="92">
        <v>230000</v>
      </c>
      <c r="T59" s="109"/>
    </row>
    <row r="60" s="6" customFormat="1" ht="24" customHeight="1" spans="1:20">
      <c r="A60" s="60"/>
      <c r="B60" s="151"/>
      <c r="C60" s="58"/>
      <c r="D60" s="61"/>
      <c r="E60" s="63"/>
      <c r="F60" s="62"/>
      <c r="G60" s="51"/>
      <c r="H60" s="51"/>
      <c r="I60" s="51"/>
      <c r="J60" s="51"/>
      <c r="K60" s="51"/>
      <c r="L60" s="51">
        <v>100</v>
      </c>
      <c r="M60" s="50" t="s">
        <v>115</v>
      </c>
      <c r="N60" s="85"/>
      <c r="O60" s="85"/>
      <c r="P60" s="91" t="s">
        <v>142</v>
      </c>
      <c r="Q60" s="108"/>
      <c r="R60" s="109"/>
      <c r="S60" s="92">
        <v>600000</v>
      </c>
      <c r="T60" s="109"/>
    </row>
    <row r="61" s="6" customFormat="1" ht="36" customHeight="1" spans="1:20">
      <c r="A61" s="60"/>
      <c r="B61" s="151"/>
      <c r="C61" s="58"/>
      <c r="D61" s="61"/>
      <c r="E61" s="63"/>
      <c r="F61" s="62"/>
      <c r="G61" s="51"/>
      <c r="H61" s="51"/>
      <c r="I61" s="51"/>
      <c r="J61" s="51"/>
      <c r="K61" s="51"/>
      <c r="L61" s="51">
        <v>100</v>
      </c>
      <c r="M61" s="50" t="s">
        <v>115</v>
      </c>
      <c r="N61" s="85"/>
      <c r="O61" s="85"/>
      <c r="P61" s="91" t="s">
        <v>143</v>
      </c>
      <c r="Q61" s="108"/>
      <c r="R61" s="109"/>
      <c r="S61" s="92">
        <v>600000</v>
      </c>
      <c r="T61" s="109"/>
    </row>
    <row r="62" s="6" customFormat="1" ht="19" customHeight="1" spans="1:20">
      <c r="A62" s="60"/>
      <c r="B62" s="151"/>
      <c r="C62" s="58"/>
      <c r="D62" s="61"/>
      <c r="E62" s="63"/>
      <c r="F62" s="62"/>
      <c r="G62" s="51"/>
      <c r="H62" s="51"/>
      <c r="I62" s="51"/>
      <c r="J62" s="51"/>
      <c r="K62" s="51"/>
      <c r="L62" s="51">
        <v>100</v>
      </c>
      <c r="M62" s="50" t="s">
        <v>115</v>
      </c>
      <c r="N62" s="85"/>
      <c r="O62" s="85"/>
      <c r="P62" s="91" t="s">
        <v>144</v>
      </c>
      <c r="Q62" s="108"/>
      <c r="R62" s="109"/>
      <c r="S62" s="92">
        <v>288000</v>
      </c>
      <c r="T62" s="109"/>
    </row>
    <row r="63" s="2" customFormat="1" ht="36" customHeight="1" spans="1:20">
      <c r="A63" s="69">
        <v>18</v>
      </c>
      <c r="B63" s="152">
        <v>44424</v>
      </c>
      <c r="C63" s="64"/>
      <c r="D63" s="65"/>
      <c r="E63" s="66"/>
      <c r="F63" s="67"/>
      <c r="G63" s="68"/>
      <c r="H63" s="68"/>
      <c r="I63" s="68"/>
      <c r="J63" s="68"/>
      <c r="K63" s="68"/>
      <c r="L63" s="147">
        <v>300</v>
      </c>
      <c r="M63" s="147" t="s">
        <v>115</v>
      </c>
      <c r="N63" s="130"/>
      <c r="O63" s="130"/>
      <c r="P63" s="131" t="s">
        <v>145</v>
      </c>
      <c r="Q63" s="142"/>
      <c r="R63" s="110"/>
      <c r="S63" s="147">
        <v>294500</v>
      </c>
      <c r="T63" s="110"/>
    </row>
    <row r="64" s="2" customFormat="1" ht="36" customHeight="1" spans="1:20">
      <c r="A64" s="69"/>
      <c r="B64" s="152"/>
      <c r="C64" s="64"/>
      <c r="D64" s="65"/>
      <c r="E64" s="66"/>
      <c r="F64" s="67"/>
      <c r="G64" s="68"/>
      <c r="H64" s="68"/>
      <c r="I64" s="68"/>
      <c r="J64" s="68"/>
      <c r="K64" s="68"/>
      <c r="L64" s="156"/>
      <c r="M64" s="156"/>
      <c r="N64" s="130"/>
      <c r="O64" s="130"/>
      <c r="P64" s="131" t="s">
        <v>146</v>
      </c>
      <c r="Q64" s="142"/>
      <c r="R64" s="110"/>
      <c r="S64" s="147">
        <v>900000</v>
      </c>
      <c r="T64" s="110"/>
    </row>
    <row r="65" s="2" customFormat="1" ht="33" customHeight="1" spans="1:20">
      <c r="A65" s="69"/>
      <c r="B65" s="152"/>
      <c r="C65" s="64"/>
      <c r="D65" s="65"/>
      <c r="E65" s="66"/>
      <c r="F65" s="67"/>
      <c r="G65" s="68"/>
      <c r="H65" s="68"/>
      <c r="I65" s="68"/>
      <c r="J65" s="68"/>
      <c r="K65" s="68"/>
      <c r="L65" s="149"/>
      <c r="M65" s="149"/>
      <c r="N65" s="130"/>
      <c r="O65" s="130"/>
      <c r="P65" s="131" t="s">
        <v>147</v>
      </c>
      <c r="Q65" s="142"/>
      <c r="R65" s="110"/>
      <c r="S65" s="147">
        <v>705500</v>
      </c>
      <c r="T65" s="110"/>
    </row>
    <row r="66" s="2" customFormat="1" ht="21" customHeight="1" spans="1:20">
      <c r="A66" s="69"/>
      <c r="B66" s="152"/>
      <c r="C66" s="64"/>
      <c r="D66" s="65"/>
      <c r="E66" s="66"/>
      <c r="F66" s="67"/>
      <c r="G66" s="68"/>
      <c r="H66" s="68"/>
      <c r="I66" s="68"/>
      <c r="J66" s="68"/>
      <c r="K66" s="68"/>
      <c r="L66" s="68"/>
      <c r="M66" s="45"/>
      <c r="N66" s="130"/>
      <c r="O66" s="130"/>
      <c r="P66" s="131"/>
      <c r="Q66" s="142"/>
      <c r="R66" s="110"/>
      <c r="S66" s="147"/>
      <c r="T66" s="110"/>
    </row>
    <row r="67" s="2" customFormat="1" ht="21" customHeight="1" spans="1:20">
      <c r="A67" s="69"/>
      <c r="B67" s="152"/>
      <c r="C67" s="64"/>
      <c r="D67" s="65"/>
      <c r="E67" s="66"/>
      <c r="F67" s="67"/>
      <c r="G67" s="68"/>
      <c r="H67" s="68"/>
      <c r="I67" s="68"/>
      <c r="J67" s="68"/>
      <c r="K67" s="68"/>
      <c r="L67" s="68"/>
      <c r="M67" s="45"/>
      <c r="N67" s="130"/>
      <c r="O67" s="130"/>
      <c r="P67" s="131"/>
      <c r="Q67" s="142"/>
      <c r="R67" s="110"/>
      <c r="S67" s="147"/>
      <c r="T67" s="110"/>
    </row>
    <row r="68" s="2" customFormat="1" ht="21" customHeight="1" spans="1:20">
      <c r="A68" s="69"/>
      <c r="B68" s="152"/>
      <c r="C68" s="64"/>
      <c r="D68" s="65"/>
      <c r="E68" s="66"/>
      <c r="F68" s="67"/>
      <c r="G68" s="68"/>
      <c r="H68" s="68"/>
      <c r="I68" s="68"/>
      <c r="J68" s="68"/>
      <c r="K68" s="68"/>
      <c r="L68" s="68"/>
      <c r="M68" s="45"/>
      <c r="N68" s="130"/>
      <c r="O68" s="130"/>
      <c r="P68" s="131"/>
      <c r="Q68" s="142"/>
      <c r="R68" s="110"/>
      <c r="S68" s="147"/>
      <c r="T68" s="110"/>
    </row>
    <row r="69" s="2" customFormat="1" ht="21" customHeight="1" spans="1:20">
      <c r="A69" s="69"/>
      <c r="B69" s="152"/>
      <c r="C69" s="64"/>
      <c r="D69" s="65"/>
      <c r="E69" s="66"/>
      <c r="F69" s="67"/>
      <c r="G69" s="68"/>
      <c r="H69" s="68"/>
      <c r="I69" s="68"/>
      <c r="J69" s="68"/>
      <c r="K69" s="68"/>
      <c r="L69" s="68"/>
      <c r="M69" s="45"/>
      <c r="N69" s="130"/>
      <c r="O69" s="130"/>
      <c r="P69" s="132"/>
      <c r="Q69" s="142"/>
      <c r="R69" s="110"/>
      <c r="S69" s="147"/>
      <c r="T69" s="110"/>
    </row>
    <row r="70" s="2" customFormat="1" ht="30" customHeight="1" spans="1:20">
      <c r="A70" s="114" t="s">
        <v>100</v>
      </c>
      <c r="B70" s="114"/>
      <c r="C70" s="115">
        <f>SUM(C8:C69)</f>
        <v>14000000</v>
      </c>
      <c r="D70" s="115">
        <f>SUM(D8:D69)</f>
        <v>1959600</v>
      </c>
      <c r="E70" s="115">
        <f>SUM(E8:E69)</f>
        <v>0</v>
      </c>
      <c r="F70" s="115"/>
      <c r="G70" s="115"/>
      <c r="H70" s="115"/>
      <c r="I70" s="115">
        <f>SUM(I8:I69)</f>
        <v>280000</v>
      </c>
      <c r="J70" s="115"/>
      <c r="K70" s="115">
        <f>SUM(K8:K69)</f>
        <v>299255.64</v>
      </c>
      <c r="L70" s="115">
        <f>SUM(L10:L69)</f>
        <v>109732.96</v>
      </c>
      <c r="M70" s="115"/>
      <c r="N70" s="115">
        <f>SUM(N8:N69)</f>
        <v>418889.67</v>
      </c>
      <c r="O70" s="115"/>
      <c r="P70" s="115"/>
      <c r="Q70" s="115"/>
      <c r="R70" s="115"/>
      <c r="S70" s="115">
        <f>SUM(S8:S69)</f>
        <v>14333802.41</v>
      </c>
      <c r="T70" s="148">
        <f>C70+D70-I70-K70-L70-N70-S70</f>
        <v>517919.319999998</v>
      </c>
    </row>
    <row r="71" s="2" customFormat="1" ht="30" customHeight="1" spans="1:20">
      <c r="A71" s="114" t="s">
        <v>101</v>
      </c>
      <c r="B71" s="114"/>
      <c r="C71" s="114" t="s">
        <v>102</v>
      </c>
      <c r="D71" s="114"/>
      <c r="E71" s="114"/>
      <c r="F71" s="116">
        <f>P71</f>
        <v>1900000</v>
      </c>
      <c r="G71" s="117"/>
      <c r="H71" s="117"/>
      <c r="I71" s="117"/>
      <c r="J71" s="117"/>
      <c r="K71" s="134"/>
      <c r="L71" s="135" t="s">
        <v>103</v>
      </c>
      <c r="M71" s="136"/>
      <c r="N71" s="136"/>
      <c r="O71" s="137" t="s">
        <v>104</v>
      </c>
      <c r="P71" s="138">
        <v>1900000</v>
      </c>
      <c r="Q71" s="138"/>
      <c r="R71" s="138"/>
      <c r="S71" s="138"/>
      <c r="T71" s="138"/>
    </row>
    <row r="72" s="2" customFormat="1" ht="30" customHeight="1" spans="1:20">
      <c r="A72" s="114"/>
      <c r="B72" s="114"/>
      <c r="C72" s="114" t="s">
        <v>105</v>
      </c>
      <c r="D72" s="114"/>
      <c r="E72" s="114"/>
      <c r="F72" s="116">
        <v>0</v>
      </c>
      <c r="G72" s="117"/>
      <c r="H72" s="117"/>
      <c r="I72" s="117"/>
      <c r="J72" s="117"/>
      <c r="K72" s="134"/>
      <c r="L72" s="139"/>
      <c r="M72" s="140"/>
      <c r="N72" s="140"/>
      <c r="O72" s="137" t="s">
        <v>106</v>
      </c>
      <c r="P72" s="141" t="str">
        <f>SUBSTITUTE(SUBSTITUTE(TEXT(INT(P71),"[DBNum2][$-804]G/通用格式元"&amp;IF(INT(F79)=F79,"整",""))&amp;TEXT(MID(F79,FIND(".",F79&amp;".0")+1,1),"[DBNum2][$-804]G/通用格式角")&amp;TEXT(MID(F79,FIND(".",F79&amp;".0")+2,1),"[DBNum2][$-804]G/通用格式分"),"零角","零"),"零分","")</f>
        <v>壹佰玖拾万元整</v>
      </c>
      <c r="Q72" s="141"/>
      <c r="R72" s="141"/>
      <c r="S72" s="141"/>
      <c r="T72" s="141"/>
    </row>
    <row r="73" s="2" customFormat="1" spans="2:19">
      <c r="B73" s="7"/>
      <c r="E73" s="8"/>
      <c r="F73" s="8"/>
      <c r="G73" s="8"/>
      <c r="H73" s="8"/>
      <c r="I73" s="8"/>
      <c r="J73" s="8"/>
      <c r="K73" s="8"/>
      <c r="L73" s="8"/>
      <c r="M73" s="8"/>
      <c r="N73" s="8"/>
      <c r="O73" s="7"/>
      <c r="P73" s="8"/>
      <c r="R73" s="8"/>
      <c r="S73" s="8"/>
    </row>
    <row r="74" s="2" customFormat="1" spans="2:19">
      <c r="B74" s="7"/>
      <c r="E74" s="8"/>
      <c r="F74" s="8"/>
      <c r="G74" s="8"/>
      <c r="H74" s="8"/>
      <c r="I74" s="8"/>
      <c r="J74" s="8"/>
      <c r="K74" s="8"/>
      <c r="L74" s="8"/>
      <c r="M74" s="8"/>
      <c r="N74" s="8"/>
      <c r="O74" s="7"/>
      <c r="P74" s="8"/>
      <c r="R74" s="8"/>
      <c r="S74" s="8"/>
    </row>
    <row r="75" s="2" customFormat="1" spans="2:19">
      <c r="B75" s="7"/>
      <c r="E75" s="8"/>
      <c r="F75" s="8"/>
      <c r="G75" s="8"/>
      <c r="H75" s="8"/>
      <c r="I75" s="8"/>
      <c r="J75" s="8"/>
      <c r="K75" s="8"/>
      <c r="L75" s="8"/>
      <c r="M75" s="8"/>
      <c r="N75" s="8"/>
      <c r="O75" s="7"/>
      <c r="P75" s="8"/>
      <c r="R75" s="8"/>
      <c r="S75" s="8"/>
    </row>
    <row r="76" s="2" customFormat="1" spans="2:19">
      <c r="B76" s="7"/>
      <c r="E76" s="8"/>
      <c r="F76" s="8"/>
      <c r="G76" s="8"/>
      <c r="H76" s="8"/>
      <c r="I76" s="8"/>
      <c r="J76" s="8"/>
      <c r="K76" s="8"/>
      <c r="L76" s="8"/>
      <c r="M76" s="8"/>
      <c r="N76" s="8"/>
      <c r="O76" s="7"/>
      <c r="P76" s="8"/>
      <c r="R76" s="8"/>
      <c r="S76" s="8"/>
    </row>
    <row r="77" s="2" customFormat="1" ht="13.5" spans="2:19">
      <c r="B77" s="118"/>
      <c r="E77" s="8"/>
      <c r="F77" s="8"/>
      <c r="G77" s="8"/>
      <c r="H77" s="8"/>
      <c r="I77" s="8"/>
      <c r="J77" s="8"/>
      <c r="K77" s="8"/>
      <c r="L77" s="8"/>
      <c r="M77" s="8"/>
      <c r="N77" s="8"/>
      <c r="O77" s="7"/>
      <c r="P77" s="8"/>
      <c r="R77" s="8"/>
      <c r="S77" s="8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70:B70"/>
    <mergeCell ref="C71:E71"/>
    <mergeCell ref="F71:K71"/>
    <mergeCell ref="P71:T71"/>
    <mergeCell ref="C72:E72"/>
    <mergeCell ref="F72:K72"/>
    <mergeCell ref="P72:T72"/>
    <mergeCell ref="A5:A7"/>
    <mergeCell ref="A8:A10"/>
    <mergeCell ref="A13:A14"/>
    <mergeCell ref="A15:A17"/>
    <mergeCell ref="A20:A22"/>
    <mergeCell ref="A27:A30"/>
    <mergeCell ref="A33:A34"/>
    <mergeCell ref="B33:B34"/>
    <mergeCell ref="L63:L65"/>
    <mergeCell ref="M63:M65"/>
    <mergeCell ref="S5:S7"/>
    <mergeCell ref="T5:T7"/>
    <mergeCell ref="A71:B72"/>
    <mergeCell ref="L71:N72"/>
  </mergeCells>
  <pageMargins left="0.75" right="0.75" top="1" bottom="1" header="0.5" footer="0.5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2"/>
  <sheetViews>
    <sheetView topLeftCell="H63" workbookViewId="0">
      <selection activeCell="M67" sqref="M67"/>
    </sheetView>
  </sheetViews>
  <sheetFormatPr defaultColWidth="9" defaultRowHeight="11.25"/>
  <cols>
    <col min="1" max="1" width="3.25" style="2" customWidth="1"/>
    <col min="2" max="2" width="9.675" style="7" customWidth="1"/>
    <col min="3" max="3" width="16.375" style="2" customWidth="1"/>
    <col min="4" max="4" width="9.55" style="2" customWidth="1"/>
    <col min="5" max="5" width="26.7833333333333" style="8" customWidth="1"/>
    <col min="6" max="6" width="18.5" style="8" customWidth="1"/>
    <col min="7" max="7" width="10.625" style="8" customWidth="1"/>
    <col min="8" max="8" width="7.18333333333333" style="8" customWidth="1"/>
    <col min="9" max="9" width="9.375" style="8" customWidth="1"/>
    <col min="10" max="10" width="7.125" style="8" customWidth="1"/>
    <col min="11" max="11" width="12.8083333333333" style="8" customWidth="1"/>
    <col min="12" max="12" width="9.5" style="8" customWidth="1"/>
    <col min="13" max="13" width="19.8666666666667" style="8" customWidth="1"/>
    <col min="14" max="14" width="13.125" style="8" customWidth="1"/>
    <col min="15" max="15" width="11.375" style="7" customWidth="1"/>
    <col min="16" max="16" width="33.675" style="8" customWidth="1"/>
    <col min="17" max="17" width="9.55833333333333" style="2" customWidth="1"/>
    <col min="18" max="18" width="8.66666666666667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11890</v>
      </c>
      <c r="Q2" s="80" t="s">
        <v>6</v>
      </c>
      <c r="R2" s="80"/>
      <c r="S2" s="94"/>
      <c r="T2" s="94"/>
    </row>
    <row r="3" s="1" customFormat="1" ht="27.9" customHeight="1" spans="1:20">
      <c r="A3" s="10" t="s">
        <v>7</v>
      </c>
      <c r="B3" s="10"/>
      <c r="C3" s="13">
        <v>48638519.13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6" t="s">
        <v>11</v>
      </c>
      <c r="K3" s="76"/>
      <c r="L3" s="76"/>
      <c r="M3" s="76"/>
      <c r="N3" s="10" t="s">
        <v>12</v>
      </c>
      <c r="O3" s="10"/>
      <c r="P3" s="76" t="s">
        <v>13</v>
      </c>
      <c r="Q3" s="95" t="s">
        <v>14</v>
      </c>
      <c r="R3" s="96"/>
      <c r="S3" s="97" t="s">
        <v>15</v>
      </c>
      <c r="T3" s="98"/>
    </row>
    <row r="4" s="1" customFormat="1" ht="27.9" customHeight="1" spans="1:20">
      <c r="A4" s="10" t="s">
        <v>16</v>
      </c>
      <c r="B4" s="10"/>
      <c r="C4" s="15"/>
      <c r="D4" s="15"/>
      <c r="E4" s="15"/>
      <c r="F4" s="13" t="s">
        <v>17</v>
      </c>
      <c r="G4" s="16"/>
      <c r="H4" s="10" t="s">
        <v>18</v>
      </c>
      <c r="I4" s="10"/>
      <c r="J4" s="76" t="s">
        <v>19</v>
      </c>
      <c r="K4" s="76"/>
      <c r="L4" s="76"/>
      <c r="M4" s="76"/>
      <c r="N4" s="10" t="s">
        <v>20</v>
      </c>
      <c r="O4" s="10"/>
      <c r="P4" s="77" t="s">
        <v>21</v>
      </c>
      <c r="Q4" s="13" t="s">
        <v>22</v>
      </c>
      <c r="R4" s="77" t="s">
        <v>23</v>
      </c>
      <c r="S4" s="99" t="s">
        <v>24</v>
      </c>
      <c r="T4" s="100" t="s">
        <v>25</v>
      </c>
    </row>
    <row r="5" s="1" customFormat="1" ht="27.9" customHeight="1" spans="1:20">
      <c r="A5" s="10" t="s">
        <v>26</v>
      </c>
      <c r="B5" s="17" t="s">
        <v>27</v>
      </c>
      <c r="C5" s="18"/>
      <c r="D5" s="18"/>
      <c r="E5" s="18"/>
      <c r="F5" s="19"/>
      <c r="G5" s="20" t="s">
        <v>28</v>
      </c>
      <c r="H5" s="17" t="s">
        <v>27</v>
      </c>
      <c r="I5" s="18"/>
      <c r="J5" s="19"/>
      <c r="K5" s="20" t="s">
        <v>29</v>
      </c>
      <c r="L5" s="17" t="s">
        <v>30</v>
      </c>
      <c r="M5" s="19"/>
      <c r="N5" s="17" t="s">
        <v>31</v>
      </c>
      <c r="O5" s="19"/>
      <c r="P5" s="78" t="s">
        <v>32</v>
      </c>
      <c r="Q5" s="101"/>
      <c r="R5" s="101"/>
      <c r="S5" s="99" t="s">
        <v>33</v>
      </c>
      <c r="T5" s="102" t="s">
        <v>34</v>
      </c>
    </row>
    <row r="6" s="1" customFormat="1" ht="27.9" customHeight="1" spans="1:20">
      <c r="A6" s="10"/>
      <c r="B6" s="21" t="s">
        <v>35</v>
      </c>
      <c r="C6" s="22"/>
      <c r="D6" s="22"/>
      <c r="E6" s="22"/>
      <c r="F6" s="23"/>
      <c r="G6" s="10"/>
      <c r="H6" s="21" t="s">
        <v>36</v>
      </c>
      <c r="I6" s="22"/>
      <c r="J6" s="23"/>
      <c r="K6" s="10" t="s">
        <v>37</v>
      </c>
      <c r="L6" s="21" t="s">
        <v>38</v>
      </c>
      <c r="M6" s="23"/>
      <c r="N6" s="21" t="s">
        <v>39</v>
      </c>
      <c r="O6" s="23"/>
      <c r="P6" s="79" t="s">
        <v>40</v>
      </c>
      <c r="Q6" s="103"/>
      <c r="R6" s="103"/>
      <c r="S6" s="99"/>
      <c r="T6" s="102"/>
    </row>
    <row r="7" s="1" customFormat="1" ht="27.9" customHeight="1" spans="1:20">
      <c r="A7" s="10"/>
      <c r="B7" s="24" t="s">
        <v>41</v>
      </c>
      <c r="C7" s="10" t="s">
        <v>42</v>
      </c>
      <c r="D7" s="10" t="s">
        <v>43</v>
      </c>
      <c r="E7" s="13" t="s">
        <v>44</v>
      </c>
      <c r="F7" s="13" t="s">
        <v>45</v>
      </c>
      <c r="G7" s="24" t="s">
        <v>46</v>
      </c>
      <c r="H7" s="10" t="s">
        <v>47</v>
      </c>
      <c r="I7" s="13" t="s">
        <v>48</v>
      </c>
      <c r="J7" s="13" t="s">
        <v>49</v>
      </c>
      <c r="K7" s="80" t="s">
        <v>48</v>
      </c>
      <c r="L7" s="13" t="s">
        <v>48</v>
      </c>
      <c r="M7" s="10" t="s">
        <v>49</v>
      </c>
      <c r="N7" s="10" t="s">
        <v>48</v>
      </c>
      <c r="O7" s="10" t="s">
        <v>49</v>
      </c>
      <c r="P7" s="13" t="s">
        <v>50</v>
      </c>
      <c r="Q7" s="13" t="s">
        <v>51</v>
      </c>
      <c r="R7" s="13" t="s">
        <v>52</v>
      </c>
      <c r="S7" s="99"/>
      <c r="T7" s="102"/>
    </row>
    <row r="8" s="2" customFormat="1" ht="23" customHeight="1" spans="1:20">
      <c r="A8" s="25">
        <v>1</v>
      </c>
      <c r="B8" s="26">
        <v>44041</v>
      </c>
      <c r="C8" s="27"/>
      <c r="D8" s="28">
        <v>400000</v>
      </c>
      <c r="E8" s="28" t="s">
        <v>53</v>
      </c>
      <c r="F8" s="29" t="s">
        <v>54</v>
      </c>
      <c r="G8" s="30"/>
      <c r="H8" s="30"/>
      <c r="I8" s="30"/>
      <c r="J8" s="30"/>
      <c r="K8" s="30"/>
      <c r="L8" s="30"/>
      <c r="M8" s="28"/>
      <c r="N8" s="30"/>
      <c r="O8" s="30"/>
      <c r="P8" s="81"/>
      <c r="Q8" s="104"/>
      <c r="R8" s="36"/>
      <c r="S8" s="28"/>
      <c r="T8" s="36"/>
    </row>
    <row r="9" s="2" customFormat="1" ht="23" customHeight="1" spans="1:20">
      <c r="A9" s="25"/>
      <c r="B9" s="31">
        <v>44035</v>
      </c>
      <c r="C9" s="32"/>
      <c r="D9" s="32"/>
      <c r="E9" s="28" t="s">
        <v>55</v>
      </c>
      <c r="F9" s="180" t="s">
        <v>56</v>
      </c>
      <c r="G9" s="28"/>
      <c r="H9" s="28"/>
      <c r="I9" s="28"/>
      <c r="J9" s="28"/>
      <c r="K9" s="28"/>
      <c r="L9" s="28"/>
      <c r="M9" s="28"/>
      <c r="N9" s="81"/>
      <c r="O9" s="81"/>
      <c r="P9" s="81" t="s">
        <v>23</v>
      </c>
      <c r="Q9" s="104" t="s">
        <v>57</v>
      </c>
      <c r="R9" s="28"/>
      <c r="S9" s="28">
        <v>1200</v>
      </c>
      <c r="T9" s="28"/>
    </row>
    <row r="10" s="2" customFormat="1" ht="25" customHeight="1" spans="1:20">
      <c r="A10" s="25"/>
      <c r="B10" s="26"/>
      <c r="C10" s="27"/>
      <c r="D10" s="28"/>
      <c r="E10" s="28" t="s">
        <v>58</v>
      </c>
      <c r="F10" s="34" t="s">
        <v>59</v>
      </c>
      <c r="G10" s="30"/>
      <c r="H10" s="30"/>
      <c r="I10" s="28"/>
      <c r="J10" s="28"/>
      <c r="K10" s="28"/>
      <c r="L10" s="35">
        <v>100</v>
      </c>
      <c r="M10" s="2" t="s">
        <v>60</v>
      </c>
      <c r="N10" s="81"/>
      <c r="O10" s="81"/>
      <c r="P10" s="82" t="s">
        <v>61</v>
      </c>
      <c r="Q10" s="104"/>
      <c r="R10" s="36"/>
      <c r="S10" s="28">
        <v>159000</v>
      </c>
      <c r="T10" s="36"/>
    </row>
    <row r="11" s="2" customFormat="1" ht="22" customHeight="1" spans="1:20">
      <c r="A11" s="35"/>
      <c r="B11" s="31">
        <v>44057</v>
      </c>
      <c r="C11" s="27"/>
      <c r="D11" s="36"/>
      <c r="E11" s="28" t="s">
        <v>62</v>
      </c>
      <c r="F11" s="29" t="s">
        <v>63</v>
      </c>
      <c r="G11" s="30"/>
      <c r="H11" s="30"/>
      <c r="I11" s="30"/>
      <c r="J11" s="30"/>
      <c r="K11" s="30"/>
      <c r="L11" s="35">
        <v>50</v>
      </c>
      <c r="M11" s="2" t="s">
        <v>60</v>
      </c>
      <c r="N11" s="81"/>
      <c r="O11" s="81"/>
      <c r="P11" s="83" t="s">
        <v>64</v>
      </c>
      <c r="Q11" s="104"/>
      <c r="R11" s="36"/>
      <c r="S11" s="28">
        <v>19455</v>
      </c>
      <c r="T11" s="36"/>
    </row>
    <row r="12" s="2" customFormat="1" ht="24" customHeight="1" spans="1:20">
      <c r="A12" s="35"/>
      <c r="B12" s="31">
        <v>44076</v>
      </c>
      <c r="C12" s="32"/>
      <c r="D12" s="32"/>
      <c r="E12" s="37" t="s">
        <v>65</v>
      </c>
      <c r="F12" s="38" t="s">
        <v>66</v>
      </c>
      <c r="G12" s="30"/>
      <c r="H12" s="30"/>
      <c r="I12" s="30"/>
      <c r="J12" s="30"/>
      <c r="K12" s="30"/>
      <c r="L12" s="28">
        <v>100</v>
      </c>
      <c r="M12" s="28" t="s">
        <v>60</v>
      </c>
      <c r="N12" s="81"/>
      <c r="O12" s="81"/>
      <c r="P12" s="83" t="s">
        <v>67</v>
      </c>
      <c r="Q12" s="104"/>
      <c r="R12" s="36"/>
      <c r="S12" s="28">
        <v>200000</v>
      </c>
      <c r="T12" s="36"/>
    </row>
    <row r="13" s="3" customFormat="1" ht="24" customHeight="1" spans="1:20">
      <c r="A13" s="39">
        <v>2</v>
      </c>
      <c r="B13" s="31">
        <v>44081</v>
      </c>
      <c r="C13" s="32"/>
      <c r="D13" s="10">
        <v>1000000</v>
      </c>
      <c r="E13" s="28" t="s">
        <v>53</v>
      </c>
      <c r="F13" s="29" t="s">
        <v>54</v>
      </c>
      <c r="G13" s="40" t="s">
        <v>68</v>
      </c>
      <c r="H13" s="41"/>
      <c r="I13" s="41"/>
      <c r="J13" s="84"/>
      <c r="K13" s="30"/>
      <c r="L13" s="28"/>
      <c r="M13" s="28"/>
      <c r="N13" s="81"/>
      <c r="O13" s="81"/>
      <c r="P13" s="83"/>
      <c r="Q13" s="104"/>
      <c r="R13" s="36"/>
      <c r="S13" s="28"/>
      <c r="T13" s="36"/>
    </row>
    <row r="14" s="3" customFormat="1" ht="17" customHeight="1" spans="1:20">
      <c r="A14" s="42"/>
      <c r="B14" s="31">
        <v>44081</v>
      </c>
      <c r="C14" s="27"/>
      <c r="D14" s="32"/>
      <c r="E14" s="37" t="s">
        <v>58</v>
      </c>
      <c r="F14" s="38" t="s">
        <v>59</v>
      </c>
      <c r="G14" s="30"/>
      <c r="H14" s="30"/>
      <c r="I14" s="30"/>
      <c r="J14" s="30"/>
      <c r="K14" s="30"/>
      <c r="L14" s="28">
        <v>100</v>
      </c>
      <c r="M14" s="28" t="s">
        <v>60</v>
      </c>
      <c r="N14" s="81"/>
      <c r="O14" s="81"/>
      <c r="P14" s="83" t="s">
        <v>61</v>
      </c>
      <c r="Q14" s="104"/>
      <c r="R14" s="36"/>
      <c r="S14" s="28">
        <v>169600</v>
      </c>
      <c r="T14" s="36"/>
    </row>
    <row r="15" s="2" customFormat="1" ht="20.1" customHeight="1" spans="1:20">
      <c r="A15" s="43"/>
      <c r="B15" s="31">
        <v>44090</v>
      </c>
      <c r="C15" s="27"/>
      <c r="D15" s="28"/>
      <c r="E15" s="28" t="s">
        <v>69</v>
      </c>
      <c r="F15" s="44" t="s">
        <v>70</v>
      </c>
      <c r="G15" s="30"/>
      <c r="H15" s="30"/>
      <c r="I15" s="28"/>
      <c r="J15" s="28"/>
      <c r="K15" s="28"/>
      <c r="L15" s="28">
        <v>50</v>
      </c>
      <c r="M15" s="28" t="s">
        <v>60</v>
      </c>
      <c r="N15" s="81"/>
      <c r="O15" s="81"/>
      <c r="P15" s="82" t="s">
        <v>71</v>
      </c>
      <c r="Q15" s="104"/>
      <c r="R15" s="36"/>
      <c r="S15" s="28">
        <v>60000</v>
      </c>
      <c r="T15" s="36"/>
    </row>
    <row r="16" s="2" customFormat="1" ht="25" customHeight="1" spans="1:20">
      <c r="A16" s="43"/>
      <c r="B16" s="31">
        <v>44090</v>
      </c>
      <c r="C16" s="27"/>
      <c r="D16" s="28"/>
      <c r="E16" s="28" t="s">
        <v>58</v>
      </c>
      <c r="F16" s="34" t="s">
        <v>59</v>
      </c>
      <c r="G16" s="30"/>
      <c r="H16" s="30"/>
      <c r="I16" s="28"/>
      <c r="J16" s="28"/>
      <c r="K16" s="28"/>
      <c r="L16" s="28">
        <v>100</v>
      </c>
      <c r="M16" s="28" t="s">
        <v>60</v>
      </c>
      <c r="N16" s="81"/>
      <c r="O16" s="81"/>
      <c r="P16" s="82" t="s">
        <v>61</v>
      </c>
      <c r="Q16" s="104"/>
      <c r="R16" s="36"/>
      <c r="S16" s="28">
        <v>300000</v>
      </c>
      <c r="T16" s="36"/>
    </row>
    <row r="17" s="2" customFormat="1" ht="25" customHeight="1" spans="1:20">
      <c r="A17" s="43"/>
      <c r="B17" s="26">
        <v>44092</v>
      </c>
      <c r="C17" s="27"/>
      <c r="D17" s="28"/>
      <c r="E17" s="28" t="s">
        <v>72</v>
      </c>
      <c r="F17" s="34" t="s">
        <v>73</v>
      </c>
      <c r="G17" s="30"/>
      <c r="H17" s="30"/>
      <c r="I17" s="28"/>
      <c r="J17" s="28"/>
      <c r="K17" s="28"/>
      <c r="L17" s="28">
        <v>100</v>
      </c>
      <c r="M17" s="28" t="s">
        <v>60</v>
      </c>
      <c r="N17" s="81"/>
      <c r="O17" s="81"/>
      <c r="P17" s="82" t="s">
        <v>74</v>
      </c>
      <c r="Q17" s="104"/>
      <c r="R17" s="36"/>
      <c r="S17" s="28">
        <v>300000</v>
      </c>
      <c r="T17" s="36"/>
    </row>
    <row r="18" s="2" customFormat="1" ht="20.1" customHeight="1" spans="1:20">
      <c r="A18" s="35"/>
      <c r="B18" s="31">
        <v>44113</v>
      </c>
      <c r="C18" s="32"/>
      <c r="D18" s="32"/>
      <c r="E18" s="28" t="s">
        <v>75</v>
      </c>
      <c r="F18" s="28" t="s">
        <v>76</v>
      </c>
      <c r="G18" s="28"/>
      <c r="H18" s="28"/>
      <c r="I18" s="28"/>
      <c r="J18" s="28"/>
      <c r="K18" s="28"/>
      <c r="L18" s="28">
        <v>50</v>
      </c>
      <c r="M18" s="28" t="s">
        <v>60</v>
      </c>
      <c r="N18" s="81"/>
      <c r="O18" s="81"/>
      <c r="P18" s="82" t="s">
        <v>77</v>
      </c>
      <c r="Q18" s="104"/>
      <c r="R18" s="28"/>
      <c r="S18" s="28">
        <v>37500</v>
      </c>
      <c r="T18" s="28"/>
    </row>
    <row r="19" s="2" customFormat="1" ht="25" customHeight="1" spans="1:20">
      <c r="A19" s="43"/>
      <c r="B19" s="31">
        <v>44125</v>
      </c>
      <c r="C19" s="27"/>
      <c r="D19" s="28"/>
      <c r="E19" s="28" t="s">
        <v>58</v>
      </c>
      <c r="F19" s="34" t="s">
        <v>59</v>
      </c>
      <c r="G19" s="30"/>
      <c r="H19" s="30"/>
      <c r="I19" s="28"/>
      <c r="J19" s="28"/>
      <c r="K19" s="28"/>
      <c r="L19" s="28">
        <v>100</v>
      </c>
      <c r="M19" s="28" t="s">
        <v>60</v>
      </c>
      <c r="N19" s="81"/>
      <c r="O19" s="81"/>
      <c r="P19" s="82" t="s">
        <v>61</v>
      </c>
      <c r="Q19" s="104"/>
      <c r="R19" s="36"/>
      <c r="S19" s="28">
        <v>150000</v>
      </c>
      <c r="T19" s="36"/>
    </row>
    <row r="20" s="2" customFormat="1" ht="25" customHeight="1" spans="1:20">
      <c r="A20" s="39">
        <v>3</v>
      </c>
      <c r="B20" s="31">
        <v>44142</v>
      </c>
      <c r="C20" s="31"/>
      <c r="D20" s="10">
        <v>300000</v>
      </c>
      <c r="E20" s="28" t="s">
        <v>53</v>
      </c>
      <c r="F20" s="29" t="s">
        <v>54</v>
      </c>
      <c r="G20" s="40" t="s">
        <v>78</v>
      </c>
      <c r="H20" s="41"/>
      <c r="I20" s="41"/>
      <c r="J20" s="84"/>
      <c r="K20" s="28"/>
      <c r="L20" s="28"/>
      <c r="M20" s="28"/>
      <c r="N20" s="81"/>
      <c r="O20" s="81"/>
      <c r="P20" s="82"/>
      <c r="Q20" s="104"/>
      <c r="R20" s="28"/>
      <c r="S20" s="28"/>
      <c r="T20" s="28"/>
    </row>
    <row r="21" s="2" customFormat="1" ht="25" customHeight="1" spans="1:20">
      <c r="A21" s="43"/>
      <c r="B21" s="31">
        <v>44507</v>
      </c>
      <c r="C21" s="31"/>
      <c r="D21" s="10">
        <v>214188</v>
      </c>
      <c r="E21" s="28" t="s">
        <v>53</v>
      </c>
      <c r="F21" s="29" t="s">
        <v>54</v>
      </c>
      <c r="G21" s="40" t="s">
        <v>78</v>
      </c>
      <c r="H21" s="41"/>
      <c r="I21" s="41"/>
      <c r="J21" s="84"/>
      <c r="K21" s="28"/>
      <c r="L21" s="28"/>
      <c r="M21" s="28"/>
      <c r="N21" s="81"/>
      <c r="O21" s="81"/>
      <c r="P21" s="82" t="s">
        <v>79</v>
      </c>
      <c r="Q21" s="104"/>
      <c r="R21" s="28"/>
      <c r="S21" s="28">
        <v>200000</v>
      </c>
      <c r="T21" s="28"/>
    </row>
    <row r="22" s="2" customFormat="1" ht="20.1" customHeight="1" spans="1:20">
      <c r="A22" s="42"/>
      <c r="B22" s="31">
        <v>44145</v>
      </c>
      <c r="C22" s="31"/>
      <c r="D22" s="10"/>
      <c r="E22" s="28" t="s">
        <v>80</v>
      </c>
      <c r="F22" s="45" t="s">
        <v>81</v>
      </c>
      <c r="G22" s="28"/>
      <c r="H22" s="28"/>
      <c r="I22" s="28"/>
      <c r="J22" s="28"/>
      <c r="K22" s="28"/>
      <c r="L22" s="28">
        <v>50</v>
      </c>
      <c r="M22" s="28" t="s">
        <v>60</v>
      </c>
      <c r="N22" s="81"/>
      <c r="O22" s="81"/>
      <c r="P22" s="82" t="s">
        <v>82</v>
      </c>
      <c r="Q22" s="104"/>
      <c r="R22" s="28"/>
      <c r="S22" s="28">
        <v>50000</v>
      </c>
      <c r="T22" s="28"/>
    </row>
    <row r="23" s="2" customFormat="1" ht="20.1" customHeight="1" spans="1:20">
      <c r="A23" s="46"/>
      <c r="B23" s="31">
        <v>44146</v>
      </c>
      <c r="C23" s="31"/>
      <c r="D23" s="10"/>
      <c r="E23" s="28" t="s">
        <v>58</v>
      </c>
      <c r="F23" s="34" t="s">
        <v>59</v>
      </c>
      <c r="G23" s="30"/>
      <c r="H23" s="30"/>
      <c r="I23" s="28"/>
      <c r="J23" s="28"/>
      <c r="K23" s="28"/>
      <c r="L23" s="28">
        <v>50</v>
      </c>
      <c r="M23" s="28" t="s">
        <v>60</v>
      </c>
      <c r="N23" s="81"/>
      <c r="O23" s="81"/>
      <c r="P23" s="82" t="s">
        <v>61</v>
      </c>
      <c r="Q23" s="104"/>
      <c r="R23" s="36"/>
      <c r="S23" s="28">
        <v>27328</v>
      </c>
      <c r="T23" s="36"/>
    </row>
    <row r="24" s="2" customFormat="1" ht="21" customHeight="1" spans="1:20">
      <c r="A24" s="46"/>
      <c r="B24" s="150">
        <v>44151</v>
      </c>
      <c r="C24" s="32"/>
      <c r="D24" s="32"/>
      <c r="E24" s="28" t="s">
        <v>80</v>
      </c>
      <c r="F24" s="28" t="s">
        <v>81</v>
      </c>
      <c r="G24" s="30"/>
      <c r="H24" s="30"/>
      <c r="I24" s="30"/>
      <c r="J24" s="30"/>
      <c r="K24" s="30"/>
      <c r="L24" s="28">
        <v>100</v>
      </c>
      <c r="M24" s="28" t="s">
        <v>60</v>
      </c>
      <c r="N24" s="81"/>
      <c r="O24" s="81"/>
      <c r="P24" s="82" t="s">
        <v>82</v>
      </c>
      <c r="Q24" s="104"/>
      <c r="R24" s="28"/>
      <c r="S24" s="28">
        <v>135610</v>
      </c>
      <c r="T24" s="36"/>
    </row>
    <row r="25" s="2" customFormat="1" ht="20.1" customHeight="1" spans="1:20">
      <c r="A25" s="35"/>
      <c r="B25" s="31">
        <v>44160</v>
      </c>
      <c r="C25" s="31"/>
      <c r="D25" s="10"/>
      <c r="E25" s="28" t="s">
        <v>83</v>
      </c>
      <c r="F25" s="28" t="s">
        <v>84</v>
      </c>
      <c r="G25" s="28"/>
      <c r="H25" s="28"/>
      <c r="I25" s="28"/>
      <c r="J25" s="28"/>
      <c r="K25" s="28"/>
      <c r="L25" s="28">
        <v>50</v>
      </c>
      <c r="M25" s="28" t="s">
        <v>60</v>
      </c>
      <c r="N25" s="81"/>
      <c r="O25" s="81"/>
      <c r="P25" s="82" t="s">
        <v>79</v>
      </c>
      <c r="Q25" s="104"/>
      <c r="R25" s="28"/>
      <c r="S25" s="28">
        <v>60000</v>
      </c>
      <c r="T25" s="28"/>
    </row>
    <row r="26" s="2" customFormat="1" ht="20.1" customHeight="1" spans="1:20">
      <c r="A26" s="46"/>
      <c r="B26" s="31">
        <v>44165</v>
      </c>
      <c r="C26" s="31"/>
      <c r="D26" s="10"/>
      <c r="E26" s="28" t="s">
        <v>80</v>
      </c>
      <c r="F26" s="28" t="s">
        <v>81</v>
      </c>
      <c r="G26" s="30"/>
      <c r="H26" s="30"/>
      <c r="I26" s="30"/>
      <c r="J26" s="30"/>
      <c r="K26" s="30"/>
      <c r="L26" s="28">
        <v>50</v>
      </c>
      <c r="M26" s="28" t="s">
        <v>60</v>
      </c>
      <c r="N26" s="81"/>
      <c r="O26" s="81"/>
      <c r="P26" s="82" t="s">
        <v>82</v>
      </c>
      <c r="Q26" s="104"/>
      <c r="R26" s="36"/>
      <c r="S26" s="28">
        <v>24150</v>
      </c>
      <c r="T26" s="36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6"/>
      <c r="E27" s="50" t="s">
        <v>85</v>
      </c>
      <c r="F27" s="50" t="s">
        <v>86</v>
      </c>
      <c r="G27" s="51"/>
      <c r="H27" s="52">
        <v>0.02</v>
      </c>
      <c r="I27" s="51">
        <f>C27*H27</f>
        <v>120000</v>
      </c>
      <c r="J27" s="51"/>
      <c r="K27" s="51">
        <v>97280</v>
      </c>
      <c r="L27" s="50"/>
      <c r="M27" s="50"/>
      <c r="N27" s="85"/>
      <c r="O27" s="85"/>
      <c r="P27" s="86"/>
      <c r="Q27" s="105"/>
      <c r="R27" s="106"/>
      <c r="S27" s="50"/>
      <c r="T27" s="107"/>
    </row>
    <row r="28" s="2" customFormat="1" ht="20.1" customHeight="1" spans="1:20">
      <c r="A28" s="53"/>
      <c r="B28" s="31">
        <v>44203</v>
      </c>
      <c r="C28" s="31"/>
      <c r="D28" s="10"/>
      <c r="E28" s="28" t="s">
        <v>87</v>
      </c>
      <c r="F28" s="28" t="s">
        <v>88</v>
      </c>
      <c r="G28" s="30"/>
      <c r="H28" s="30"/>
      <c r="I28" s="30"/>
      <c r="J28" s="30"/>
      <c r="K28" s="30"/>
      <c r="L28" s="28">
        <v>50</v>
      </c>
      <c r="M28" s="28" t="s">
        <v>60</v>
      </c>
      <c r="N28" s="81"/>
      <c r="O28" s="81"/>
      <c r="P28" s="82" t="s">
        <v>89</v>
      </c>
      <c r="Q28" s="104"/>
      <c r="R28" s="36"/>
      <c r="S28" s="28">
        <v>80000</v>
      </c>
      <c r="T28" s="36"/>
    </row>
    <row r="29" s="2" customFormat="1" ht="20.1" customHeight="1" spans="1:20">
      <c r="A29" s="53"/>
      <c r="B29" s="31">
        <v>44203</v>
      </c>
      <c r="C29" s="31"/>
      <c r="D29" s="10"/>
      <c r="E29" s="28" t="s">
        <v>90</v>
      </c>
      <c r="F29" s="28" t="s">
        <v>91</v>
      </c>
      <c r="G29" s="30"/>
      <c r="H29" s="30"/>
      <c r="I29" s="30"/>
      <c r="J29" s="30"/>
      <c r="K29" s="30"/>
      <c r="L29" s="28">
        <v>200</v>
      </c>
      <c r="M29" s="28" t="s">
        <v>60</v>
      </c>
      <c r="N29" s="81"/>
      <c r="O29" s="81"/>
      <c r="P29" s="82" t="s">
        <v>92</v>
      </c>
      <c r="Q29" s="104"/>
      <c r="R29" s="36"/>
      <c r="S29" s="28">
        <v>2450000</v>
      </c>
      <c r="T29" s="36"/>
    </row>
    <row r="30" s="2" customFormat="1" ht="20.1" customHeight="1" spans="1:20">
      <c r="A30" s="54"/>
      <c r="B30" s="31">
        <v>44203</v>
      </c>
      <c r="C30" s="31"/>
      <c r="D30" s="10">
        <v>-1514188</v>
      </c>
      <c r="E30" s="28"/>
      <c r="F30" s="28"/>
      <c r="G30" s="30"/>
      <c r="H30" s="30"/>
      <c r="I30" s="30"/>
      <c r="J30" s="30"/>
      <c r="K30" s="30"/>
      <c r="L30" s="28">
        <v>72967.96</v>
      </c>
      <c r="M30" s="28" t="s">
        <v>93</v>
      </c>
      <c r="N30" s="81"/>
      <c r="O30" s="81"/>
      <c r="P30" s="82"/>
      <c r="Q30" s="104"/>
      <c r="R30" s="36"/>
      <c r="S30" s="28"/>
      <c r="T30" s="36"/>
    </row>
    <row r="31" s="3" customFormat="1" ht="20.1" customHeight="1" spans="1:20">
      <c r="A31" s="42"/>
      <c r="B31" s="31">
        <v>44217</v>
      </c>
      <c r="C31" s="31"/>
      <c r="D31" s="10"/>
      <c r="E31" s="3" t="s">
        <v>94</v>
      </c>
      <c r="F31" s="28" t="s">
        <v>95</v>
      </c>
      <c r="G31" s="30"/>
      <c r="H31" s="30"/>
      <c r="I31" s="30"/>
      <c r="J31" s="30"/>
      <c r="K31" s="30"/>
      <c r="L31" s="28">
        <v>200</v>
      </c>
      <c r="M31" s="28" t="s">
        <v>60</v>
      </c>
      <c r="N31" s="81"/>
      <c r="O31" s="81"/>
      <c r="P31" s="82" t="s">
        <v>96</v>
      </c>
      <c r="Q31" s="104"/>
      <c r="R31" s="36"/>
      <c r="S31" s="28">
        <v>1069841.77</v>
      </c>
      <c r="T31" s="36"/>
    </row>
    <row r="32" s="3" customFormat="1" ht="20.1" customHeight="1" spans="1:20">
      <c r="A32" s="42"/>
      <c r="B32" s="31">
        <v>44234</v>
      </c>
      <c r="C32" s="31"/>
      <c r="D32" s="10"/>
      <c r="E32" s="28" t="s">
        <v>97</v>
      </c>
      <c r="F32" s="28" t="s">
        <v>98</v>
      </c>
      <c r="G32" s="30"/>
      <c r="H32" s="30"/>
      <c r="I32" s="30"/>
      <c r="J32" s="30"/>
      <c r="K32" s="30"/>
      <c r="L32" s="28">
        <v>100</v>
      </c>
      <c r="M32" s="28" t="s">
        <v>60</v>
      </c>
      <c r="N32" s="81"/>
      <c r="O32" s="81"/>
      <c r="P32" s="87" t="s">
        <v>99</v>
      </c>
      <c r="Q32" s="104"/>
      <c r="R32" s="36"/>
      <c r="S32" s="28">
        <v>500000</v>
      </c>
      <c r="T32" s="36"/>
    </row>
    <row r="33" s="5" customFormat="1" ht="20.1" customHeight="1" spans="1:20">
      <c r="A33" s="43">
        <v>5</v>
      </c>
      <c r="B33" s="26">
        <v>44235</v>
      </c>
      <c r="C33" s="10">
        <v>1000000</v>
      </c>
      <c r="D33" s="10"/>
      <c r="E33" s="28" t="s">
        <v>107</v>
      </c>
      <c r="F33" s="28">
        <v>175202745165</v>
      </c>
      <c r="G33" s="30"/>
      <c r="H33" s="55">
        <v>0.02</v>
      </c>
      <c r="I33" s="28">
        <v>20000</v>
      </c>
      <c r="J33" s="28" t="s">
        <v>108</v>
      </c>
      <c r="K33" s="30"/>
      <c r="L33" s="28"/>
      <c r="M33" s="28"/>
      <c r="N33" s="81"/>
      <c r="O33" s="81"/>
      <c r="P33" s="82"/>
      <c r="Q33" s="104"/>
      <c r="R33" s="36"/>
      <c r="S33" s="28"/>
      <c r="T33" s="107"/>
    </row>
    <row r="34" s="5" customFormat="1" ht="20.1" customHeight="1" spans="1:20">
      <c r="A34" s="42"/>
      <c r="B34" s="56"/>
      <c r="C34" s="31"/>
      <c r="D34" s="10"/>
      <c r="E34" s="28" t="s">
        <v>109</v>
      </c>
      <c r="F34" s="28" t="s">
        <v>110</v>
      </c>
      <c r="G34" s="30"/>
      <c r="H34" s="30"/>
      <c r="I34" s="30"/>
      <c r="J34" s="30"/>
      <c r="K34" s="28" t="s">
        <v>111</v>
      </c>
      <c r="L34" s="28">
        <v>200</v>
      </c>
      <c r="M34" s="28" t="s">
        <v>60</v>
      </c>
      <c r="N34" s="81"/>
      <c r="O34" s="81"/>
      <c r="P34" s="82" t="s">
        <v>112</v>
      </c>
      <c r="Q34" s="104"/>
      <c r="R34" s="36"/>
      <c r="S34" s="28">
        <v>500000</v>
      </c>
      <c r="T34" s="107"/>
    </row>
    <row r="35" s="5" customFormat="1" ht="20.1" customHeight="1" spans="1:20">
      <c r="A35" s="57"/>
      <c r="B35" s="48">
        <v>44264</v>
      </c>
      <c r="C35" s="48"/>
      <c r="D35" s="49"/>
      <c r="E35" s="50"/>
      <c r="F35" s="50"/>
      <c r="G35" s="51"/>
      <c r="H35" s="51"/>
      <c r="I35" s="51"/>
      <c r="J35" s="51"/>
      <c r="K35" s="51"/>
      <c r="L35" s="50">
        <v>3000</v>
      </c>
      <c r="M35" s="50" t="s">
        <v>113</v>
      </c>
      <c r="N35" s="85"/>
      <c r="O35" s="85"/>
      <c r="P35" s="86" t="s">
        <v>114</v>
      </c>
      <c r="Q35" s="105"/>
      <c r="R35" s="106"/>
      <c r="S35" s="50">
        <v>500000</v>
      </c>
      <c r="T35" s="107"/>
    </row>
    <row r="36" s="5" customFormat="1" ht="20.1" customHeight="1" spans="1:20">
      <c r="A36" s="57"/>
      <c r="B36" s="48">
        <v>44270</v>
      </c>
      <c r="C36" s="48"/>
      <c r="D36" s="49"/>
      <c r="E36" s="50"/>
      <c r="F36" s="50"/>
      <c r="G36" s="51"/>
      <c r="H36" s="51"/>
      <c r="I36" s="51"/>
      <c r="J36" s="51"/>
      <c r="K36" s="51"/>
      <c r="L36" s="50">
        <v>5000</v>
      </c>
      <c r="M36" s="50" t="s">
        <v>113</v>
      </c>
      <c r="N36" s="85"/>
      <c r="O36" s="85"/>
      <c r="P36" s="86"/>
      <c r="Q36" s="105"/>
      <c r="R36" s="106"/>
      <c r="S36" s="50"/>
      <c r="T36" s="107"/>
    </row>
    <row r="37" s="2" customFormat="1" ht="20.1" customHeight="1" spans="1:20">
      <c r="A37" s="46"/>
      <c r="B37" s="48">
        <v>44278</v>
      </c>
      <c r="C37" s="48"/>
      <c r="D37" s="49"/>
      <c r="E37" s="50"/>
      <c r="F37" s="50"/>
      <c r="G37" s="51"/>
      <c r="H37" s="51"/>
      <c r="I37" s="51"/>
      <c r="J37" s="51"/>
      <c r="K37" s="51"/>
      <c r="L37" s="88">
        <v>100</v>
      </c>
      <c r="M37" s="89" t="s">
        <v>115</v>
      </c>
      <c r="N37" s="85"/>
      <c r="O37" s="85"/>
      <c r="P37" s="85"/>
      <c r="Q37" s="105"/>
      <c r="R37" s="106"/>
      <c r="S37" s="50"/>
      <c r="T37" s="36"/>
    </row>
    <row r="38" s="2" customFormat="1" ht="21" customHeight="1" spans="1:20">
      <c r="A38" s="46"/>
      <c r="B38" s="48"/>
      <c r="C38" s="58"/>
      <c r="D38" s="58"/>
      <c r="E38" s="51"/>
      <c r="F38" s="59"/>
      <c r="G38" s="51"/>
      <c r="H38" s="51"/>
      <c r="I38" s="51"/>
      <c r="J38" s="51"/>
      <c r="K38" s="51"/>
      <c r="L38" s="51">
        <v>4000</v>
      </c>
      <c r="M38" s="50" t="s">
        <v>113</v>
      </c>
      <c r="N38" s="85"/>
      <c r="O38" s="85"/>
      <c r="P38" s="85"/>
      <c r="Q38" s="105"/>
      <c r="R38" s="106"/>
      <c r="S38" s="50"/>
      <c r="T38" s="36"/>
    </row>
    <row r="39" s="2" customFormat="1" ht="21" customHeight="1" spans="1:20">
      <c r="A39" s="60">
        <v>6</v>
      </c>
      <c r="B39" s="48">
        <v>44294</v>
      </c>
      <c r="C39" s="61">
        <v>1000000</v>
      </c>
      <c r="D39" s="58"/>
      <c r="E39" s="51" t="s">
        <v>116</v>
      </c>
      <c r="F39" s="62" t="s">
        <v>117</v>
      </c>
      <c r="G39" s="51"/>
      <c r="H39" s="52">
        <v>0.02</v>
      </c>
      <c r="I39" s="51">
        <v>20000</v>
      </c>
      <c r="J39" s="51" t="s">
        <v>108</v>
      </c>
      <c r="K39" s="51"/>
      <c r="L39" s="51"/>
      <c r="M39" s="50"/>
      <c r="N39" s="85"/>
      <c r="O39" s="85"/>
      <c r="P39" s="90"/>
      <c r="Q39" s="108"/>
      <c r="R39" s="109"/>
      <c r="S39" s="6"/>
      <c r="T39" s="110"/>
    </row>
    <row r="40" s="2" customFormat="1" ht="26" customHeight="1" spans="1:20">
      <c r="A40" s="60"/>
      <c r="B40" s="48"/>
      <c r="C40" s="58"/>
      <c r="D40" s="58"/>
      <c r="E40" s="63" t="s">
        <v>90</v>
      </c>
      <c r="F40" s="62" t="s">
        <v>91</v>
      </c>
      <c r="G40" s="51"/>
      <c r="H40" s="51"/>
      <c r="I40" s="51"/>
      <c r="J40" s="51"/>
      <c r="K40" s="51"/>
      <c r="L40" s="51">
        <v>100</v>
      </c>
      <c r="M40" s="50" t="s">
        <v>115</v>
      </c>
      <c r="N40" s="85"/>
      <c r="O40" s="85"/>
      <c r="P40" s="91" t="s">
        <v>118</v>
      </c>
      <c r="Q40" s="108"/>
      <c r="R40" s="109"/>
      <c r="S40" s="92">
        <v>500000</v>
      </c>
      <c r="T40" s="110"/>
    </row>
    <row r="41" s="2" customFormat="1" ht="21" customHeight="1" spans="1:20">
      <c r="A41" s="60"/>
      <c r="B41" s="48"/>
      <c r="C41" s="58"/>
      <c r="D41" s="58"/>
      <c r="E41" s="63" t="s">
        <v>119</v>
      </c>
      <c r="F41" s="62" t="s">
        <v>122</v>
      </c>
      <c r="G41" s="51"/>
      <c r="H41" s="51"/>
      <c r="I41" s="51"/>
      <c r="J41" s="51"/>
      <c r="K41" s="51"/>
      <c r="L41" s="51">
        <v>50</v>
      </c>
      <c r="M41" s="50" t="s">
        <v>115</v>
      </c>
      <c r="N41" s="85"/>
      <c r="O41" s="85"/>
      <c r="P41" s="91" t="s">
        <v>121</v>
      </c>
      <c r="Q41" s="108"/>
      <c r="R41" s="109"/>
      <c r="S41" s="92">
        <v>58593.2</v>
      </c>
      <c r="T41" s="110"/>
    </row>
    <row r="42" s="2" customFormat="1" ht="26" customHeight="1" spans="1:20">
      <c r="A42" s="60">
        <v>6.1</v>
      </c>
      <c r="B42" s="48">
        <v>44301</v>
      </c>
      <c r="C42" s="58"/>
      <c r="D42" s="58"/>
      <c r="E42" s="63"/>
      <c r="F42" s="62"/>
      <c r="G42" s="51"/>
      <c r="H42" s="51"/>
      <c r="I42" s="51"/>
      <c r="J42" s="51"/>
      <c r="K42" s="51"/>
      <c r="L42" s="51">
        <v>15000</v>
      </c>
      <c r="M42" s="50" t="s">
        <v>124</v>
      </c>
      <c r="N42" s="85"/>
      <c r="O42" s="85"/>
      <c r="P42" s="91"/>
      <c r="Q42" s="108"/>
      <c r="R42" s="109"/>
      <c r="S42" s="92"/>
      <c r="T42" s="110"/>
    </row>
    <row r="43" s="2" customFormat="1" ht="21" customHeight="1" spans="1:20">
      <c r="A43" s="60"/>
      <c r="B43" s="48"/>
      <c r="C43" s="58"/>
      <c r="D43" s="58"/>
      <c r="E43" s="63" t="s">
        <v>125</v>
      </c>
      <c r="F43" s="62" t="s">
        <v>126</v>
      </c>
      <c r="G43" s="51"/>
      <c r="H43" s="51"/>
      <c r="I43" s="51"/>
      <c r="J43" s="51"/>
      <c r="K43" s="51"/>
      <c r="L43" s="51">
        <v>100</v>
      </c>
      <c r="M43" s="50" t="s">
        <v>115</v>
      </c>
      <c r="N43" s="85"/>
      <c r="O43" s="85"/>
      <c r="P43" s="91" t="s">
        <v>127</v>
      </c>
      <c r="Q43" s="108"/>
      <c r="R43" s="109"/>
      <c r="S43" s="92">
        <v>500000</v>
      </c>
      <c r="T43" s="110"/>
    </row>
    <row r="44" s="2" customFormat="1" ht="21" customHeight="1" spans="1:20">
      <c r="A44" s="60">
        <v>7</v>
      </c>
      <c r="B44" s="48">
        <v>44314</v>
      </c>
      <c r="C44" s="58"/>
      <c r="D44" s="61">
        <v>20000</v>
      </c>
      <c r="E44" s="63"/>
      <c r="F44" s="62"/>
      <c r="G44" s="51"/>
      <c r="H44" s="51"/>
      <c r="I44" s="51"/>
      <c r="J44" s="51"/>
      <c r="K44" s="51"/>
      <c r="L44" s="51"/>
      <c r="M44" s="50"/>
      <c r="N44" s="85"/>
      <c r="O44" s="85"/>
      <c r="P44" s="91" t="s">
        <v>128</v>
      </c>
      <c r="Q44" s="108"/>
      <c r="R44" s="109"/>
      <c r="S44" s="92">
        <v>20000</v>
      </c>
      <c r="T44" s="110"/>
    </row>
    <row r="45" s="2" customFormat="1" ht="23" customHeight="1" spans="1:20">
      <c r="A45" s="60">
        <v>8</v>
      </c>
      <c r="B45" s="48">
        <v>44330</v>
      </c>
      <c r="C45" s="58"/>
      <c r="D45" s="61">
        <v>800000</v>
      </c>
      <c r="E45" s="63" t="s">
        <v>129</v>
      </c>
      <c r="F45" s="62"/>
      <c r="G45" s="51"/>
      <c r="H45" s="51"/>
      <c r="I45" s="51"/>
      <c r="J45" s="51"/>
      <c r="K45" s="51"/>
      <c r="L45" s="51">
        <v>100</v>
      </c>
      <c r="M45" s="50" t="s">
        <v>115</v>
      </c>
      <c r="N45" s="85"/>
      <c r="O45" s="85"/>
      <c r="P45" s="91" t="s">
        <v>130</v>
      </c>
      <c r="Q45" s="108"/>
      <c r="R45" s="109"/>
      <c r="S45" s="92">
        <v>274084</v>
      </c>
      <c r="T45" s="110"/>
    </row>
    <row r="46" s="2" customFormat="1" ht="21" customHeight="1" spans="1:20">
      <c r="A46" s="60"/>
      <c r="B46" s="48"/>
      <c r="C46" s="58"/>
      <c r="D46" s="61"/>
      <c r="E46" s="63"/>
      <c r="F46" s="62"/>
      <c r="G46" s="51"/>
      <c r="H46" s="51"/>
      <c r="I46" s="51"/>
      <c r="J46" s="51"/>
      <c r="K46" s="51"/>
      <c r="L46" s="51">
        <v>100</v>
      </c>
      <c r="M46" s="50" t="s">
        <v>115</v>
      </c>
      <c r="N46" s="85"/>
      <c r="O46" s="85"/>
      <c r="P46" s="91" t="s">
        <v>131</v>
      </c>
      <c r="Q46" s="108"/>
      <c r="R46" s="109"/>
      <c r="S46" s="92">
        <v>267460.44</v>
      </c>
      <c r="T46" s="110"/>
    </row>
    <row r="47" s="2" customFormat="1" ht="21" customHeight="1" spans="1:20">
      <c r="A47" s="60">
        <v>9</v>
      </c>
      <c r="B47" s="48">
        <v>44347</v>
      </c>
      <c r="C47" s="58"/>
      <c r="D47" s="61">
        <v>100000</v>
      </c>
      <c r="E47" s="63"/>
      <c r="F47" s="62"/>
      <c r="G47" s="51"/>
      <c r="H47" s="51"/>
      <c r="I47" s="51"/>
      <c r="J47" s="51"/>
      <c r="K47" s="51"/>
      <c r="L47" s="51">
        <v>100</v>
      </c>
      <c r="M47" s="50" t="s">
        <v>115</v>
      </c>
      <c r="N47" s="85"/>
      <c r="O47" s="85"/>
      <c r="P47" s="91" t="s">
        <v>132</v>
      </c>
      <c r="Q47" s="108"/>
      <c r="R47" s="109"/>
      <c r="S47" s="92">
        <v>100000</v>
      </c>
      <c r="T47" s="110"/>
    </row>
    <row r="48" s="2" customFormat="1" ht="21" customHeight="1" spans="1:20">
      <c r="A48" s="60">
        <v>10</v>
      </c>
      <c r="B48" s="48">
        <v>44355</v>
      </c>
      <c r="C48" s="61">
        <v>1000000</v>
      </c>
      <c r="D48" s="61"/>
      <c r="E48" s="63"/>
      <c r="F48" s="62"/>
      <c r="G48" s="51"/>
      <c r="H48" s="52">
        <v>0.02</v>
      </c>
      <c r="I48" s="51">
        <f>C48*H48</f>
        <v>20000</v>
      </c>
      <c r="J48" s="51" t="s">
        <v>108</v>
      </c>
      <c r="K48" s="51"/>
      <c r="L48" s="51"/>
      <c r="M48" s="50"/>
      <c r="N48" s="85"/>
      <c r="O48" s="85"/>
      <c r="P48" s="91" t="s">
        <v>133</v>
      </c>
      <c r="Q48" s="108"/>
      <c r="R48" s="109"/>
      <c r="S48" s="92">
        <v>100000</v>
      </c>
      <c r="T48" s="110"/>
    </row>
    <row r="49" s="2" customFormat="1" ht="21" customHeight="1" spans="1:20">
      <c r="A49" s="60"/>
      <c r="B49" s="151"/>
      <c r="C49" s="58"/>
      <c r="D49" s="61"/>
      <c r="E49" s="63"/>
      <c r="F49" s="62"/>
      <c r="G49" s="51"/>
      <c r="H49" s="51"/>
      <c r="I49" s="51"/>
      <c r="J49" s="51"/>
      <c r="K49" s="51"/>
      <c r="L49" s="51">
        <v>1965</v>
      </c>
      <c r="M49" s="89" t="s">
        <v>134</v>
      </c>
      <c r="N49" s="85"/>
      <c r="O49" s="85"/>
      <c r="P49" s="91"/>
      <c r="Q49" s="108"/>
      <c r="R49" s="109"/>
      <c r="S49" s="92"/>
      <c r="T49" s="110"/>
    </row>
    <row r="50" s="2" customFormat="1" ht="21" customHeight="1" spans="1:20">
      <c r="A50" s="60"/>
      <c r="B50" s="151"/>
      <c r="C50" s="58"/>
      <c r="D50" s="61"/>
      <c r="E50" s="63"/>
      <c r="F50" s="62"/>
      <c r="G50" s="51"/>
      <c r="H50" s="51"/>
      <c r="I50" s="51"/>
      <c r="J50" s="51"/>
      <c r="K50" s="51"/>
      <c r="L50" s="51">
        <v>100</v>
      </c>
      <c r="M50" s="50" t="s">
        <v>115</v>
      </c>
      <c r="N50" s="85"/>
      <c r="O50" s="85"/>
      <c r="P50" s="91" t="s">
        <v>135</v>
      </c>
      <c r="Q50" s="108"/>
      <c r="R50" s="109"/>
      <c r="S50" s="92">
        <v>422500</v>
      </c>
      <c r="T50" s="110"/>
    </row>
    <row r="51" s="2" customFormat="1" ht="21" customHeight="1" spans="1:20">
      <c r="A51" s="60">
        <v>11</v>
      </c>
      <c r="B51" s="48">
        <v>44357</v>
      </c>
      <c r="C51" s="58"/>
      <c r="D51" s="61">
        <v>39600</v>
      </c>
      <c r="E51" s="63"/>
      <c r="F51" s="62"/>
      <c r="G51" s="51"/>
      <c r="H51" s="51"/>
      <c r="I51" s="51"/>
      <c r="J51" s="51"/>
      <c r="K51" s="51"/>
      <c r="L51" s="51">
        <v>50</v>
      </c>
      <c r="M51" s="50" t="s">
        <v>115</v>
      </c>
      <c r="N51" s="85"/>
      <c r="O51" s="85"/>
      <c r="P51" s="91" t="s">
        <v>136</v>
      </c>
      <c r="Q51" s="108"/>
      <c r="R51" s="109"/>
      <c r="S51" s="92">
        <v>39600</v>
      </c>
      <c r="T51" s="110"/>
    </row>
    <row r="52" s="2" customFormat="1" ht="21" customHeight="1" spans="1:20">
      <c r="A52" s="60">
        <v>12</v>
      </c>
      <c r="B52" s="48">
        <v>44363</v>
      </c>
      <c r="C52" s="64"/>
      <c r="D52" s="65"/>
      <c r="E52" s="66"/>
      <c r="F52" s="67"/>
      <c r="G52" s="68"/>
      <c r="H52" s="68"/>
      <c r="I52" s="68"/>
      <c r="J52" s="68"/>
      <c r="K52" s="68"/>
      <c r="L52" s="51">
        <v>100</v>
      </c>
      <c r="M52" s="50" t="s">
        <v>115</v>
      </c>
      <c r="N52" s="85"/>
      <c r="O52" s="85"/>
      <c r="P52" s="91" t="s">
        <v>137</v>
      </c>
      <c r="Q52" s="108"/>
      <c r="R52" s="109"/>
      <c r="S52" s="92">
        <v>500000</v>
      </c>
      <c r="T52" s="110"/>
    </row>
    <row r="53" s="2" customFormat="1" ht="24" customHeight="1" spans="1:20">
      <c r="A53" s="69"/>
      <c r="B53" s="70"/>
      <c r="C53" s="64"/>
      <c r="D53" s="65"/>
      <c r="E53" s="66"/>
      <c r="F53" s="67"/>
      <c r="G53" s="68"/>
      <c r="H53" s="68"/>
      <c r="I53" s="68"/>
      <c r="J53" s="68"/>
      <c r="K53" s="68"/>
      <c r="L53" s="51">
        <v>4000</v>
      </c>
      <c r="M53" s="50" t="s">
        <v>138</v>
      </c>
      <c r="N53" s="85"/>
      <c r="O53" s="85"/>
      <c r="P53" s="91"/>
      <c r="Q53" s="108"/>
      <c r="R53" s="109"/>
      <c r="S53" s="92"/>
      <c r="T53" s="110"/>
    </row>
    <row r="54" s="2" customFormat="1" ht="21" customHeight="1" spans="1:20">
      <c r="A54" s="60">
        <v>13</v>
      </c>
      <c r="B54" s="48">
        <v>44375</v>
      </c>
      <c r="C54" s="58"/>
      <c r="D54" s="61"/>
      <c r="E54" s="63"/>
      <c r="F54" s="62"/>
      <c r="G54" s="51"/>
      <c r="H54" s="51"/>
      <c r="I54" s="51"/>
      <c r="J54" s="51"/>
      <c r="K54" s="51"/>
      <c r="L54" s="51">
        <v>100</v>
      </c>
      <c r="M54" s="50" t="s">
        <v>115</v>
      </c>
      <c r="N54" s="85"/>
      <c r="O54" s="85"/>
      <c r="P54" s="91" t="s">
        <v>139</v>
      </c>
      <c r="Q54" s="108"/>
      <c r="R54" s="109"/>
      <c r="S54" s="92">
        <v>59880</v>
      </c>
      <c r="T54" s="110"/>
    </row>
    <row r="55" s="2" customFormat="1" ht="21" customHeight="1" spans="1:20">
      <c r="A55" s="60">
        <v>14</v>
      </c>
      <c r="B55" s="48">
        <v>44390</v>
      </c>
      <c r="C55" s="58"/>
      <c r="D55" s="61"/>
      <c r="E55" s="63"/>
      <c r="F55" s="62"/>
      <c r="G55" s="51"/>
      <c r="H55" s="51"/>
      <c r="I55" s="51"/>
      <c r="J55" s="51"/>
      <c r="K55" s="51"/>
      <c r="L55" s="51">
        <v>100</v>
      </c>
      <c r="M55" s="50" t="s">
        <v>115</v>
      </c>
      <c r="N55" s="85"/>
      <c r="O55" s="85"/>
      <c r="P55" s="91" t="s">
        <v>135</v>
      </c>
      <c r="Q55" s="108"/>
      <c r="R55" s="109"/>
      <c r="S55" s="92">
        <v>130000</v>
      </c>
      <c r="T55" s="110"/>
    </row>
    <row r="56" s="2" customFormat="1" ht="24" customHeight="1" spans="1:20">
      <c r="A56" s="60">
        <v>15</v>
      </c>
      <c r="B56" s="48">
        <v>44400</v>
      </c>
      <c r="C56" s="58"/>
      <c r="D56" s="61">
        <v>600000</v>
      </c>
      <c r="E56" s="63" t="s">
        <v>129</v>
      </c>
      <c r="F56" s="62"/>
      <c r="G56" s="51"/>
      <c r="H56" s="51"/>
      <c r="I56" s="51"/>
      <c r="J56" s="51"/>
      <c r="K56" s="51"/>
      <c r="L56" s="51">
        <v>100</v>
      </c>
      <c r="M56" s="50" t="s">
        <v>115</v>
      </c>
      <c r="N56" s="85"/>
      <c r="O56" s="85"/>
      <c r="P56" s="91" t="s">
        <v>135</v>
      </c>
      <c r="Q56" s="108"/>
      <c r="R56" s="109"/>
      <c r="S56" s="92">
        <v>500000</v>
      </c>
      <c r="T56" s="110"/>
    </row>
    <row r="57" s="6" customFormat="1" ht="40" customHeight="1" spans="1:20">
      <c r="A57" s="60">
        <v>16</v>
      </c>
      <c r="B57" s="48">
        <v>44403</v>
      </c>
      <c r="C57" s="58"/>
      <c r="D57" s="61"/>
      <c r="E57" s="63"/>
      <c r="F57" s="62"/>
      <c r="G57" s="51"/>
      <c r="H57" s="51"/>
      <c r="I57" s="51"/>
      <c r="J57" s="51"/>
      <c r="K57" s="51"/>
      <c r="L57" s="51">
        <v>100</v>
      </c>
      <c r="M57" s="50" t="s">
        <v>115</v>
      </c>
      <c r="N57" s="85"/>
      <c r="O57" s="85"/>
      <c r="P57" s="91" t="s">
        <v>140</v>
      </c>
      <c r="Q57" s="108"/>
      <c r="R57" s="109"/>
      <c r="S57" s="92">
        <v>100000</v>
      </c>
      <c r="T57" s="109"/>
    </row>
    <row r="58" s="6" customFormat="1" ht="21" customHeight="1" spans="1:20">
      <c r="A58" s="60">
        <v>17</v>
      </c>
      <c r="B58" s="48">
        <v>44417</v>
      </c>
      <c r="C58" s="61">
        <v>5000000</v>
      </c>
      <c r="D58" s="61"/>
      <c r="E58" s="63"/>
      <c r="F58" s="62"/>
      <c r="G58" s="51"/>
      <c r="H58" s="71">
        <v>0.02</v>
      </c>
      <c r="I58" s="51">
        <f>C58*H58</f>
        <v>100000</v>
      </c>
      <c r="J58" s="51" t="s">
        <v>108</v>
      </c>
      <c r="K58" s="51">
        <v>63974.08</v>
      </c>
      <c r="L58" s="51"/>
      <c r="M58" s="50"/>
      <c r="N58" s="85"/>
      <c r="O58" s="85"/>
      <c r="P58" s="91" t="s">
        <v>79</v>
      </c>
      <c r="Q58" s="108"/>
      <c r="R58" s="109"/>
      <c r="S58" s="92">
        <v>150000</v>
      </c>
      <c r="T58" s="109"/>
    </row>
    <row r="59" s="6" customFormat="1" ht="24" customHeight="1" spans="1:20">
      <c r="A59" s="60">
        <v>17.1</v>
      </c>
      <c r="B59" s="48">
        <v>44420</v>
      </c>
      <c r="C59" s="58"/>
      <c r="D59" s="61"/>
      <c r="E59" s="63"/>
      <c r="F59" s="62"/>
      <c r="G59" s="51"/>
      <c r="H59" s="51"/>
      <c r="I59" s="51"/>
      <c r="J59" s="51"/>
      <c r="K59" s="51">
        <v>138001.56</v>
      </c>
      <c r="L59" s="51">
        <v>100</v>
      </c>
      <c r="M59" s="50" t="s">
        <v>115</v>
      </c>
      <c r="N59" s="85">
        <v>418889.67</v>
      </c>
      <c r="O59" s="85" t="s">
        <v>141</v>
      </c>
      <c r="P59" s="91" t="s">
        <v>140</v>
      </c>
      <c r="Q59" s="108"/>
      <c r="R59" s="109"/>
      <c r="S59" s="92">
        <v>230000</v>
      </c>
      <c r="T59" s="109"/>
    </row>
    <row r="60" s="6" customFormat="1" ht="24" customHeight="1" spans="1:20">
      <c r="A60" s="60"/>
      <c r="B60" s="151"/>
      <c r="C60" s="58"/>
      <c r="D60" s="61"/>
      <c r="E60" s="63"/>
      <c r="F60" s="62"/>
      <c r="G60" s="51"/>
      <c r="H60" s="51"/>
      <c r="I60" s="51"/>
      <c r="J60" s="51"/>
      <c r="K60" s="51"/>
      <c r="L60" s="51">
        <v>100</v>
      </c>
      <c r="M60" s="50" t="s">
        <v>115</v>
      </c>
      <c r="N60" s="85"/>
      <c r="O60" s="85"/>
      <c r="P60" s="91" t="s">
        <v>142</v>
      </c>
      <c r="Q60" s="108"/>
      <c r="R60" s="109"/>
      <c r="S60" s="92">
        <v>600000</v>
      </c>
      <c r="T60" s="109"/>
    </row>
    <row r="61" s="6" customFormat="1" ht="36" customHeight="1" spans="1:20">
      <c r="A61" s="60"/>
      <c r="B61" s="151"/>
      <c r="C61" s="58"/>
      <c r="D61" s="61"/>
      <c r="E61" s="63"/>
      <c r="F61" s="62"/>
      <c r="G61" s="51"/>
      <c r="H61" s="51"/>
      <c r="I61" s="51"/>
      <c r="J61" s="51"/>
      <c r="K61" s="51"/>
      <c r="L61" s="51">
        <v>100</v>
      </c>
      <c r="M61" s="50" t="s">
        <v>115</v>
      </c>
      <c r="N61" s="85"/>
      <c r="O61" s="85"/>
      <c r="P61" s="91" t="s">
        <v>143</v>
      </c>
      <c r="Q61" s="108"/>
      <c r="R61" s="109"/>
      <c r="S61" s="92">
        <v>600000</v>
      </c>
      <c r="T61" s="109"/>
    </row>
    <row r="62" s="6" customFormat="1" ht="19" customHeight="1" spans="1:20">
      <c r="A62" s="60"/>
      <c r="B62" s="151"/>
      <c r="C62" s="58"/>
      <c r="D62" s="61"/>
      <c r="E62" s="63"/>
      <c r="F62" s="62"/>
      <c r="G62" s="51"/>
      <c r="H62" s="51"/>
      <c r="I62" s="51"/>
      <c r="J62" s="51"/>
      <c r="K62" s="51"/>
      <c r="L62" s="51">
        <v>100</v>
      </c>
      <c r="M62" s="50" t="s">
        <v>115</v>
      </c>
      <c r="N62" s="85"/>
      <c r="O62" s="85"/>
      <c r="P62" s="91" t="s">
        <v>144</v>
      </c>
      <c r="Q62" s="108"/>
      <c r="R62" s="109"/>
      <c r="S62" s="92">
        <v>288000</v>
      </c>
      <c r="T62" s="109"/>
    </row>
    <row r="63" s="2" customFormat="1" ht="25" customHeight="1" spans="1:20">
      <c r="A63" s="60">
        <v>18</v>
      </c>
      <c r="B63" s="151">
        <v>44424</v>
      </c>
      <c r="C63" s="58"/>
      <c r="D63" s="61"/>
      <c r="E63" s="63"/>
      <c r="F63" s="62"/>
      <c r="G63" s="51"/>
      <c r="H63" s="51"/>
      <c r="I63" s="51"/>
      <c r="J63" s="51"/>
      <c r="K63" s="51"/>
      <c r="L63" s="92">
        <v>300</v>
      </c>
      <c r="M63" s="92" t="s">
        <v>115</v>
      </c>
      <c r="N63" s="85"/>
      <c r="O63" s="85"/>
      <c r="P63" s="91" t="s">
        <v>145</v>
      </c>
      <c r="Q63" s="108"/>
      <c r="R63" s="109"/>
      <c r="S63" s="92">
        <v>294500</v>
      </c>
      <c r="T63" s="110"/>
    </row>
    <row r="64" s="2" customFormat="1" ht="17" customHeight="1" spans="1:20">
      <c r="A64" s="60"/>
      <c r="B64" s="151"/>
      <c r="C64" s="58"/>
      <c r="D64" s="61"/>
      <c r="E64" s="63"/>
      <c r="F64" s="62"/>
      <c r="G64" s="51"/>
      <c r="H64" s="51"/>
      <c r="I64" s="51"/>
      <c r="J64" s="51"/>
      <c r="K64" s="51"/>
      <c r="L64" s="93"/>
      <c r="M64" s="93"/>
      <c r="N64" s="85"/>
      <c r="O64" s="85"/>
      <c r="P64" s="91" t="s">
        <v>146</v>
      </c>
      <c r="Q64" s="108"/>
      <c r="R64" s="109"/>
      <c r="S64" s="92">
        <v>900000</v>
      </c>
      <c r="T64" s="110"/>
    </row>
    <row r="65" s="2" customFormat="1" ht="37" customHeight="1" spans="1:20">
      <c r="A65" s="60"/>
      <c r="B65" s="151"/>
      <c r="C65" s="58"/>
      <c r="D65" s="61"/>
      <c r="E65" s="63"/>
      <c r="F65" s="62"/>
      <c r="G65" s="51"/>
      <c r="H65" s="51"/>
      <c r="I65" s="51"/>
      <c r="J65" s="51"/>
      <c r="K65" s="51"/>
      <c r="L65" s="119"/>
      <c r="M65" s="119"/>
      <c r="N65" s="85"/>
      <c r="O65" s="85"/>
      <c r="P65" s="91" t="s">
        <v>147</v>
      </c>
      <c r="Q65" s="108"/>
      <c r="R65" s="109"/>
      <c r="S65" s="92">
        <v>705500</v>
      </c>
      <c r="T65" s="110"/>
    </row>
    <row r="66" s="4" customFormat="1" ht="37" customHeight="1" spans="1:20">
      <c r="A66" s="69">
        <v>19</v>
      </c>
      <c r="B66" s="152">
        <v>44425</v>
      </c>
      <c r="C66" s="64"/>
      <c r="D66" s="65"/>
      <c r="E66" s="66"/>
      <c r="F66" s="67"/>
      <c r="G66" s="68"/>
      <c r="H66" s="68"/>
      <c r="I66" s="68"/>
      <c r="J66" s="68"/>
      <c r="K66" s="153"/>
      <c r="L66" s="154">
        <v>100</v>
      </c>
      <c r="M66" s="154" t="s">
        <v>115</v>
      </c>
      <c r="N66" s="130">
        <v>-269862.87</v>
      </c>
      <c r="O66" s="130" t="s">
        <v>148</v>
      </c>
      <c r="P66" s="131" t="s">
        <v>140</v>
      </c>
      <c r="Q66" s="142"/>
      <c r="R66" s="110"/>
      <c r="S66" s="147">
        <v>600000</v>
      </c>
      <c r="T66" s="110"/>
    </row>
    <row r="67" s="2" customFormat="1" ht="27" customHeight="1" spans="1:20">
      <c r="A67" s="60"/>
      <c r="B67" s="151"/>
      <c r="C67" s="58"/>
      <c r="D67" s="61"/>
      <c r="E67" s="63"/>
      <c r="F67" s="62"/>
      <c r="G67" s="51"/>
      <c r="H67" s="51"/>
      <c r="I67" s="51"/>
      <c r="J67" s="51"/>
      <c r="K67" s="155"/>
      <c r="L67" s="121"/>
      <c r="M67" s="121"/>
      <c r="N67" s="155"/>
      <c r="O67" s="130"/>
      <c r="P67" s="91"/>
      <c r="Q67" s="108"/>
      <c r="R67" s="109"/>
      <c r="S67" s="92"/>
      <c r="T67" s="110"/>
    </row>
    <row r="68" s="2" customFormat="1" ht="27" customHeight="1" spans="1:20">
      <c r="A68" s="60"/>
      <c r="B68" s="151"/>
      <c r="C68" s="58"/>
      <c r="D68" s="61"/>
      <c r="E68" s="63"/>
      <c r="F68" s="62"/>
      <c r="G68" s="51"/>
      <c r="H68" s="51"/>
      <c r="I68" s="51"/>
      <c r="J68" s="51"/>
      <c r="K68" s="51"/>
      <c r="L68" s="119"/>
      <c r="M68" s="119"/>
      <c r="N68" s="85"/>
      <c r="O68" s="85"/>
      <c r="P68" s="91"/>
      <c r="Q68" s="108"/>
      <c r="R68" s="109"/>
      <c r="S68" s="92"/>
      <c r="T68" s="110"/>
    </row>
    <row r="69" s="2" customFormat="1" ht="27" customHeight="1" spans="1:20">
      <c r="A69" s="60"/>
      <c r="B69" s="151"/>
      <c r="C69" s="58"/>
      <c r="D69" s="61"/>
      <c r="E69" s="63"/>
      <c r="F69" s="62"/>
      <c r="G69" s="51"/>
      <c r="H69" s="51"/>
      <c r="I69" s="51"/>
      <c r="J69" s="51"/>
      <c r="K69" s="51"/>
      <c r="L69" s="119"/>
      <c r="M69" s="119"/>
      <c r="N69" s="85"/>
      <c r="O69" s="85"/>
      <c r="P69" s="91"/>
      <c r="Q69" s="108"/>
      <c r="R69" s="109"/>
      <c r="S69" s="92"/>
      <c r="T69" s="110"/>
    </row>
    <row r="70" s="2" customFormat="1" ht="27" customHeight="1" spans="1:20">
      <c r="A70" s="60"/>
      <c r="B70" s="151"/>
      <c r="C70" s="58"/>
      <c r="D70" s="61"/>
      <c r="E70" s="63"/>
      <c r="F70" s="62"/>
      <c r="G70" s="51"/>
      <c r="H70" s="51"/>
      <c r="I70" s="51"/>
      <c r="J70" s="51"/>
      <c r="K70" s="51"/>
      <c r="L70" s="119"/>
      <c r="M70" s="119"/>
      <c r="N70" s="85"/>
      <c r="O70" s="85"/>
      <c r="P70" s="91"/>
      <c r="Q70" s="108"/>
      <c r="R70" s="109"/>
      <c r="S70" s="92"/>
      <c r="T70" s="110"/>
    </row>
    <row r="71" s="2" customFormat="1" ht="21" customHeight="1" spans="1:20">
      <c r="A71" s="69"/>
      <c r="B71" s="152"/>
      <c r="C71" s="64"/>
      <c r="D71" s="65"/>
      <c r="E71" s="66"/>
      <c r="F71" s="67"/>
      <c r="G71" s="68"/>
      <c r="H71" s="68"/>
      <c r="I71" s="68"/>
      <c r="J71" s="68"/>
      <c r="K71" s="68"/>
      <c r="L71" s="68"/>
      <c r="M71" s="45"/>
      <c r="N71" s="130"/>
      <c r="O71" s="130"/>
      <c r="P71" s="131"/>
      <c r="Q71" s="142"/>
      <c r="R71" s="110"/>
      <c r="S71" s="147"/>
      <c r="T71" s="110"/>
    </row>
    <row r="72" s="2" customFormat="1" ht="21" customHeight="1" spans="1:20">
      <c r="A72" s="69"/>
      <c r="B72" s="152"/>
      <c r="C72" s="64"/>
      <c r="D72" s="65"/>
      <c r="E72" s="66"/>
      <c r="F72" s="67"/>
      <c r="G72" s="68"/>
      <c r="H72" s="68"/>
      <c r="I72" s="68"/>
      <c r="J72" s="68"/>
      <c r="K72" s="68"/>
      <c r="L72" s="68"/>
      <c r="M72" s="45"/>
      <c r="N72" s="130"/>
      <c r="O72" s="130"/>
      <c r="P72" s="131"/>
      <c r="Q72" s="142"/>
      <c r="R72" s="110"/>
      <c r="S72" s="147"/>
      <c r="T72" s="110"/>
    </row>
    <row r="73" s="2" customFormat="1" ht="21" customHeight="1" spans="1:20">
      <c r="A73" s="69"/>
      <c r="B73" s="152"/>
      <c r="C73" s="64"/>
      <c r="D73" s="65"/>
      <c r="E73" s="66"/>
      <c r="F73" s="67"/>
      <c r="G73" s="68"/>
      <c r="H73" s="68"/>
      <c r="I73" s="68"/>
      <c r="J73" s="68"/>
      <c r="K73" s="68"/>
      <c r="L73" s="68"/>
      <c r="M73" s="45"/>
      <c r="N73" s="130"/>
      <c r="O73" s="130"/>
      <c r="P73" s="131"/>
      <c r="Q73" s="142"/>
      <c r="R73" s="110"/>
      <c r="S73" s="147"/>
      <c r="T73" s="110"/>
    </row>
    <row r="74" s="2" customFormat="1" ht="21" customHeight="1" spans="1:20">
      <c r="A74" s="69"/>
      <c r="B74" s="152"/>
      <c r="C74" s="64"/>
      <c r="D74" s="65"/>
      <c r="E74" s="66"/>
      <c r="F74" s="67"/>
      <c r="G74" s="68"/>
      <c r="H74" s="68"/>
      <c r="I74" s="68"/>
      <c r="J74" s="68"/>
      <c r="K74" s="68"/>
      <c r="L74" s="68"/>
      <c r="M74" s="45"/>
      <c r="N74" s="130"/>
      <c r="O74" s="130"/>
      <c r="P74" s="132"/>
      <c r="Q74" s="142"/>
      <c r="R74" s="110"/>
      <c r="S74" s="147"/>
      <c r="T74" s="110"/>
    </row>
    <row r="75" s="2" customFormat="1" ht="30" customHeight="1" spans="1:20">
      <c r="A75" s="114" t="s">
        <v>100</v>
      </c>
      <c r="B75" s="114"/>
      <c r="C75" s="115">
        <f>SUM(C8:C74)</f>
        <v>14000000</v>
      </c>
      <c r="D75" s="115">
        <f>SUM(D8:D74)</f>
        <v>1959600</v>
      </c>
      <c r="E75" s="115">
        <f>SUM(E8:E74)</f>
        <v>0</v>
      </c>
      <c r="F75" s="115"/>
      <c r="G75" s="115"/>
      <c r="H75" s="115"/>
      <c r="I75" s="115">
        <f>SUM(I8:I74)</f>
        <v>280000</v>
      </c>
      <c r="J75" s="115"/>
      <c r="K75" s="115">
        <f>SUM(K8:K74)</f>
        <v>299255.64</v>
      </c>
      <c r="L75" s="115">
        <f>SUM(L10:L74)</f>
        <v>109832.96</v>
      </c>
      <c r="M75" s="115"/>
      <c r="N75" s="115">
        <f>SUM(N8:N74)</f>
        <v>149026.8</v>
      </c>
      <c r="O75" s="115"/>
      <c r="P75" s="115"/>
      <c r="Q75" s="115"/>
      <c r="R75" s="115"/>
      <c r="S75" s="115">
        <f>SUM(S8:S74)</f>
        <v>14933802.41</v>
      </c>
      <c r="T75" s="148">
        <f>C75+D75-I75-K75-L75-N75-S75</f>
        <v>187682.189999998</v>
      </c>
    </row>
    <row r="76" s="2" customFormat="1" ht="30" customHeight="1" spans="1:20">
      <c r="A76" s="114" t="s">
        <v>101</v>
      </c>
      <c r="B76" s="114"/>
      <c r="C76" s="114" t="s">
        <v>102</v>
      </c>
      <c r="D76" s="114"/>
      <c r="E76" s="114"/>
      <c r="F76" s="116">
        <f>P76</f>
        <v>600000</v>
      </c>
      <c r="G76" s="117"/>
      <c r="H76" s="117"/>
      <c r="I76" s="117"/>
      <c r="J76" s="117"/>
      <c r="K76" s="134"/>
      <c r="L76" s="135" t="s">
        <v>103</v>
      </c>
      <c r="M76" s="136"/>
      <c r="N76" s="136"/>
      <c r="O76" s="137" t="s">
        <v>104</v>
      </c>
      <c r="P76" s="138">
        <v>600000</v>
      </c>
      <c r="Q76" s="138"/>
      <c r="R76" s="138"/>
      <c r="S76" s="138"/>
      <c r="T76" s="138"/>
    </row>
    <row r="77" s="2" customFormat="1" ht="30" customHeight="1" spans="1:20">
      <c r="A77" s="114"/>
      <c r="B77" s="114"/>
      <c r="C77" s="114" t="s">
        <v>105</v>
      </c>
      <c r="D77" s="114"/>
      <c r="E77" s="114"/>
      <c r="F77" s="116">
        <v>0</v>
      </c>
      <c r="G77" s="117"/>
      <c r="H77" s="117"/>
      <c r="I77" s="117"/>
      <c r="J77" s="117"/>
      <c r="K77" s="134"/>
      <c r="L77" s="139"/>
      <c r="M77" s="140"/>
      <c r="N77" s="140"/>
      <c r="O77" s="137" t="s">
        <v>106</v>
      </c>
      <c r="P77" s="141" t="str">
        <f>SUBSTITUTE(SUBSTITUTE(TEXT(INT(P76),"[DBNum2][$-804]G/通用格式元"&amp;IF(INT(F84)=F84,"整",""))&amp;TEXT(MID(F84,FIND(".",F84&amp;".0")+1,1),"[DBNum2][$-804]G/通用格式角")&amp;TEXT(MID(F84,FIND(".",F84&amp;".0")+2,1),"[DBNum2][$-804]G/通用格式分"),"零角","零"),"零分","")</f>
        <v>陆拾万元整</v>
      </c>
      <c r="Q77" s="141"/>
      <c r="R77" s="141"/>
      <c r="S77" s="141"/>
      <c r="T77" s="141"/>
    </row>
    <row r="78" s="2" customFormat="1" spans="2:19">
      <c r="B78" s="7"/>
      <c r="E78" s="8"/>
      <c r="F78" s="8"/>
      <c r="G78" s="8"/>
      <c r="H78" s="8"/>
      <c r="I78" s="8"/>
      <c r="J78" s="8"/>
      <c r="K78" s="8"/>
      <c r="L78" s="8"/>
      <c r="M78" s="8"/>
      <c r="N78" s="8"/>
      <c r="O78" s="7"/>
      <c r="P78" s="8"/>
      <c r="R78" s="8"/>
      <c r="S78" s="8"/>
    </row>
    <row r="79" s="2" customFormat="1" spans="2:19">
      <c r="B79" s="7"/>
      <c r="E79" s="8"/>
      <c r="F79" s="8"/>
      <c r="G79" s="8"/>
      <c r="H79" s="8"/>
      <c r="I79" s="8"/>
      <c r="J79" s="8"/>
      <c r="K79" s="8"/>
      <c r="L79" s="8"/>
      <c r="M79" s="8"/>
      <c r="N79" s="8"/>
      <c r="O79" s="7"/>
      <c r="P79" s="8"/>
      <c r="R79" s="8"/>
      <c r="S79" s="8"/>
    </row>
    <row r="80" s="2" customFormat="1" spans="2:19">
      <c r="B80" s="7"/>
      <c r="E80" s="8"/>
      <c r="F80" s="8"/>
      <c r="G80" s="8"/>
      <c r="H80" s="8"/>
      <c r="I80" s="8"/>
      <c r="J80" s="8"/>
      <c r="K80" s="8"/>
      <c r="L80" s="8"/>
      <c r="M80" s="8"/>
      <c r="N80" s="8"/>
      <c r="O80" s="7"/>
      <c r="P80" s="8"/>
      <c r="R80" s="8"/>
      <c r="S80" s="8"/>
    </row>
    <row r="81" s="2" customFormat="1" spans="2:19">
      <c r="B81" s="7"/>
      <c r="E81" s="8"/>
      <c r="F81" s="8"/>
      <c r="G81" s="8"/>
      <c r="H81" s="8"/>
      <c r="I81" s="8"/>
      <c r="J81" s="8"/>
      <c r="K81" s="8"/>
      <c r="L81" s="8"/>
      <c r="M81" s="8"/>
      <c r="N81" s="8"/>
      <c r="O81" s="7"/>
      <c r="P81" s="8"/>
      <c r="R81" s="8"/>
      <c r="S81" s="8"/>
    </row>
    <row r="82" s="2" customFormat="1" ht="13.5" spans="2:19">
      <c r="B82" s="118"/>
      <c r="E82" s="8"/>
      <c r="F82" s="8"/>
      <c r="G82" s="8"/>
      <c r="H82" s="8"/>
      <c r="I82" s="8"/>
      <c r="J82" s="8"/>
      <c r="K82" s="8"/>
      <c r="L82" s="8"/>
      <c r="M82" s="8"/>
      <c r="N82" s="8"/>
      <c r="O82" s="7"/>
      <c r="P82" s="8"/>
      <c r="R82" s="8"/>
      <c r="S82" s="8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75:B75"/>
    <mergeCell ref="C76:E76"/>
    <mergeCell ref="F76:K76"/>
    <mergeCell ref="P76:T76"/>
    <mergeCell ref="C77:E77"/>
    <mergeCell ref="F77:K77"/>
    <mergeCell ref="P77:T77"/>
    <mergeCell ref="A5:A7"/>
    <mergeCell ref="A8:A10"/>
    <mergeCell ref="A13:A14"/>
    <mergeCell ref="A15:A17"/>
    <mergeCell ref="A20:A22"/>
    <mergeCell ref="A27:A30"/>
    <mergeCell ref="A33:A34"/>
    <mergeCell ref="B33:B34"/>
    <mergeCell ref="L63:L65"/>
    <mergeCell ref="M63:M65"/>
    <mergeCell ref="S5:S7"/>
    <mergeCell ref="T5:T7"/>
    <mergeCell ref="A76:B77"/>
    <mergeCell ref="L76:N77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第1次</vt:lpstr>
      <vt:lpstr>第2次</vt:lpstr>
      <vt:lpstr>2.1</vt:lpstr>
      <vt:lpstr>3</vt:lpstr>
      <vt:lpstr>3.1</vt:lpstr>
      <vt:lpstr>4</vt:lpstr>
      <vt:lpstr>5</vt:lpstr>
      <vt:lpstr>5.2</vt:lpstr>
      <vt:lpstr>5.3</vt:lpstr>
      <vt:lpstr>5.4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2022-06-23T06:25:42Z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EB2A61336E52453083DD3B4761F1527A</vt:lpwstr>
  </property>
</Properties>
</file>