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5"/>
  </bookViews>
  <sheets>
    <sheet name="第1次" sheetId="1" r:id="rId1"/>
    <sheet name="第2次" sheetId="2" r:id="rId2"/>
    <sheet name="5.1" sheetId="3" r:id="rId3"/>
    <sheet name="6" sheetId="4" r:id="rId4"/>
    <sheet name="6.1" sheetId="5" r:id="rId5"/>
    <sheet name="6.2" sheetId="6" r:id="rId6"/>
  </sheets>
  <calcPr calcId="144525"/>
</workbook>
</file>

<file path=xl/sharedStrings.xml><?xml version="1.0" encoding="utf-8"?>
<sst xmlns="http://schemas.openxmlformats.org/spreadsheetml/2006/main" count="1039" uniqueCount="130">
  <si>
    <t xml:space="preserve">工程款支付证书 </t>
  </si>
  <si>
    <t>工程名称</t>
  </si>
  <si>
    <t>亚洲开发银行贷款宁夏六盘山扶贫农村公路发展项目将台-兴平三级公路</t>
  </si>
  <si>
    <t>建设单位</t>
  </si>
  <si>
    <t>西吉县交通运输局</t>
  </si>
  <si>
    <t>ERP编号</t>
  </si>
  <si>
    <t>档案编号</t>
  </si>
  <si>
    <t>合同金额</t>
  </si>
  <si>
    <t>中标时间</t>
  </si>
  <si>
    <t>2020.5.29</t>
  </si>
  <si>
    <t>已提供工程资料</t>
  </si>
  <si>
    <t>中标通知书、施工合同</t>
  </si>
  <si>
    <t>保存地址</t>
  </si>
  <si>
    <t>合肥</t>
  </si>
  <si>
    <t>责任单位</t>
  </si>
  <si>
    <t>北部大区-宁夏自治区</t>
  </si>
  <si>
    <t>决算金额</t>
  </si>
  <si>
    <t>决算时间</t>
  </si>
  <si>
    <t>项目部印章</t>
  </si>
  <si>
    <t>有</t>
  </si>
  <si>
    <t>施工人</t>
  </si>
  <si>
    <t>程尧18949877202</t>
  </si>
  <si>
    <t>区域责任人</t>
  </si>
  <si>
    <t>孙健</t>
  </si>
  <si>
    <t>省办负责人</t>
  </si>
  <si>
    <t>董芳青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</si>
  <si>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</si>
  <si>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</si>
  <si>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</si>
  <si>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</si>
  <si>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</si>
  <si>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</si>
  <si>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</si>
  <si>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</si>
  <si>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</si>
  <si>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</si>
  <si>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</si>
  <si>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</si>
  <si>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</si>
  <si>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</si>
  <si>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</si>
  <si>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</si>
  <si>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</si>
  <si>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</si>
  <si>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</si>
  <si>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</si>
  <si>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</si>
  <si>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</si>
  <si>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</si>
  <si>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</si>
  <si>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</si>
  <si>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</si>
  <si>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</si>
  <si>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</t>
  </si>
  <si>
    <t>5206 8432 3131 0000 002</t>
  </si>
  <si>
    <t>中行庐江支行</t>
  </si>
  <si>
    <t>6217866300000714221</t>
  </si>
  <si>
    <t>7-18日去项目部检查来回车费</t>
  </si>
  <si>
    <t>工行银川市胜利南街支行</t>
  </si>
  <si>
    <t>2902 0069 1910 0012 501</t>
  </si>
  <si>
    <t>手续费</t>
  </si>
  <si>
    <t>宁夏宝庆实业有限公司（柴油费）</t>
  </si>
  <si>
    <t>工行银川西门支行</t>
  </si>
  <si>
    <t>2902 0022 2920 0029 523</t>
  </si>
  <si>
    <t>中国人寿财产保险股份有限公司宁夏回族自治区分公司</t>
  </si>
  <si>
    <t>中行民族北街支行</t>
  </si>
  <si>
    <t>1060 2960 3663</t>
  </si>
  <si>
    <t>宁夏锦隆工程试验有限公司（检测费用）</t>
  </si>
  <si>
    <t>合作人向安徽智宏公司借款</t>
  </si>
  <si>
    <t>宁夏西吉汇发农村镇银行股份有限公司</t>
  </si>
  <si>
    <t>8743 2101 2000 0212 570</t>
  </si>
  <si>
    <t>西吉县万祥水泥制管厂（管涵费）</t>
  </si>
  <si>
    <t>建行银川新华东街支行</t>
  </si>
  <si>
    <t>6405 0117 0400 0000 0737</t>
  </si>
  <si>
    <t>宁夏金路安公路工程有限公司（桥梁专业分包费）</t>
  </si>
  <si>
    <t>徽商银行合肥长江西路支行</t>
  </si>
  <si>
    <t>1020 6010 2100 0225 986</t>
  </si>
  <si>
    <t>合肥畅宇工程材料有限公司（土工格栅）</t>
  </si>
  <si>
    <t>合作人向安徽昌达公司借款</t>
  </si>
  <si>
    <t>胡文明（预缴税款）</t>
  </si>
  <si>
    <t>中行西安锦业二路支行</t>
  </si>
  <si>
    <t>1024 7433 9563</t>
  </si>
  <si>
    <t>西安格拉瑞斯金属制品有限公司（波纹管）</t>
  </si>
  <si>
    <t>邮政储蓄银行庐江县支行</t>
  </si>
  <si>
    <t>6221 8837 8100 4183 847</t>
  </si>
  <si>
    <t>西吉县公路建设管理中心专户</t>
  </si>
  <si>
    <t>8743 2101 2000 0106 197</t>
  </si>
  <si>
    <t>固原市农村信用合作联社</t>
  </si>
  <si>
    <t>5011 4713 0001 4</t>
  </si>
  <si>
    <t>宁夏正兴通公路养护有限公司（铣刨）</t>
  </si>
  <si>
    <t>中国建设银行股份有限公司银川清和北街支行</t>
  </si>
  <si>
    <t>6405 0112 2400 0000 0275</t>
  </si>
  <si>
    <t>宁夏泰昇泽贸易有限公司（运输）</t>
  </si>
  <si>
    <t>应收利息</t>
  </si>
  <si>
    <t>安徽肥东农村商业银行园上园支行</t>
  </si>
  <si>
    <t>2000 0586 0902 1030 0000 059</t>
  </si>
  <si>
    <t>安徽雄狮建筑劳务有限公司（劳务费）</t>
  </si>
  <si>
    <t>工行合肥滨湖支行</t>
  </si>
  <si>
    <t>1302 0142 1920 0150 551</t>
  </si>
  <si>
    <t>安徽水乔建设工程有限公司（桥梁专业分包）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</si>
  <si>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</si>
  <si>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</si>
  <si>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</si>
  <si>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</si>
  <si>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</si>
  <si>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</si>
  <si>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</si>
  <si>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中</t>
  </si>
  <si>
    <t>进度款2%</t>
  </si>
  <si>
    <t>招商银行银川分行营业部</t>
  </si>
  <si>
    <t>9519 0212 6910 101</t>
  </si>
  <si>
    <t>无税费</t>
  </si>
  <si>
    <t>银川市西夏区鑫豪建材商行（材料费）</t>
  </si>
  <si>
    <t>何昌宝出场费</t>
  </si>
  <si>
    <t>银川市西夏区鑫豪建材商行（材料款）</t>
  </si>
  <si>
    <t>财务手续费</t>
  </si>
  <si>
    <t>中国银行合肥蜀山支行营业部</t>
  </si>
  <si>
    <t>1752 5719 0682</t>
  </si>
  <si>
    <t>宁夏泰异泽贸易有限公司（运输）</t>
  </si>
  <si>
    <t>中国农业银行股份有限公司固原晨光分理处</t>
  </si>
  <si>
    <t>2940 4001 1040 0024 61</t>
  </si>
  <si>
    <t>宁夏强俊龙商贸有限公司（钢筋）</t>
  </si>
  <si>
    <t>2940 4001 0400 02461</t>
  </si>
  <si>
    <t>何昌宝驻地4月15日到4月30日100/天</t>
  </si>
  <si>
    <t>宁夏银行盐池支行</t>
  </si>
  <si>
    <t>2507 0140 9000 01635</t>
  </si>
  <si>
    <t>宁夏润广石化有限公司</t>
  </si>
  <si>
    <t>西吉县水务局（保证金）</t>
  </si>
  <si>
    <t>公司借款</t>
  </si>
  <si>
    <t>安徽雄狮建筑劳务有限公司（机械租赁）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</si>
</sst>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177" formatCode="yy/m/d;@"/>
    <numFmt numFmtId="43" formatCode="_ * #,##0.00_ ;_ * \-#,##0.00_ ;_ * &quot;-&quot;??_ ;_ @_ "/>
    <numFmt numFmtId="178" formatCode="#,##0.00_ "/>
    <numFmt numFmtId="41" formatCode="_ * #,##0_ ;_ * \-#,##0_ ;_ * &quot;-&quot;_ ;_ @_ "/>
    <numFmt numFmtId="179" formatCode="yyyy&quot;年&quot;m&quot;月&quot;d&quot;日&quot;;@"/>
    <numFmt numFmtId="180" formatCode="0_ "/>
    <numFmt numFmtId="181" formatCode="0.00_ "/>
  </numFmts>
  <fonts count="36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9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8" borderId="1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1" borderId="16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5" fillId="0" borderId="0">
      <protection locked="0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33" fillId="29" borderId="19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0" borderId="0">
      <protection locked="0"/>
    </xf>
  </cellStyleXfs>
  <cellXfs count="146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178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8" fontId="4" fillId="2" borderId="2" xfId="50" applyNumberFormat="1" applyFont="1" applyFill="1" applyBorder="1" applyAlignment="1" applyProtection="1">
      <alignment horizontal="center" vertical="center" wrapText="1"/>
    </xf>
    <xf numFmtId="179" fontId="4" fillId="2" borderId="4" xfId="50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right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8" fontId="1" fillId="3" borderId="2" xfId="50" applyNumberFormat="1" applyFont="1" applyFill="1" applyBorder="1" applyAlignment="1" applyProtection="1">
      <alignment horizontal="center" vertical="center" shrinkToFit="1"/>
    </xf>
    <xf numFmtId="180" fontId="6" fillId="3" borderId="2" xfId="50" applyNumberFormat="1" applyFont="1" applyFill="1" applyBorder="1" applyAlignment="1" applyProtection="1">
      <alignment horizontal="center" vertical="center" shrinkToFit="1"/>
    </xf>
    <xf numFmtId="178" fontId="1" fillId="3" borderId="2" xfId="50" applyNumberFormat="1" applyFont="1" applyFill="1" applyBorder="1" applyAlignment="1" applyProtection="1">
      <alignment vertical="center" shrinkToFit="1"/>
    </xf>
    <xf numFmtId="177" fontId="1" fillId="3" borderId="4" xfId="50" applyNumberFormat="1" applyFont="1" applyFill="1" applyBorder="1" applyAlignment="1" applyProtection="1">
      <alignment horizontal="center" vertical="center" shrinkToFi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NumberFormat="1" applyFont="1" applyFill="1" applyBorder="1" applyAlignment="1" applyProtection="1">
      <alignment horizontal="center" vertical="center" shrinkToFit="1"/>
    </xf>
    <xf numFmtId="180" fontId="4" fillId="2" borderId="4" xfId="50" applyNumberFormat="1" applyFont="1" applyFill="1" applyBorder="1" applyAlignment="1" applyProtection="1">
      <alignment horizontal="center" vertical="center"/>
    </xf>
    <xf numFmtId="0" fontId="1" fillId="3" borderId="2" xfId="50" applyFont="1" applyFill="1" applyBorder="1" applyAlignment="1" applyProtection="1">
      <alignment horizontal="center" vertical="center"/>
    </xf>
    <xf numFmtId="178" fontId="1" fillId="3" borderId="2" xfId="50" applyNumberFormat="1" applyFont="1" applyFill="1" applyBorder="1" applyAlignment="1" applyProtection="1">
      <alignment horizontal="right" vertical="center" shrinkToFit="1"/>
    </xf>
    <xf numFmtId="178" fontId="1" fillId="3" borderId="2" xfId="50" applyNumberFormat="1" applyFont="1" applyFill="1" applyBorder="1" applyAlignment="1" applyProtection="1">
      <alignment horizontal="center" vertical="center" wrapText="1" shrinkToFit="1"/>
    </xf>
    <xf numFmtId="180" fontId="7" fillId="3" borderId="2" xfId="50" applyNumberFormat="1" applyFont="1" applyFill="1" applyBorder="1" applyAlignment="1" applyProtection="1">
      <alignment horizontal="center" vertical="center" wrapText="1" shrinkToFit="1"/>
    </xf>
    <xf numFmtId="0" fontId="1" fillId="3" borderId="8" xfId="50" applyFont="1" applyFill="1" applyBorder="1" applyAlignment="1" applyProtection="1">
      <alignment horizontal="center" vertical="center"/>
    </xf>
    <xf numFmtId="178" fontId="1" fillId="3" borderId="3" xfId="50" applyNumberFormat="1" applyFont="1" applyFill="1" applyBorder="1" applyAlignment="1" applyProtection="1">
      <alignment horizontal="center" vertical="center" shrinkToFit="1"/>
    </xf>
    <xf numFmtId="178" fontId="1" fillId="3" borderId="5" xfId="50" applyNumberFormat="1" applyFont="1" applyFill="1" applyBorder="1" applyAlignment="1" applyProtection="1">
      <alignment horizontal="center" vertical="center" shrinkToFit="1"/>
    </xf>
    <xf numFmtId="0" fontId="1" fillId="3" borderId="9" xfId="50" applyFont="1" applyFill="1" applyBorder="1" applyAlignment="1" applyProtection="1">
      <alignment horizontal="center" vertical="center"/>
    </xf>
    <xf numFmtId="0" fontId="1" fillId="3" borderId="6" xfId="50" applyFont="1" applyFill="1" applyBorder="1" applyAlignment="1" applyProtection="1">
      <alignment horizontal="center" vertical="center"/>
    </xf>
    <xf numFmtId="180" fontId="8" fillId="2" borderId="4" xfId="50" applyNumberFormat="1" applyFont="1" applyFill="1" applyBorder="1" applyAlignment="1" applyProtection="1">
      <alignment horizontal="center" vertical="center"/>
    </xf>
    <xf numFmtId="178" fontId="2" fillId="3" borderId="2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vertical="center"/>
    </xf>
    <xf numFmtId="177" fontId="1" fillId="3" borderId="4" xfId="50" applyNumberFormat="1" applyFont="1" applyFill="1" applyBorder="1" applyAlignment="1" applyProtection="1">
      <alignment vertical="center" shrinkToFit="1"/>
    </xf>
    <xf numFmtId="0" fontId="9" fillId="3" borderId="8" xfId="50" applyFont="1" applyFill="1" applyBorder="1" applyAlignment="1" applyProtection="1">
      <alignment horizontal="center" vertical="center"/>
    </xf>
    <xf numFmtId="177" fontId="9" fillId="3" borderId="4" xfId="50" applyNumberFormat="1" applyFont="1" applyFill="1" applyBorder="1" applyAlignment="1" applyProtection="1">
      <alignment horizontal="center" vertical="center" shrinkToFit="1"/>
    </xf>
    <xf numFmtId="0" fontId="10" fillId="2" borderId="2" xfId="50" applyFont="1" applyFill="1" applyBorder="1" applyAlignment="1" applyProtection="1">
      <alignment horizontal="center" vertical="center" wrapText="1"/>
    </xf>
    <xf numFmtId="0" fontId="9" fillId="3" borderId="0" xfId="50" applyFont="1" applyFill="1" applyBorder="1" applyAlignment="1" applyProtection="1">
      <alignment horizontal="center" vertical="center"/>
    </xf>
    <xf numFmtId="178" fontId="9" fillId="3" borderId="2" xfId="50" applyNumberFormat="1" applyFont="1" applyFill="1" applyBorder="1" applyAlignment="1" applyProtection="1">
      <alignment horizontal="center" vertical="center" shrinkToFit="1"/>
    </xf>
    <xf numFmtId="178" fontId="9" fillId="3" borderId="2" xfId="50" applyNumberFormat="1" applyFont="1" applyFill="1" applyBorder="1" applyAlignment="1" applyProtection="1">
      <alignment vertical="center" shrinkToFit="1"/>
    </xf>
    <xf numFmtId="9" fontId="9" fillId="3" borderId="2" xfId="11" applyFont="1" applyFill="1" applyBorder="1" applyAlignment="1" applyProtection="1">
      <alignment horizontal="center" vertical="center" shrinkToFit="1"/>
    </xf>
    <xf numFmtId="0" fontId="9" fillId="3" borderId="6" xfId="50" applyFont="1" applyFill="1" applyBorder="1" applyAlignment="1" applyProtection="1">
      <alignment horizontal="center" vertical="center"/>
    </xf>
    <xf numFmtId="0" fontId="9" fillId="3" borderId="9" xfId="50" applyFont="1" applyFill="1" applyBorder="1" applyAlignment="1" applyProtection="1">
      <alignment horizontal="center" vertical="center"/>
    </xf>
    <xf numFmtId="9" fontId="1" fillId="3" borderId="2" xfId="11" applyFont="1" applyFill="1" applyBorder="1" applyAlignment="1" applyProtection="1">
      <alignment horizontal="center" vertical="center" shrinkToFit="1"/>
    </xf>
    <xf numFmtId="177" fontId="1" fillId="3" borderId="10" xfId="50" applyNumberFormat="1" applyFont="1" applyFill="1" applyBorder="1" applyAlignment="1" applyProtection="1">
      <alignment horizontal="center" vertical="center" shrinkToFit="1"/>
    </xf>
    <xf numFmtId="0" fontId="2" fillId="3" borderId="9" xfId="50" applyFont="1" applyFill="1" applyBorder="1" applyAlignment="1" applyProtection="1">
      <alignment horizontal="center" vertical="center"/>
    </xf>
    <xf numFmtId="177" fontId="9" fillId="3" borderId="4" xfId="50" applyNumberFormat="1" applyFont="1" applyFill="1" applyBorder="1" applyAlignment="1" applyProtection="1">
      <alignment vertical="center" shrinkToFit="1"/>
    </xf>
    <xf numFmtId="14" fontId="9" fillId="3" borderId="2" xfId="50" applyNumberFormat="1" applyFont="1" applyFill="1" applyBorder="1" applyAlignment="1" applyProtection="1">
      <alignment horizontal="center" vertical="center" wrapText="1"/>
    </xf>
    <xf numFmtId="0" fontId="9" fillId="3" borderId="2" xfId="50" applyNumberFormat="1" applyFont="1" applyFill="1" applyBorder="1" applyAlignment="1" applyProtection="1">
      <alignment vertical="center" shrinkToFit="1"/>
    </xf>
    <xf numFmtId="0" fontId="9" fillId="3" borderId="2" xfId="50" applyFont="1" applyFill="1" applyBorder="1" applyAlignment="1" applyProtection="1">
      <alignment vertical="center"/>
    </xf>
    <xf numFmtId="181" fontId="9" fillId="3" borderId="2" xfId="50" applyNumberFormat="1" applyFont="1" applyFill="1" applyBorder="1" applyAlignment="1" applyProtection="1">
      <alignment horizontal="center" vertical="center" wrapText="1"/>
    </xf>
    <xf numFmtId="0" fontId="9" fillId="3" borderId="2" xfId="50" applyNumberFormat="1" applyFont="1" applyFill="1" applyBorder="1" applyAlignment="1" applyProtection="1">
      <alignment horizontal="center" vertical="center" shrinkToFit="1"/>
    </xf>
    <xf numFmtId="9" fontId="2" fillId="3" borderId="2" xfId="11" applyFont="1" applyFill="1" applyBorder="1" applyAlignment="1" applyProtection="1">
      <alignment horizontal="center" vertical="center" shrinkToFit="1"/>
    </xf>
    <xf numFmtId="178" fontId="9" fillId="3" borderId="2" xfId="50" applyNumberFormat="1" applyFont="1" applyFill="1" applyBorder="1" applyAlignment="1" applyProtection="1">
      <alignment vertical="center" wrapText="1" shrinkToFit="1"/>
    </xf>
    <xf numFmtId="0" fontId="2" fillId="3" borderId="2" xfId="50" applyFont="1" applyFill="1" applyBorder="1" applyAlignment="1" applyProtection="1">
      <alignment vertical="center"/>
    </xf>
    <xf numFmtId="177" fontId="2" fillId="3" borderId="4" xfId="50" applyNumberFormat="1" applyFont="1" applyFill="1" applyBorder="1" applyAlignment="1" applyProtection="1">
      <alignment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81" fontId="2" fillId="3" borderId="2" xfId="50" applyNumberFormat="1" applyFont="1" applyFill="1" applyBorder="1" applyAlignment="1" applyProtection="1">
      <alignment horizontal="center" vertical="center" wrapText="1"/>
    </xf>
    <xf numFmtId="178" fontId="2" fillId="3" borderId="2" xfId="50" applyNumberFormat="1" applyFont="1" applyFill="1" applyBorder="1" applyAlignment="1" applyProtection="1">
      <alignment vertical="center" wrapText="1" shrinkToFit="1"/>
    </xf>
    <xf numFmtId="0" fontId="2" fillId="3" borderId="2" xfId="50" applyNumberFormat="1" applyFont="1" applyFill="1" applyBorder="1" applyAlignment="1" applyProtection="1">
      <alignment horizontal="center" vertical="center" shrinkToFit="1"/>
    </xf>
    <xf numFmtId="178" fontId="2" fillId="3" borderId="2" xfId="50" applyNumberFormat="1" applyFont="1" applyFill="1" applyBorder="1" applyAlignment="1" applyProtection="1">
      <alignment vertical="center" shrinkToFit="1"/>
    </xf>
    <xf numFmtId="0" fontId="4" fillId="3" borderId="2" xfId="50" applyFont="1" applyFill="1" applyBorder="1" applyAlignment="1" applyProtection="1">
      <alignment horizontal="center" vertical="center" wrapText="1"/>
    </xf>
    <xf numFmtId="0" fontId="9" fillId="4" borderId="2" xfId="50" applyFont="1" applyFill="1" applyBorder="1" applyAlignment="1" applyProtection="1">
      <alignment horizontal="center" vertical="center" wrapText="1"/>
    </xf>
    <xf numFmtId="178" fontId="11" fillId="3" borderId="3" xfId="50" applyNumberFormat="1" applyFont="1" applyFill="1" applyBorder="1" applyAlignment="1" applyProtection="1">
      <alignment horizontal="center" vertical="center" shrinkToFit="1"/>
    </xf>
    <xf numFmtId="178" fontId="11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4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178" fontId="4" fillId="4" borderId="3" xfId="50" applyNumberFormat="1" applyFont="1" applyFill="1" applyBorder="1" applyAlignment="1" applyProtection="1">
      <alignment horizontal="center" vertical="center" wrapText="1"/>
    </xf>
    <xf numFmtId="178" fontId="4" fillId="2" borderId="3" xfId="50" applyNumberFormat="1" applyFont="1" applyFill="1" applyBorder="1" applyAlignment="1" applyProtection="1">
      <alignment horizontal="center" vertical="center" wrapText="1"/>
    </xf>
    <xf numFmtId="178" fontId="4" fillId="2" borderId="2" xfId="50" applyNumberFormat="1" applyFont="1" applyFill="1" applyBorder="1" applyAlignment="1" applyProtection="1">
      <alignment horizontal="center" vertical="center" shrinkToFit="1"/>
    </xf>
    <xf numFmtId="178" fontId="4" fillId="3" borderId="2" xfId="50" applyNumberFormat="1" applyFont="1" applyFill="1" applyBorder="1" applyAlignment="1" applyProtection="1">
      <alignment horizontal="center" vertical="center" wrapText="1"/>
    </xf>
    <xf numFmtId="178" fontId="1" fillId="3" borderId="2" xfId="50" applyNumberFormat="1" applyFont="1" applyFill="1" applyBorder="1" applyAlignment="1" applyProtection="1">
      <alignment horizontal="center" vertical="center" wrapText="1"/>
    </xf>
    <xf numFmtId="178" fontId="1" fillId="3" borderId="4" xfId="50" applyNumberFormat="1" applyFont="1" applyFill="1" applyBorder="1" applyAlignment="1" applyProtection="1">
      <alignment horizontal="center" vertical="center" shrinkToFit="1"/>
    </xf>
    <xf numFmtId="178" fontId="10" fillId="3" borderId="2" xfId="50" applyNumberFormat="1" applyFont="1" applyFill="1" applyBorder="1" applyAlignment="1" applyProtection="1">
      <alignment horizontal="center" vertical="center" wrapText="1"/>
    </xf>
    <xf numFmtId="178" fontId="9" fillId="3" borderId="2" xfId="50" applyNumberFormat="1" applyFont="1" applyFill="1" applyBorder="1" applyAlignment="1" applyProtection="1">
      <alignment horizontal="center" vertical="center"/>
    </xf>
    <xf numFmtId="178" fontId="9" fillId="3" borderId="2" xfId="50" applyNumberFormat="1" applyFont="1" applyFill="1" applyBorder="1" applyAlignment="1" applyProtection="1">
      <alignment horizontal="center" vertical="center" wrapText="1" shrinkToFit="1"/>
    </xf>
    <xf numFmtId="178" fontId="10" fillId="3" borderId="8" xfId="50" applyNumberFormat="1" applyFont="1" applyFill="1" applyBorder="1" applyAlignment="1" applyProtection="1">
      <alignment horizontal="center" vertical="center" wrapText="1"/>
    </xf>
    <xf numFmtId="178" fontId="12" fillId="3" borderId="2" xfId="50" applyNumberFormat="1" applyFont="1" applyFill="1" applyBorder="1" applyAlignment="1" applyProtection="1">
      <alignment horizontal="center" vertical="center" wrapText="1"/>
    </xf>
    <xf numFmtId="178" fontId="12" fillId="3" borderId="8" xfId="50" applyNumberFormat="1" applyFont="1" applyFill="1" applyBorder="1" applyAlignment="1" applyProtection="1">
      <alignment horizontal="center" vertical="center" wrapText="1"/>
    </xf>
    <xf numFmtId="178" fontId="11" fillId="3" borderId="4" xfId="50" applyNumberFormat="1" applyFont="1" applyFill="1" applyBorder="1" applyAlignment="1" applyProtection="1">
      <alignment horizontal="center" vertical="center" shrinkToFit="1"/>
    </xf>
    <xf numFmtId="0" fontId="4" fillId="3" borderId="11" xfId="50" applyFont="1" applyFill="1" applyBorder="1" applyAlignment="1" applyProtection="1">
      <alignment horizontal="center" vertical="center" wrapTex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8" fontId="11" fillId="3" borderId="2" xfId="50" applyNumberFormat="1" applyFont="1" applyFill="1" applyBorder="1" applyAlignment="1" applyProtection="1">
      <alignment horizontal="center" vertical="center" shrinkToFit="1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11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6" fillId="2" borderId="4" xfId="50" applyFont="1" applyFill="1" applyBorder="1" applyAlignment="1" applyProtection="1">
      <alignment horizontal="center" vertical="center" wrapText="1"/>
    </xf>
    <xf numFmtId="178" fontId="5" fillId="2" borderId="2" xfId="50" applyNumberFormat="1" applyFont="1" applyFill="1" applyBorder="1" applyAlignment="1" applyProtection="1">
      <alignment horizontal="center" vertical="center" wrapText="1"/>
    </xf>
    <xf numFmtId="178" fontId="6" fillId="2" borderId="2" xfId="50" applyNumberFormat="1" applyFont="1" applyFill="1" applyBorder="1" applyAlignment="1" applyProtection="1">
      <alignment horizontal="center" vertical="center" wrapText="1"/>
    </xf>
    <xf numFmtId="178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8" fontId="4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9" fontId="9" fillId="3" borderId="2" xfId="19" applyFont="1" applyFill="1" applyBorder="1" applyAlignment="1" applyProtection="1">
      <alignment horizontal="center" vertical="center" wrapText="1"/>
    </xf>
    <xf numFmtId="178" fontId="9" fillId="3" borderId="2" xfId="50" applyNumberFormat="1" applyFont="1" applyFill="1" applyBorder="1" applyAlignment="1" applyProtection="1">
      <alignment horizontal="right" vertical="center" shrinkToFit="1"/>
    </xf>
    <xf numFmtId="178" fontId="2" fillId="3" borderId="2" xfId="50" applyNumberFormat="1" applyFont="1" applyFill="1" applyBorder="1" applyAlignment="1" applyProtection="1">
      <alignment horizontal="right" vertical="center" shrinkToFit="1"/>
    </xf>
    <xf numFmtId="9" fontId="9" fillId="3" borderId="8" xfId="19" applyFont="1" applyFill="1" applyBorder="1" applyAlignment="1" applyProtection="1">
      <alignment horizontal="center" vertical="center" wrapText="1"/>
    </xf>
    <xf numFmtId="178" fontId="9" fillId="3" borderId="8" xfId="50" applyNumberFormat="1" applyFont="1" applyFill="1" applyBorder="1" applyAlignment="1" applyProtection="1">
      <alignment horizontal="right" vertical="center" shrinkToFit="1"/>
    </xf>
    <xf numFmtId="178" fontId="2" fillId="3" borderId="8" xfId="50" applyNumberFormat="1" applyFont="1" applyFill="1" applyBorder="1" applyAlignment="1" applyProtection="1">
      <alignment horizontal="right" vertical="center" shrinkToFit="1"/>
    </xf>
    <xf numFmtId="178" fontId="9" fillId="3" borderId="8" xfId="50" applyNumberFormat="1" applyFont="1" applyFill="1" applyBorder="1" applyAlignment="1" applyProtection="1">
      <alignment horizontal="center" vertical="center" shrinkToFit="1"/>
    </xf>
    <xf numFmtId="9" fontId="2" fillId="3" borderId="8" xfId="19" applyFont="1" applyFill="1" applyBorder="1" applyAlignment="1" applyProtection="1">
      <alignment horizontal="center" vertical="center" wrapText="1"/>
    </xf>
    <xf numFmtId="178" fontId="2" fillId="3" borderId="8" xfId="50" applyNumberFormat="1" applyFont="1" applyFill="1" applyBorder="1" applyAlignment="1" applyProtection="1">
      <alignment horizontal="center" vertical="center" shrinkToFit="1"/>
    </xf>
    <xf numFmtId="178" fontId="13" fillId="3" borderId="8" xfId="50" applyNumberFormat="1" applyFont="1" applyFill="1" applyBorder="1" applyAlignment="1" applyProtection="1">
      <alignment horizontal="right" vertical="center" shrinkToFit="1"/>
    </xf>
    <xf numFmtId="176" fontId="1" fillId="4" borderId="2" xfId="50" applyNumberFormat="1" applyFont="1" applyFill="1" applyBorder="1" applyAlignment="1" applyProtection="1">
      <alignment horizontal="center" vertical="center" shrinkToFit="1"/>
    </xf>
    <xf numFmtId="178" fontId="13" fillId="3" borderId="2" xfId="50" applyNumberFormat="1" applyFont="1" applyFill="1" applyBorder="1" applyAlignment="1" applyProtection="1">
      <alignment horizontal="right" vertical="center" shrinkToFit="1"/>
    </xf>
    <xf numFmtId="178" fontId="13" fillId="4" borderId="2" xfId="50" applyNumberFormat="1" applyFont="1" applyFill="1" applyBorder="1" applyAlignment="1" applyProtection="1">
      <alignment horizontal="center" vertical="center" shrinkToFit="1"/>
    </xf>
    <xf numFmtId="178" fontId="13" fillId="3" borderId="2" xfId="50" applyNumberFormat="1" applyFont="1" applyFill="1" applyBorder="1" applyAlignment="1" applyProtection="1">
      <alignment horizontal="center" vertical="center" shrinkToFit="1"/>
    </xf>
    <xf numFmtId="178" fontId="4" fillId="4" borderId="2" xfId="50" applyNumberFormat="1" applyFont="1" applyFill="1" applyBorder="1" applyAlignment="1" applyProtection="1">
      <alignment horizontal="center" vertical="center" wrapText="1"/>
    </xf>
    <xf numFmtId="178" fontId="4" fillId="3" borderId="8" xfId="50" applyNumberFormat="1" applyFont="1" applyFill="1" applyBorder="1" applyAlignment="1" applyProtection="1">
      <alignment horizontal="center" vertical="center" wrapText="1"/>
    </xf>
    <xf numFmtId="0" fontId="1" fillId="3" borderId="8" xfId="50" applyFont="1" applyFill="1" applyBorder="1" applyAlignment="1" applyProtection="1">
      <alignment horizontal="center" vertical="center" shrinkToFit="1"/>
    </xf>
    <xf numFmtId="178" fontId="1" fillId="3" borderId="8" xfId="50" applyNumberFormat="1" applyFont="1" applyFill="1" applyBorder="1" applyAlignment="1" applyProtection="1">
      <alignment horizontal="center" vertical="center"/>
    </xf>
    <xf numFmtId="178" fontId="13" fillId="4" borderId="8" xfId="50" applyNumberFormat="1" applyFont="1" applyFill="1" applyBorder="1" applyAlignment="1" applyProtection="1">
      <alignment horizontal="center" vertical="center" shrinkToFit="1"/>
    </xf>
    <xf numFmtId="177" fontId="2" fillId="3" borderId="4" xfId="50" applyNumberFormat="1" applyFont="1" applyFill="1" applyBorder="1" applyAlignment="1" applyProtection="1">
      <alignment horizontal="center" vertical="center" shrinkToFit="1"/>
    </xf>
    <xf numFmtId="0" fontId="2" fillId="3" borderId="8" xfId="50" applyFont="1" applyFill="1" applyBorder="1" applyAlignment="1" applyProtection="1">
      <alignment horizontal="center" vertical="center"/>
    </xf>
    <xf numFmtId="0" fontId="12" fillId="2" borderId="2" xfId="50" applyFont="1" applyFill="1" applyBorder="1" applyAlignment="1" applyProtection="1">
      <alignment horizontal="center" vertical="center" wrapText="1"/>
    </xf>
    <xf numFmtId="0" fontId="2" fillId="3" borderId="2" xfId="50" applyNumberFormat="1" applyFont="1" applyFill="1" applyBorder="1" applyAlignment="1" applyProtection="1">
      <alignment vertical="center" shrinkToFit="1"/>
    </xf>
    <xf numFmtId="178" fontId="2" fillId="3" borderId="2" xfId="50" applyNumberFormat="1" applyFont="1" applyFill="1" applyBorder="1" applyAlignment="1" applyProtection="1">
      <alignment horizontal="center" vertical="center"/>
    </xf>
    <xf numFmtId="178" fontId="2" fillId="3" borderId="2" xfId="50" applyNumberFormat="1" applyFont="1" applyFill="1" applyBorder="1" applyAlignment="1" applyProtection="1">
      <alignment horizontal="center" vertical="center" wrapText="1" shrinkToFit="1"/>
    </xf>
    <xf numFmtId="9" fontId="2" fillId="3" borderId="2" xfId="19" applyFont="1" applyFill="1" applyBorder="1" applyAlignment="1" applyProtection="1">
      <alignment horizontal="center" vertical="center" wrapText="1"/>
    </xf>
    <xf numFmtId="0" fontId="2" fillId="3" borderId="6" xfId="50" applyFont="1" applyFill="1" applyBorder="1" applyAlignment="1" applyProtection="1">
      <alignment horizontal="center" vertical="center"/>
    </xf>
    <xf numFmtId="177" fontId="2" fillId="3" borderId="7" xfId="50" applyNumberFormat="1" applyFont="1" applyFill="1" applyBorder="1" applyAlignment="1" applyProtection="1">
      <alignment horizontal="center" vertical="center" shrinkToFit="1"/>
    </xf>
    <xf numFmtId="177" fontId="2" fillId="3" borderId="10" xfId="50" applyNumberFormat="1" applyFont="1" applyFill="1" applyBorder="1" applyAlignment="1" applyProtection="1">
      <alignment horizontal="center" vertical="center" shrinkToFit="1"/>
    </xf>
    <xf numFmtId="178" fontId="1" fillId="3" borderId="2" xfId="50" applyNumberFormat="1" applyFont="1" applyFill="1" applyBorder="1" applyAlignment="1" applyProtection="1">
      <alignment horizontal="center" vertical="center"/>
    </xf>
    <xf numFmtId="0" fontId="1" fillId="3" borderId="2" xfId="50" applyNumberFormat="1" applyFont="1" applyFill="1" applyBorder="1" applyAlignment="1" applyProtection="1" quotePrefix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8255</xdr:colOff>
      <xdr:row>41</xdr:row>
      <xdr:rowOff>8890</xdr:rowOff>
    </xdr:from>
    <xdr:to>
      <xdr:col>7</xdr:col>
      <xdr:colOff>297815</xdr:colOff>
      <xdr:row>76</xdr:row>
      <xdr:rowOff>59055</xdr:rowOff>
    </xdr:to>
    <xdr:pic>
      <xdr:nvPicPr>
        <xdr:cNvPr id="2" name="图片 1" descr=")X9}50~JFOWZV(5NJ_N1`V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2061190"/>
          <a:ext cx="7885430" cy="5079365"/>
        </a:xfrm>
        <a:prstGeom prst="rect">
          <a:avLst/>
        </a:prstGeom>
      </xdr:spPr>
    </xdr:pic>
    <xdr:clientData/>
  </xdr:twoCellAnchor>
  <xdr:twoCellAnchor editAs="oneCell">
    <xdr:from>
      <xdr:col>5</xdr:col>
      <xdr:colOff>1323975</xdr:colOff>
      <xdr:row>27</xdr:row>
      <xdr:rowOff>175895</xdr:rowOff>
    </xdr:from>
    <xdr:to>
      <xdr:col>10</xdr:col>
      <xdr:colOff>428625</xdr:colOff>
      <xdr:row>29</xdr:row>
      <xdr:rowOff>234950</xdr:rowOff>
    </xdr:to>
    <xdr:pic>
      <xdr:nvPicPr>
        <xdr:cNvPr id="5" name="图片 4" descr="XRFP95C5_SU($2KKDYHH~L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6610" y="8265795"/>
          <a:ext cx="4610100" cy="569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1323975</xdr:colOff>
      <xdr:row>27</xdr:row>
      <xdr:rowOff>175895</xdr:rowOff>
    </xdr:from>
    <xdr:to>
      <xdr:col>10</xdr:col>
      <xdr:colOff>428625</xdr:colOff>
      <xdr:row>29</xdr:row>
      <xdr:rowOff>234950</xdr:rowOff>
    </xdr:to>
    <xdr:pic>
      <xdr:nvPicPr>
        <xdr:cNvPr id="3" name="图片 2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6610" y="826579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</xdr:colOff>
      <xdr:row>23</xdr:row>
      <xdr:rowOff>42545</xdr:rowOff>
    </xdr:from>
    <xdr:to>
      <xdr:col>28</xdr:col>
      <xdr:colOff>276860</xdr:colOff>
      <xdr:row>35</xdr:row>
      <xdr:rowOff>219075</xdr:rowOff>
    </xdr:to>
    <xdr:pic>
      <xdr:nvPicPr>
        <xdr:cNvPr id="4" name="图片 3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799425" y="7099935"/>
          <a:ext cx="5759450" cy="3251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1323975</xdr:colOff>
      <xdr:row>27</xdr:row>
      <xdr:rowOff>175895</xdr:rowOff>
    </xdr:from>
    <xdr:to>
      <xdr:col>10</xdr:col>
      <xdr:colOff>428625</xdr:colOff>
      <xdr:row>29</xdr:row>
      <xdr:rowOff>234950</xdr:rowOff>
    </xdr:to>
    <xdr:pic>
      <xdr:nvPicPr>
        <xdr:cNvPr id="2" name="图片 1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6610" y="826579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5</xdr:col>
      <xdr:colOff>1932940</xdr:colOff>
      <xdr:row>43</xdr:row>
      <xdr:rowOff>13970</xdr:rowOff>
    </xdr:from>
    <xdr:to>
      <xdr:col>11</xdr:col>
      <xdr:colOff>639445</xdr:colOff>
      <xdr:row>63</xdr:row>
      <xdr:rowOff>55880</xdr:rowOff>
    </xdr:to>
    <xdr:pic>
      <xdr:nvPicPr>
        <xdr:cNvPr id="3" name="图片 2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5575" y="12352020"/>
          <a:ext cx="5187950" cy="2927985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42</xdr:row>
      <xdr:rowOff>114300</xdr:rowOff>
    </xdr:from>
    <xdr:to>
      <xdr:col>5</xdr:col>
      <xdr:colOff>1728470</xdr:colOff>
      <xdr:row>65</xdr:row>
      <xdr:rowOff>76835</xdr:rowOff>
    </xdr:to>
    <xdr:pic>
      <xdr:nvPicPr>
        <xdr:cNvPr id="4" name="图片 3" descr="@SBY(Y@2IBHG)L64EGH$A[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" y="12309475"/>
          <a:ext cx="5377180" cy="32772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1323975</xdr:colOff>
      <xdr:row>27</xdr:row>
      <xdr:rowOff>175895</xdr:rowOff>
    </xdr:from>
    <xdr:to>
      <xdr:col>10</xdr:col>
      <xdr:colOff>428625</xdr:colOff>
      <xdr:row>29</xdr:row>
      <xdr:rowOff>234950</xdr:rowOff>
    </xdr:to>
    <xdr:pic>
      <xdr:nvPicPr>
        <xdr:cNvPr id="2" name="图片 1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25235" y="826579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7</xdr:col>
      <xdr:colOff>75565</xdr:colOff>
      <xdr:row>45</xdr:row>
      <xdr:rowOff>52070</xdr:rowOff>
    </xdr:from>
    <xdr:to>
      <xdr:col>12</xdr:col>
      <xdr:colOff>1329055</xdr:colOff>
      <xdr:row>65</xdr:row>
      <xdr:rowOff>93980</xdr:rowOff>
    </xdr:to>
    <xdr:pic>
      <xdr:nvPicPr>
        <xdr:cNvPr id="3" name="图片 2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47710" y="13110845"/>
          <a:ext cx="5187950" cy="2927985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45</xdr:row>
      <xdr:rowOff>114300</xdr:rowOff>
    </xdr:from>
    <xdr:to>
      <xdr:col>6</xdr:col>
      <xdr:colOff>43815</xdr:colOff>
      <xdr:row>72</xdr:row>
      <xdr:rowOff>105410</xdr:rowOff>
    </xdr:to>
    <xdr:pic>
      <xdr:nvPicPr>
        <xdr:cNvPr id="4" name="图片 3" descr="@SBY(Y@2IBHG)L64EGH$A[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" y="13173075"/>
          <a:ext cx="6361430" cy="38773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1323975</xdr:colOff>
      <xdr:row>27</xdr:row>
      <xdr:rowOff>175895</xdr:rowOff>
    </xdr:from>
    <xdr:to>
      <xdr:col>10</xdr:col>
      <xdr:colOff>428625</xdr:colOff>
      <xdr:row>29</xdr:row>
      <xdr:rowOff>234950</xdr:rowOff>
    </xdr:to>
    <xdr:pic>
      <xdr:nvPicPr>
        <xdr:cNvPr id="2" name="图片 1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25235" y="826579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7</xdr:col>
      <xdr:colOff>75565</xdr:colOff>
      <xdr:row>47</xdr:row>
      <xdr:rowOff>52070</xdr:rowOff>
    </xdr:from>
    <xdr:to>
      <xdr:col>12</xdr:col>
      <xdr:colOff>1329055</xdr:colOff>
      <xdr:row>67</xdr:row>
      <xdr:rowOff>93980</xdr:rowOff>
    </xdr:to>
    <xdr:pic>
      <xdr:nvPicPr>
        <xdr:cNvPr id="3" name="图片 2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47710" y="13644245"/>
          <a:ext cx="5187950" cy="2927985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47</xdr:row>
      <xdr:rowOff>114300</xdr:rowOff>
    </xdr:from>
    <xdr:to>
      <xdr:col>6</xdr:col>
      <xdr:colOff>43815</xdr:colOff>
      <xdr:row>74</xdr:row>
      <xdr:rowOff>105410</xdr:rowOff>
    </xdr:to>
    <xdr:pic>
      <xdr:nvPicPr>
        <xdr:cNvPr id="4" name="图片 3" descr="@SBY(Y@2IBHG)L64EGH$A[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" y="13706475"/>
          <a:ext cx="6361430" cy="38773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323850</xdr:colOff>
      <xdr:row>26</xdr:row>
      <xdr:rowOff>252095</xdr:rowOff>
    </xdr:from>
    <xdr:to>
      <xdr:col>6</xdr:col>
      <xdr:colOff>652780</xdr:colOff>
      <xdr:row>29</xdr:row>
      <xdr:rowOff>55880</xdr:rowOff>
    </xdr:to>
    <xdr:pic>
      <xdr:nvPicPr>
        <xdr:cNvPr id="2" name="图片 1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84220" y="808672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4</xdr:col>
      <xdr:colOff>1799590</xdr:colOff>
      <xdr:row>56</xdr:row>
      <xdr:rowOff>223520</xdr:rowOff>
    </xdr:from>
    <xdr:to>
      <xdr:col>7</xdr:col>
      <xdr:colOff>536575</xdr:colOff>
      <xdr:row>71</xdr:row>
      <xdr:rowOff>100965</xdr:rowOff>
    </xdr:to>
    <xdr:pic>
      <xdr:nvPicPr>
        <xdr:cNvPr id="3" name="图片 2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59960" y="16314420"/>
          <a:ext cx="4048760" cy="228727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58</xdr:row>
      <xdr:rowOff>114300</xdr:rowOff>
    </xdr:from>
    <xdr:to>
      <xdr:col>4</xdr:col>
      <xdr:colOff>1692275</xdr:colOff>
      <xdr:row>74</xdr:row>
      <xdr:rowOff>71755</xdr:rowOff>
    </xdr:to>
    <xdr:pic>
      <xdr:nvPicPr>
        <xdr:cNvPr id="4" name="图片 3" descr="@SBY(Y@2IBHG)L64EGH$A[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" y="16729075"/>
          <a:ext cx="3728720" cy="2272030"/>
        </a:xfrm>
        <a:prstGeom prst="rect">
          <a:avLst/>
        </a:prstGeom>
      </xdr:spPr>
    </xdr:pic>
    <xdr:clientData/>
  </xdr:twoCellAnchor>
  <xdr:twoCellAnchor editAs="oneCell">
    <xdr:from>
      <xdr:col>7</xdr:col>
      <xdr:colOff>362585</xdr:colOff>
      <xdr:row>63</xdr:row>
      <xdr:rowOff>95250</xdr:rowOff>
    </xdr:from>
    <xdr:to>
      <xdr:col>14</xdr:col>
      <xdr:colOff>151130</xdr:colOff>
      <xdr:row>84</xdr:row>
      <xdr:rowOff>17780</xdr:rowOff>
    </xdr:to>
    <xdr:pic>
      <xdr:nvPicPr>
        <xdr:cNvPr id="5" name="图片 4" descr="e9602ed665d49bcc748273b86374b7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634730" y="17452975"/>
          <a:ext cx="5829935" cy="2922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6"/>
  <sheetViews>
    <sheetView zoomScale="85" zoomScaleNormal="85" workbookViewId="0">
      <pane ySplit="7" topLeftCell="A30" activePane="bottomLeft" state="frozen"/>
      <selection/>
      <selection pane="bottomLeft" activeCell="P35" sqref="P35"/>
    </sheetView>
  </sheetViews>
  <sheetFormatPr defaultColWidth="9" defaultRowHeight="11.25"/>
  <cols>
    <col min="1" max="1" width="3.25" style="2" customWidth="1"/>
    <col min="2" max="2" width="9.675" style="6" customWidth="1"/>
    <col min="3" max="3" width="10.75" style="2" customWidth="1"/>
    <col min="4" max="4" width="9.55" style="2" customWidth="1"/>
    <col min="5" max="5" width="26.7833333333333" style="7" customWidth="1"/>
    <col min="6" max="6" width="29.4" style="7" customWidth="1"/>
    <col min="7" max="7" width="13.525" style="7" customWidth="1"/>
    <col min="8" max="8" width="7.18333333333333" style="7" customWidth="1"/>
    <col min="9" max="9" width="12.15" style="7" customWidth="1"/>
    <col min="10" max="10" width="9.99166666666667" style="7" customWidth="1"/>
    <col min="11" max="11" width="12.8083333333333" style="7" customWidth="1"/>
    <col min="12" max="12" width="9.5" style="7" customWidth="1"/>
    <col min="13" max="13" width="19.8666666666667" style="7" customWidth="1"/>
    <col min="14" max="14" width="7.78333333333333" style="7" customWidth="1"/>
    <col min="15" max="15" width="6.90833333333333" style="6" customWidth="1"/>
    <col min="16" max="16" width="33.675" style="7" customWidth="1"/>
    <col min="17" max="17" width="9.55833333333333" style="2" customWidth="1"/>
    <col min="18" max="18" width="8.66666666666667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9"/>
      <c r="J2" s="79" t="s">
        <v>4</v>
      </c>
      <c r="K2" s="79"/>
      <c r="L2" s="79"/>
      <c r="M2" s="80"/>
      <c r="N2" s="81" t="s">
        <v>5</v>
      </c>
      <c r="O2" s="81"/>
      <c r="P2" s="82">
        <v>11890</v>
      </c>
      <c r="Q2" s="87" t="s">
        <v>6</v>
      </c>
      <c r="R2" s="87"/>
      <c r="S2" s="105"/>
      <c r="T2" s="105"/>
    </row>
    <row r="3" s="1" customFormat="1" ht="27.9" customHeight="1" spans="1:20">
      <c r="A3" s="9" t="s">
        <v>7</v>
      </c>
      <c r="B3" s="9"/>
      <c r="C3" s="12">
        <v>48638519.13</v>
      </c>
      <c r="D3" s="12"/>
      <c r="E3" s="12"/>
      <c r="F3" s="12" t="s">
        <v>8</v>
      </c>
      <c r="G3" s="13" t="s">
        <v>9</v>
      </c>
      <c r="H3" s="9" t="s">
        <v>10</v>
      </c>
      <c r="I3" s="9"/>
      <c r="J3" s="83" t="s">
        <v>11</v>
      </c>
      <c r="K3" s="83"/>
      <c r="L3" s="83"/>
      <c r="M3" s="83"/>
      <c r="N3" s="9" t="s">
        <v>12</v>
      </c>
      <c r="O3" s="9"/>
      <c r="P3" s="83" t="s">
        <v>13</v>
      </c>
      <c r="Q3" s="106" t="s">
        <v>14</v>
      </c>
      <c r="R3" s="107"/>
      <c r="S3" s="108" t="s">
        <v>15</v>
      </c>
      <c r="T3" s="109"/>
    </row>
    <row r="4" s="1" customFormat="1" ht="27.9" customHeight="1" spans="1:20">
      <c r="A4" s="9" t="s">
        <v>16</v>
      </c>
      <c r="B4" s="9"/>
      <c r="C4" s="14"/>
      <c r="D4" s="14"/>
      <c r="E4" s="14"/>
      <c r="F4" s="12" t="s">
        <v>17</v>
      </c>
      <c r="G4" s="15"/>
      <c r="H4" s="9" t="s">
        <v>18</v>
      </c>
      <c r="I4" s="9"/>
      <c r="J4" s="83" t="s">
        <v>19</v>
      </c>
      <c r="K4" s="83"/>
      <c r="L4" s="83"/>
      <c r="M4" s="83"/>
      <c r="N4" s="9" t="s">
        <v>20</v>
      </c>
      <c r="O4" s="9"/>
      <c r="P4" s="84" t="s">
        <v>21</v>
      </c>
      <c r="Q4" s="12" t="s">
        <v>22</v>
      </c>
      <c r="R4" s="84" t="s">
        <v>23</v>
      </c>
      <c r="S4" s="110" t="s">
        <v>24</v>
      </c>
      <c r="T4" s="111" t="s">
        <v>25</v>
      </c>
    </row>
    <row r="5" s="1" customFormat="1" ht="27.9" customHeight="1" spans="1:20">
      <c r="A5" s="9" t="s">
        <v>26</v>
      </c>
      <c r="B5" s="16" t="s">
        <v>27</v>
      </c>
      <c r="C5" s="17"/>
      <c r="D5" s="17"/>
      <c r="E5" s="17"/>
      <c r="F5" s="18"/>
      <c r="G5" s="19" t="s">
        <v>28</v>
      </c>
      <c r="H5" s="16" t="s">
        <v>27</v>
      </c>
      <c r="I5" s="17"/>
      <c r="J5" s="18"/>
      <c r="K5" s="19" t="s">
        <v>29</v>
      </c>
      <c r="L5" s="16" t="s">
        <v>30</v>
      </c>
      <c r="M5" s="18"/>
      <c r="N5" s="16" t="s">
        <v>31</v>
      </c>
      <c r="O5" s="18"/>
      <c r="P5" s="85" t="s">
        <v>32</v>
      </c>
      <c r="Q5" s="112"/>
      <c r="R5" s="112"/>
      <c r="S5" s="110" t="s">
        <v>33</v>
      </c>
      <c r="T5" s="113" t="s">
        <v>34</v>
      </c>
    </row>
    <row r="6" s="1" customFormat="1" ht="27.9" customHeight="1" spans="1:20">
      <c r="A6" s="9"/>
      <c r="B6" s="20" t="s">
        <v>35</v>
      </c>
      <c r="C6" s="21"/>
      <c r="D6" s="21"/>
      <c r="E6" s="21"/>
      <c r="F6" s="22"/>
      <c r="G6" s="9"/>
      <c r="H6" s="20" t="s">
        <v>36</v>
      </c>
      <c r="I6" s="21"/>
      <c r="J6" s="22"/>
      <c r="K6" s="9" t="s">
        <v>37</v>
      </c>
      <c r="L6" s="20" t="s">
        <v>38</v>
      </c>
      <c r="M6" s="22"/>
      <c r="N6" s="20" t="s">
        <v>39</v>
      </c>
      <c r="O6" s="22"/>
      <c r="P6" s="86" t="s">
        <v>40</v>
      </c>
      <c r="Q6" s="114"/>
      <c r="R6" s="114"/>
      <c r="S6" s="110"/>
      <c r="T6" s="113"/>
    </row>
    <row r="7" s="1" customFormat="1" ht="27.9" customHeight="1" spans="1:20">
      <c r="A7" s="9"/>
      <c r="B7" s="23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3" t="s">
        <v>46</v>
      </c>
      <c r="H7" s="9" t="s">
        <v>47</v>
      </c>
      <c r="I7" s="12" t="s">
        <v>48</v>
      </c>
      <c r="J7" s="12" t="s">
        <v>49</v>
      </c>
      <c r="K7" s="87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110"/>
      <c r="T7" s="113"/>
    </row>
    <row r="8" s="2" customFormat="1" ht="23" customHeight="1" spans="1:20">
      <c r="A8" s="24">
        <v>1</v>
      </c>
      <c r="B8" s="25">
        <v>44041</v>
      </c>
      <c r="C8" s="26"/>
      <c r="D8" s="27">
        <v>400000</v>
      </c>
      <c r="E8" s="27" t="s">
        <v>53</v>
      </c>
      <c r="F8" s="28" t="s">
        <v>54</v>
      </c>
      <c r="G8" s="29"/>
      <c r="H8" s="29"/>
      <c r="I8" s="29"/>
      <c r="J8" s="29"/>
      <c r="K8" s="29"/>
      <c r="L8" s="29"/>
      <c r="M8" s="27"/>
      <c r="N8" s="29"/>
      <c r="O8" s="29"/>
      <c r="P8" s="88"/>
      <c r="Q8" s="115"/>
      <c r="R8" s="35"/>
      <c r="S8" s="27"/>
      <c r="T8" s="35"/>
    </row>
    <row r="9" s="2" customFormat="1" ht="23" customHeight="1" spans="1:20">
      <c r="A9" s="24"/>
      <c r="B9" s="30">
        <v>44035</v>
      </c>
      <c r="C9" s="31"/>
      <c r="D9" s="31"/>
      <c r="E9" s="27" t="s">
        <v>55</v>
      </c>
      <c r="F9" s="146" t="s">
        <v>56</v>
      </c>
      <c r="G9" s="27"/>
      <c r="H9" s="27"/>
      <c r="I9" s="27"/>
      <c r="J9" s="27"/>
      <c r="K9" s="27"/>
      <c r="L9" s="27"/>
      <c r="M9" s="27"/>
      <c r="N9" s="88"/>
      <c r="O9" s="88"/>
      <c r="P9" s="88" t="s">
        <v>23</v>
      </c>
      <c r="Q9" s="115" t="s">
        <v>57</v>
      </c>
      <c r="R9" s="27"/>
      <c r="S9" s="27">
        <v>1200</v>
      </c>
      <c r="T9" s="27"/>
    </row>
    <row r="10" s="2" customFormat="1" ht="25" customHeight="1" spans="1:20">
      <c r="A10" s="24"/>
      <c r="B10" s="25"/>
      <c r="C10" s="26"/>
      <c r="D10" s="27"/>
      <c r="E10" s="27" t="s">
        <v>58</v>
      </c>
      <c r="F10" s="33" t="s">
        <v>59</v>
      </c>
      <c r="G10" s="29"/>
      <c r="H10" s="29"/>
      <c r="I10" s="27"/>
      <c r="J10" s="27"/>
      <c r="K10" s="27"/>
      <c r="L10" s="34">
        <v>100</v>
      </c>
      <c r="M10" s="2" t="s">
        <v>60</v>
      </c>
      <c r="N10" s="88"/>
      <c r="O10" s="88"/>
      <c r="P10" s="88" t="s">
        <v>61</v>
      </c>
      <c r="Q10" s="115"/>
      <c r="R10" s="35"/>
      <c r="S10" s="27">
        <v>159000</v>
      </c>
      <c r="T10" s="35"/>
    </row>
    <row r="11" s="2" customFormat="1" ht="22" customHeight="1" spans="1:20">
      <c r="A11" s="34">
        <v>2</v>
      </c>
      <c r="B11" s="30">
        <v>44057</v>
      </c>
      <c r="C11" s="26"/>
      <c r="D11" s="35"/>
      <c r="E11" s="27" t="s">
        <v>62</v>
      </c>
      <c r="F11" s="28" t="s">
        <v>63</v>
      </c>
      <c r="G11" s="29"/>
      <c r="H11" s="29"/>
      <c r="I11" s="29"/>
      <c r="J11" s="29"/>
      <c r="K11" s="29"/>
      <c r="L11" s="34">
        <v>50</v>
      </c>
      <c r="M11" s="2" t="s">
        <v>60</v>
      </c>
      <c r="N11" s="88"/>
      <c r="O11" s="88"/>
      <c r="P11" s="89" t="s">
        <v>64</v>
      </c>
      <c r="Q11" s="115"/>
      <c r="R11" s="35"/>
      <c r="S11" s="27">
        <v>19455</v>
      </c>
      <c r="T11" s="35"/>
    </row>
    <row r="12" s="2" customFormat="1" ht="24" customHeight="1" spans="1:20">
      <c r="A12" s="34">
        <v>3</v>
      </c>
      <c r="B12" s="30">
        <v>44076</v>
      </c>
      <c r="C12" s="31"/>
      <c r="D12" s="31"/>
      <c r="E12" s="36" t="s">
        <v>65</v>
      </c>
      <c r="F12" s="37" t="s">
        <v>66</v>
      </c>
      <c r="G12" s="29"/>
      <c r="H12" s="29"/>
      <c r="I12" s="29"/>
      <c r="J12" s="29"/>
      <c r="K12" s="29"/>
      <c r="L12" s="27">
        <v>100</v>
      </c>
      <c r="M12" s="27" t="s">
        <v>60</v>
      </c>
      <c r="N12" s="88"/>
      <c r="O12" s="88"/>
      <c r="P12" s="89" t="s">
        <v>67</v>
      </c>
      <c r="Q12" s="115"/>
      <c r="R12" s="35"/>
      <c r="S12" s="27">
        <v>200000</v>
      </c>
      <c r="T12" s="35"/>
    </row>
    <row r="13" s="3" customFormat="1" ht="24" customHeight="1" spans="1:20">
      <c r="A13" s="38">
        <v>4</v>
      </c>
      <c r="B13" s="30">
        <v>44081</v>
      </c>
      <c r="C13" s="31"/>
      <c r="D13" s="9">
        <v>1000000</v>
      </c>
      <c r="E13" s="27" t="s">
        <v>53</v>
      </c>
      <c r="F13" s="28" t="s">
        <v>54</v>
      </c>
      <c r="G13" s="39" t="s">
        <v>68</v>
      </c>
      <c r="H13" s="40"/>
      <c r="I13" s="40"/>
      <c r="J13" s="90"/>
      <c r="K13" s="29"/>
      <c r="L13" s="27"/>
      <c r="M13" s="27"/>
      <c r="N13" s="88"/>
      <c r="O13" s="88"/>
      <c r="P13" s="89"/>
      <c r="Q13" s="115"/>
      <c r="R13" s="35"/>
      <c r="S13" s="27"/>
      <c r="T13" s="35"/>
    </row>
    <row r="14" s="3" customFormat="1" ht="17" customHeight="1" spans="1:20">
      <c r="A14" s="41"/>
      <c r="B14" s="30">
        <v>44081</v>
      </c>
      <c r="C14" s="26"/>
      <c r="D14" s="31"/>
      <c r="E14" s="36" t="s">
        <v>58</v>
      </c>
      <c r="F14" s="37" t="s">
        <v>59</v>
      </c>
      <c r="G14" s="29"/>
      <c r="H14" s="29"/>
      <c r="I14" s="29"/>
      <c r="J14" s="29"/>
      <c r="K14" s="29"/>
      <c r="L14" s="27">
        <v>100</v>
      </c>
      <c r="M14" s="27" t="s">
        <v>60</v>
      </c>
      <c r="N14" s="88"/>
      <c r="O14" s="88"/>
      <c r="P14" s="89" t="s">
        <v>61</v>
      </c>
      <c r="Q14" s="115"/>
      <c r="R14" s="35"/>
      <c r="S14" s="27">
        <v>169600</v>
      </c>
      <c r="T14" s="35"/>
    </row>
    <row r="15" s="2" customFormat="1" ht="20.1" customHeight="1" spans="1:20">
      <c r="A15" s="42">
        <v>5</v>
      </c>
      <c r="B15" s="30">
        <v>44090</v>
      </c>
      <c r="C15" s="26"/>
      <c r="D15" s="27"/>
      <c r="E15" s="27" t="s">
        <v>69</v>
      </c>
      <c r="F15" s="43" t="s">
        <v>70</v>
      </c>
      <c r="G15" s="29"/>
      <c r="H15" s="29"/>
      <c r="I15" s="27"/>
      <c r="J15" s="27"/>
      <c r="K15" s="27"/>
      <c r="L15" s="27">
        <v>50</v>
      </c>
      <c r="M15" s="27" t="s">
        <v>60</v>
      </c>
      <c r="N15" s="88"/>
      <c r="O15" s="88"/>
      <c r="P15" s="88" t="s">
        <v>71</v>
      </c>
      <c r="Q15" s="115"/>
      <c r="R15" s="35"/>
      <c r="S15" s="27">
        <v>60000</v>
      </c>
      <c r="T15" s="35"/>
    </row>
    <row r="16" s="2" customFormat="1" ht="25" customHeight="1" spans="1:20">
      <c r="A16" s="42"/>
      <c r="B16" s="30">
        <v>44090</v>
      </c>
      <c r="C16" s="26"/>
      <c r="D16" s="27"/>
      <c r="E16" s="27" t="s">
        <v>58</v>
      </c>
      <c r="F16" s="33" t="s">
        <v>59</v>
      </c>
      <c r="G16" s="29"/>
      <c r="H16" s="29"/>
      <c r="I16" s="27"/>
      <c r="J16" s="27"/>
      <c r="K16" s="27"/>
      <c r="L16" s="27">
        <v>100</v>
      </c>
      <c r="M16" s="27" t="s">
        <v>60</v>
      </c>
      <c r="N16" s="88"/>
      <c r="O16" s="88"/>
      <c r="P16" s="88" t="s">
        <v>61</v>
      </c>
      <c r="Q16" s="115"/>
      <c r="R16" s="35"/>
      <c r="S16" s="27">
        <v>300000</v>
      </c>
      <c r="T16" s="35"/>
    </row>
    <row r="17" s="2" customFormat="1" ht="25" customHeight="1" spans="1:20">
      <c r="A17" s="42"/>
      <c r="B17" s="25">
        <v>44092</v>
      </c>
      <c r="C17" s="26"/>
      <c r="D17" s="27"/>
      <c r="E17" s="27" t="s">
        <v>72</v>
      </c>
      <c r="F17" s="33" t="s">
        <v>73</v>
      </c>
      <c r="G17" s="29"/>
      <c r="H17" s="29"/>
      <c r="I17" s="27"/>
      <c r="J17" s="27"/>
      <c r="K17" s="27"/>
      <c r="L17" s="27">
        <v>100</v>
      </c>
      <c r="M17" s="27" t="s">
        <v>60</v>
      </c>
      <c r="N17" s="88"/>
      <c r="O17" s="88"/>
      <c r="P17" s="88" t="s">
        <v>74</v>
      </c>
      <c r="Q17" s="115"/>
      <c r="R17" s="35"/>
      <c r="S17" s="27">
        <v>300000</v>
      </c>
      <c r="T17" s="35"/>
    </row>
    <row r="18" s="2" customFormat="1" ht="20.1" customHeight="1" spans="1:20">
      <c r="A18" s="34">
        <v>6</v>
      </c>
      <c r="B18" s="30">
        <v>44113</v>
      </c>
      <c r="C18" s="31"/>
      <c r="D18" s="31"/>
      <c r="E18" s="27" t="s">
        <v>75</v>
      </c>
      <c r="F18" s="27" t="s">
        <v>76</v>
      </c>
      <c r="G18" s="27"/>
      <c r="H18" s="27"/>
      <c r="I18" s="27"/>
      <c r="J18" s="27"/>
      <c r="K18" s="27"/>
      <c r="L18" s="27">
        <v>50</v>
      </c>
      <c r="M18" s="27" t="s">
        <v>60</v>
      </c>
      <c r="N18" s="88"/>
      <c r="O18" s="88"/>
      <c r="P18" s="88" t="s">
        <v>77</v>
      </c>
      <c r="Q18" s="115"/>
      <c r="R18" s="27"/>
      <c r="S18" s="27">
        <v>37500</v>
      </c>
      <c r="T18" s="27"/>
    </row>
    <row r="19" s="2" customFormat="1" ht="25" customHeight="1" spans="1:20">
      <c r="A19" s="42">
        <v>7</v>
      </c>
      <c r="B19" s="30">
        <v>44125</v>
      </c>
      <c r="C19" s="26"/>
      <c r="D19" s="27"/>
      <c r="E19" s="27" t="s">
        <v>58</v>
      </c>
      <c r="F19" s="33" t="s">
        <v>59</v>
      </c>
      <c r="G19" s="29"/>
      <c r="H19" s="29"/>
      <c r="I19" s="27"/>
      <c r="J19" s="27"/>
      <c r="K19" s="27"/>
      <c r="L19" s="27">
        <v>100</v>
      </c>
      <c r="M19" s="27" t="s">
        <v>60</v>
      </c>
      <c r="N19" s="88"/>
      <c r="O19" s="88"/>
      <c r="P19" s="88" t="s">
        <v>61</v>
      </c>
      <c r="Q19" s="115"/>
      <c r="R19" s="35"/>
      <c r="S19" s="27">
        <v>150000</v>
      </c>
      <c r="T19" s="35"/>
    </row>
    <row r="20" s="2" customFormat="1" ht="25" customHeight="1" spans="1:20">
      <c r="A20" s="38">
        <v>8</v>
      </c>
      <c r="B20" s="30">
        <v>44142</v>
      </c>
      <c r="C20" s="30"/>
      <c r="D20" s="9">
        <v>300000</v>
      </c>
      <c r="E20" s="27" t="s">
        <v>53</v>
      </c>
      <c r="F20" s="28" t="s">
        <v>54</v>
      </c>
      <c r="G20" s="39" t="s">
        <v>78</v>
      </c>
      <c r="H20" s="40"/>
      <c r="I20" s="40"/>
      <c r="J20" s="90"/>
      <c r="K20" s="27"/>
      <c r="L20" s="27"/>
      <c r="M20" s="27"/>
      <c r="N20" s="88"/>
      <c r="O20" s="88"/>
      <c r="P20" s="88"/>
      <c r="Q20" s="115"/>
      <c r="R20" s="27"/>
      <c r="S20" s="27"/>
      <c r="T20" s="27"/>
    </row>
    <row r="21" s="2" customFormat="1" ht="25" customHeight="1" spans="1:20">
      <c r="A21" s="42"/>
      <c r="B21" s="30">
        <v>44507</v>
      </c>
      <c r="C21" s="30"/>
      <c r="D21" s="9">
        <v>214188</v>
      </c>
      <c r="E21" s="27" t="s">
        <v>53</v>
      </c>
      <c r="F21" s="28" t="s">
        <v>54</v>
      </c>
      <c r="G21" s="39" t="s">
        <v>78</v>
      </c>
      <c r="H21" s="40"/>
      <c r="I21" s="40"/>
      <c r="J21" s="90"/>
      <c r="K21" s="27"/>
      <c r="L21" s="27"/>
      <c r="M21" s="27"/>
      <c r="N21" s="88"/>
      <c r="O21" s="88"/>
      <c r="P21" s="88" t="s">
        <v>79</v>
      </c>
      <c r="Q21" s="115"/>
      <c r="R21" s="27"/>
      <c r="S21" s="27">
        <v>200000</v>
      </c>
      <c r="T21" s="27"/>
    </row>
    <row r="22" s="2" customFormat="1" ht="20.1" customHeight="1" spans="1:20">
      <c r="A22" s="41"/>
      <c r="B22" s="30">
        <v>44145</v>
      </c>
      <c r="C22" s="30"/>
      <c r="D22" s="9"/>
      <c r="E22" s="27" t="s">
        <v>80</v>
      </c>
      <c r="F22" s="44" t="s">
        <v>81</v>
      </c>
      <c r="G22" s="27"/>
      <c r="H22" s="27"/>
      <c r="I22" s="27"/>
      <c r="J22" s="27"/>
      <c r="K22" s="27"/>
      <c r="L22" s="27">
        <v>50</v>
      </c>
      <c r="M22" s="27" t="s">
        <v>60</v>
      </c>
      <c r="N22" s="88"/>
      <c r="O22" s="88"/>
      <c r="P22" s="88" t="s">
        <v>82</v>
      </c>
      <c r="Q22" s="115"/>
      <c r="R22" s="27"/>
      <c r="S22" s="27">
        <v>50000</v>
      </c>
      <c r="T22" s="27"/>
    </row>
    <row r="23" s="2" customFormat="1" ht="20.1" customHeight="1" spans="1:20">
      <c r="A23" s="45">
        <v>10</v>
      </c>
      <c r="B23" s="30">
        <v>44146</v>
      </c>
      <c r="C23" s="30"/>
      <c r="D23" s="9"/>
      <c r="E23" s="27" t="s">
        <v>58</v>
      </c>
      <c r="F23" s="33" t="s">
        <v>59</v>
      </c>
      <c r="G23" s="29"/>
      <c r="H23" s="29"/>
      <c r="I23" s="27"/>
      <c r="J23" s="27"/>
      <c r="K23" s="27"/>
      <c r="L23" s="27">
        <v>50</v>
      </c>
      <c r="M23" s="27" t="s">
        <v>60</v>
      </c>
      <c r="N23" s="88"/>
      <c r="O23" s="88"/>
      <c r="P23" s="88" t="s">
        <v>61</v>
      </c>
      <c r="Q23" s="115"/>
      <c r="R23" s="35"/>
      <c r="S23" s="27">
        <v>27328</v>
      </c>
      <c r="T23" s="35"/>
    </row>
    <row r="24" s="2" customFormat="1" ht="21" customHeight="1" spans="1:20">
      <c r="A24" s="45">
        <v>11</v>
      </c>
      <c r="B24" s="46">
        <v>44151</v>
      </c>
      <c r="C24" s="31"/>
      <c r="D24" s="31"/>
      <c r="E24" s="27" t="s">
        <v>80</v>
      </c>
      <c r="F24" s="27" t="s">
        <v>81</v>
      </c>
      <c r="G24" s="29"/>
      <c r="H24" s="29"/>
      <c r="I24" s="29"/>
      <c r="J24" s="29"/>
      <c r="K24" s="29"/>
      <c r="L24" s="27">
        <v>100</v>
      </c>
      <c r="M24" s="27" t="s">
        <v>60</v>
      </c>
      <c r="N24" s="88"/>
      <c r="O24" s="88"/>
      <c r="P24" s="88" t="s">
        <v>82</v>
      </c>
      <c r="Q24" s="115"/>
      <c r="R24" s="27"/>
      <c r="S24" s="27">
        <v>135610</v>
      </c>
      <c r="T24" s="35"/>
    </row>
    <row r="25" s="2" customFormat="1" ht="20.1" customHeight="1" spans="1:20">
      <c r="A25" s="34">
        <v>12</v>
      </c>
      <c r="B25" s="30">
        <v>44160</v>
      </c>
      <c r="C25" s="30"/>
      <c r="D25" s="9"/>
      <c r="E25" s="27" t="s">
        <v>83</v>
      </c>
      <c r="F25" s="27" t="s">
        <v>84</v>
      </c>
      <c r="G25" s="27"/>
      <c r="H25" s="27"/>
      <c r="I25" s="27"/>
      <c r="J25" s="27"/>
      <c r="K25" s="27"/>
      <c r="L25" s="27">
        <v>50</v>
      </c>
      <c r="M25" s="27" t="s">
        <v>60</v>
      </c>
      <c r="N25" s="88"/>
      <c r="O25" s="88"/>
      <c r="P25" s="88" t="s">
        <v>79</v>
      </c>
      <c r="Q25" s="115"/>
      <c r="R25" s="27"/>
      <c r="S25" s="27">
        <v>60000</v>
      </c>
      <c r="T25" s="27"/>
    </row>
    <row r="26" s="2" customFormat="1" ht="20.1" customHeight="1" spans="1:20">
      <c r="A26" s="45">
        <v>13</v>
      </c>
      <c r="B26" s="30">
        <v>44165</v>
      </c>
      <c r="C26" s="30"/>
      <c r="D26" s="9"/>
      <c r="E26" s="27" t="s">
        <v>80</v>
      </c>
      <c r="F26" s="27" t="s">
        <v>81</v>
      </c>
      <c r="G26" s="29"/>
      <c r="H26" s="29"/>
      <c r="I26" s="29"/>
      <c r="J26" s="29"/>
      <c r="K26" s="29"/>
      <c r="L26" s="27">
        <v>50</v>
      </c>
      <c r="M26" s="27" t="s">
        <v>60</v>
      </c>
      <c r="N26" s="88"/>
      <c r="O26" s="88"/>
      <c r="P26" s="88" t="s">
        <v>82</v>
      </c>
      <c r="Q26" s="115"/>
      <c r="R26" s="35"/>
      <c r="S26" s="27">
        <v>24150</v>
      </c>
      <c r="T26" s="35"/>
    </row>
    <row r="27" s="4" customFormat="1" ht="20.1" customHeight="1" spans="1:20">
      <c r="A27" s="136">
        <v>14</v>
      </c>
      <c r="B27" s="135">
        <v>44189</v>
      </c>
      <c r="C27" s="137">
        <v>6000000</v>
      </c>
      <c r="E27" s="44" t="s">
        <v>85</v>
      </c>
      <c r="F27" s="44" t="s">
        <v>86</v>
      </c>
      <c r="G27" s="73"/>
      <c r="H27" s="65">
        <v>0.02</v>
      </c>
      <c r="I27" s="73">
        <f>C27*H27</f>
        <v>120000</v>
      </c>
      <c r="J27" s="73"/>
      <c r="K27" s="73">
        <v>97280</v>
      </c>
      <c r="L27" s="44"/>
      <c r="M27" s="44"/>
      <c r="N27" s="95"/>
      <c r="O27" s="95"/>
      <c r="P27" s="95"/>
      <c r="Q27" s="141"/>
      <c r="R27" s="118"/>
      <c r="S27" s="44"/>
      <c r="T27" s="118"/>
    </row>
    <row r="28" s="2" customFormat="1" ht="20.1" customHeight="1" spans="1:20">
      <c r="A28" s="42"/>
      <c r="B28" s="30">
        <v>44203</v>
      </c>
      <c r="C28" s="30"/>
      <c r="D28" s="9"/>
      <c r="E28" s="27" t="s">
        <v>87</v>
      </c>
      <c r="F28" s="27" t="s">
        <v>88</v>
      </c>
      <c r="G28" s="29"/>
      <c r="H28" s="29"/>
      <c r="I28" s="29"/>
      <c r="J28" s="29"/>
      <c r="K28" s="29"/>
      <c r="L28" s="27">
        <v>50</v>
      </c>
      <c r="M28" s="27" t="s">
        <v>60</v>
      </c>
      <c r="N28" s="88"/>
      <c r="O28" s="88"/>
      <c r="P28" s="88" t="s">
        <v>89</v>
      </c>
      <c r="Q28" s="115"/>
      <c r="R28" s="35"/>
      <c r="S28" s="27">
        <v>80000</v>
      </c>
      <c r="T28" s="35"/>
    </row>
    <row r="29" s="2" customFormat="1" ht="20.1" customHeight="1" spans="1:20">
      <c r="A29" s="42"/>
      <c r="B29" s="30">
        <v>44203</v>
      </c>
      <c r="C29" s="30"/>
      <c r="D29" s="9"/>
      <c r="E29" s="27" t="s">
        <v>90</v>
      </c>
      <c r="F29" s="27" t="s">
        <v>91</v>
      </c>
      <c r="G29" s="29"/>
      <c r="H29" s="29"/>
      <c r="I29" s="29"/>
      <c r="J29" s="29"/>
      <c r="K29" s="29"/>
      <c r="L29" s="27">
        <v>200</v>
      </c>
      <c r="M29" s="27" t="s">
        <v>60</v>
      </c>
      <c r="N29" s="88"/>
      <c r="O29" s="88"/>
      <c r="P29" s="88" t="s">
        <v>92</v>
      </c>
      <c r="Q29" s="115"/>
      <c r="R29" s="35"/>
      <c r="S29" s="27">
        <v>2450000</v>
      </c>
      <c r="T29" s="35"/>
    </row>
    <row r="30" s="2" customFormat="1" ht="20.1" customHeight="1" spans="1:20">
      <c r="A30" s="41"/>
      <c r="B30" s="30">
        <v>44203</v>
      </c>
      <c r="C30" s="30"/>
      <c r="D30" s="9">
        <v>-1514188</v>
      </c>
      <c r="E30" s="27"/>
      <c r="F30" s="27"/>
      <c r="G30" s="29"/>
      <c r="H30" s="29"/>
      <c r="I30" s="29"/>
      <c r="J30" s="29"/>
      <c r="K30" s="29"/>
      <c r="L30" s="27">
        <v>72967.96</v>
      </c>
      <c r="M30" s="27" t="s">
        <v>93</v>
      </c>
      <c r="N30" s="88"/>
      <c r="O30" s="88"/>
      <c r="P30" s="88"/>
      <c r="Q30" s="115"/>
      <c r="R30" s="35"/>
      <c r="S30" s="27"/>
      <c r="T30" s="35"/>
    </row>
    <row r="31" s="3" customFormat="1" ht="20.1" customHeight="1" spans="1:20">
      <c r="A31" s="41">
        <v>15</v>
      </c>
      <c r="B31" s="30">
        <v>44217</v>
      </c>
      <c r="C31" s="30"/>
      <c r="D31" s="9"/>
      <c r="E31" s="3" t="s">
        <v>94</v>
      </c>
      <c r="F31" s="27" t="s">
        <v>95</v>
      </c>
      <c r="G31" s="29"/>
      <c r="H31" s="29"/>
      <c r="I31" s="29"/>
      <c r="J31" s="29"/>
      <c r="K31" s="29"/>
      <c r="L31" s="27">
        <v>200</v>
      </c>
      <c r="M31" s="27" t="s">
        <v>60</v>
      </c>
      <c r="N31" s="88"/>
      <c r="O31" s="88"/>
      <c r="P31" s="88" t="s">
        <v>96</v>
      </c>
      <c r="Q31" s="115"/>
      <c r="R31" s="35"/>
      <c r="S31" s="27">
        <v>1069841.77</v>
      </c>
      <c r="T31" s="35"/>
    </row>
    <row r="32" s="5" customFormat="1" ht="20.1" customHeight="1" spans="1:20">
      <c r="A32" s="58"/>
      <c r="B32" s="135">
        <v>44234</v>
      </c>
      <c r="C32" s="135"/>
      <c r="D32" s="137"/>
      <c r="E32" s="44" t="s">
        <v>97</v>
      </c>
      <c r="F32" s="44" t="s">
        <v>98</v>
      </c>
      <c r="G32" s="73"/>
      <c r="H32" s="73"/>
      <c r="I32" s="73"/>
      <c r="J32" s="73"/>
      <c r="K32" s="73"/>
      <c r="L32" s="44">
        <v>100</v>
      </c>
      <c r="M32" s="44" t="s">
        <v>60</v>
      </c>
      <c r="N32" s="95"/>
      <c r="O32" s="95"/>
      <c r="P32" s="5" t="s">
        <v>99</v>
      </c>
      <c r="Q32" s="141"/>
      <c r="R32" s="118"/>
      <c r="S32" s="44">
        <v>500000</v>
      </c>
      <c r="T32" s="118"/>
    </row>
    <row r="33" s="5" customFormat="1" ht="20.1" customHeight="1" spans="1:20">
      <c r="A33" s="58"/>
      <c r="B33" s="135"/>
      <c r="C33" s="135"/>
      <c r="D33" s="137"/>
      <c r="E33" s="44"/>
      <c r="F33" s="44"/>
      <c r="G33" s="73"/>
      <c r="H33" s="73"/>
      <c r="I33" s="73"/>
      <c r="J33" s="73"/>
      <c r="K33" s="73"/>
      <c r="L33" s="44"/>
      <c r="M33" s="44"/>
      <c r="N33" s="95"/>
      <c r="O33" s="95"/>
      <c r="P33" s="95"/>
      <c r="Q33" s="141"/>
      <c r="R33" s="118"/>
      <c r="S33" s="44"/>
      <c r="T33" s="118"/>
    </row>
    <row r="34" s="5" customFormat="1" ht="20.1" customHeight="1" spans="1:20">
      <c r="A34" s="58"/>
      <c r="B34" s="135"/>
      <c r="C34" s="135"/>
      <c r="D34" s="137"/>
      <c r="E34" s="44"/>
      <c r="F34" s="44"/>
      <c r="G34" s="73"/>
      <c r="H34" s="73"/>
      <c r="I34" s="73"/>
      <c r="J34" s="73"/>
      <c r="K34" s="73"/>
      <c r="L34" s="44"/>
      <c r="M34" s="44"/>
      <c r="N34" s="95"/>
      <c r="O34" s="95"/>
      <c r="P34" s="95"/>
      <c r="Q34" s="141"/>
      <c r="R34" s="118"/>
      <c r="S34" s="44"/>
      <c r="T34" s="118"/>
    </row>
    <row r="35" s="5" customFormat="1" ht="20.1" customHeight="1" spans="1:20">
      <c r="A35" s="58"/>
      <c r="B35" s="135"/>
      <c r="C35" s="135"/>
      <c r="D35" s="137"/>
      <c r="E35" s="44"/>
      <c r="F35" s="44"/>
      <c r="G35" s="73"/>
      <c r="H35" s="73"/>
      <c r="I35" s="73"/>
      <c r="J35" s="73"/>
      <c r="K35" s="73"/>
      <c r="L35" s="44"/>
      <c r="M35" s="44"/>
      <c r="N35" s="95"/>
      <c r="O35" s="95"/>
      <c r="P35" s="95"/>
      <c r="Q35" s="141"/>
      <c r="R35" s="118"/>
      <c r="S35" s="44"/>
      <c r="T35" s="118"/>
    </row>
    <row r="36" s="5" customFormat="1" ht="20.1" customHeight="1" spans="1:20">
      <c r="A36" s="58"/>
      <c r="B36" s="135"/>
      <c r="C36" s="135"/>
      <c r="D36" s="137"/>
      <c r="E36" s="44"/>
      <c r="F36" s="44"/>
      <c r="G36" s="73"/>
      <c r="H36" s="73"/>
      <c r="I36" s="73"/>
      <c r="J36" s="73"/>
      <c r="K36" s="73"/>
      <c r="L36" s="44"/>
      <c r="M36" s="44"/>
      <c r="N36" s="95"/>
      <c r="O36" s="95"/>
      <c r="P36" s="95"/>
      <c r="Q36" s="141"/>
      <c r="R36" s="118"/>
      <c r="S36" s="44"/>
      <c r="T36" s="118"/>
    </row>
    <row r="37" ht="20.1" customHeight="1" spans="1:20">
      <c r="A37" s="45"/>
      <c r="B37" s="135"/>
      <c r="C37" s="135"/>
      <c r="D37" s="9"/>
      <c r="E37" s="27"/>
      <c r="F37" s="27"/>
      <c r="G37" s="29"/>
      <c r="H37" s="29"/>
      <c r="I37" s="29"/>
      <c r="J37" s="29"/>
      <c r="K37" s="29"/>
      <c r="L37" s="145"/>
      <c r="M37" s="29"/>
      <c r="N37" s="88"/>
      <c r="O37" s="88"/>
      <c r="P37" s="88"/>
      <c r="Q37" s="115"/>
      <c r="R37" s="35"/>
      <c r="S37" s="44"/>
      <c r="T37" s="35"/>
    </row>
    <row r="38" ht="21" customHeight="1" spans="1:20">
      <c r="A38" s="45"/>
      <c r="B38" s="68"/>
      <c r="C38" s="69"/>
      <c r="D38" s="69"/>
      <c r="E38" s="73"/>
      <c r="F38" s="138"/>
      <c r="G38" s="73"/>
      <c r="H38" s="73"/>
      <c r="I38" s="73"/>
      <c r="J38" s="73"/>
      <c r="K38" s="73"/>
      <c r="L38" s="73"/>
      <c r="M38" s="73"/>
      <c r="N38" s="95"/>
      <c r="O38" s="95"/>
      <c r="P38" s="95"/>
      <c r="Q38" s="141"/>
      <c r="R38" s="118"/>
      <c r="S38" s="44"/>
      <c r="T38" s="35"/>
    </row>
    <row r="39" ht="30" customHeight="1" spans="1:20">
      <c r="A39" s="74" t="s">
        <v>100</v>
      </c>
      <c r="B39" s="74"/>
      <c r="C39" s="75">
        <f>SUM(C8:C38)</f>
        <v>6000000</v>
      </c>
      <c r="D39" s="126">
        <f>SUM(D8:D38)</f>
        <v>400000</v>
      </c>
      <c r="E39" s="127"/>
      <c r="F39" s="127"/>
      <c r="G39" s="127"/>
      <c r="H39" s="127"/>
      <c r="I39" s="128">
        <f>SUM(I8:I38)</f>
        <v>120000</v>
      </c>
      <c r="J39" s="129"/>
      <c r="K39" s="128">
        <f>SUM(K8:K38)</f>
        <v>97280</v>
      </c>
      <c r="L39" s="128">
        <f>SUM(L8:L38)</f>
        <v>74567.96</v>
      </c>
      <c r="M39" s="129"/>
      <c r="N39" s="130">
        <f>SUM(N8:N38)</f>
        <v>0</v>
      </c>
      <c r="O39" s="88"/>
      <c r="P39" s="131"/>
      <c r="Q39" s="132"/>
      <c r="R39" s="133"/>
      <c r="S39" s="134">
        <f>SUM(S8:S38)</f>
        <v>5993684.77</v>
      </c>
      <c r="T39" s="125">
        <f>C39+D39-I39-K39-L39-N39-S39</f>
        <v>114467.27</v>
      </c>
    </row>
    <row r="40" ht="30" customHeight="1" spans="1:20">
      <c r="A40" s="74" t="s">
        <v>101</v>
      </c>
      <c r="B40" s="74"/>
      <c r="C40" s="74" t="s">
        <v>102</v>
      </c>
      <c r="D40" s="74"/>
      <c r="E40" s="74"/>
      <c r="F40" s="76">
        <f>S32</f>
        <v>500000</v>
      </c>
      <c r="G40" s="77"/>
      <c r="H40" s="77"/>
      <c r="I40" s="77"/>
      <c r="J40" s="77"/>
      <c r="K40" s="97"/>
      <c r="L40" s="98" t="s">
        <v>103</v>
      </c>
      <c r="M40" s="99"/>
      <c r="N40" s="99"/>
      <c r="O40" s="100" t="s">
        <v>104</v>
      </c>
      <c r="P40" s="101">
        <f>F40</f>
        <v>500000</v>
      </c>
      <c r="Q40" s="101"/>
      <c r="R40" s="101"/>
      <c r="S40" s="101"/>
      <c r="T40" s="101"/>
    </row>
    <row r="41" ht="30" customHeight="1" spans="1:20">
      <c r="A41" s="74"/>
      <c r="B41" s="74"/>
      <c r="C41" s="74" t="s">
        <v>105</v>
      </c>
      <c r="D41" s="74"/>
      <c r="E41" s="74"/>
      <c r="F41" s="76">
        <v>0</v>
      </c>
      <c r="G41" s="77"/>
      <c r="H41" s="77"/>
      <c r="I41" s="77"/>
      <c r="J41" s="77"/>
      <c r="K41" s="97"/>
      <c r="L41" s="102"/>
      <c r="M41" s="103"/>
      <c r="N41" s="103"/>
      <c r="O41" s="100" t="s">
        <v>106</v>
      </c>
      <c r="P41" s="104" t="str">
        <f>SUBSTITUTE(SUBSTITUTE(TEXT(INT(P40),"[DBNum2][$-804]G/通用格式元"&amp;IF(INT(F48)=F48,"整",""))&amp;TEXT(MID(F48,FIND(".",F48&amp;".0")+1,1),"[DBNum2][$-804]G/通用格式角")&amp;TEXT(MID(F48,FIND(".",F48&amp;".0")+2,1),"[DBNum2][$-804]G/通用格式分"),"零角","零"),"零分","")</f>
        <v>伍拾万元整</v>
      </c>
      <c r="Q41" s="104"/>
      <c r="R41" s="104"/>
      <c r="S41" s="104"/>
      <c r="T41" s="104"/>
    </row>
    <row r="46" ht="13.5" spans="2:2">
      <c r="B46" s="78"/>
    </row>
  </sheetData>
  <mergeCells count="50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39:B39"/>
    <mergeCell ref="C40:E40"/>
    <mergeCell ref="F40:K40"/>
    <mergeCell ref="P40:T40"/>
    <mergeCell ref="C41:E41"/>
    <mergeCell ref="F41:K41"/>
    <mergeCell ref="P41:T41"/>
    <mergeCell ref="A5:A7"/>
    <mergeCell ref="A8:A10"/>
    <mergeCell ref="A13:A14"/>
    <mergeCell ref="A15:A17"/>
    <mergeCell ref="A20:A22"/>
    <mergeCell ref="A27:A30"/>
    <mergeCell ref="S5:S7"/>
    <mergeCell ref="T5:T7"/>
    <mergeCell ref="A40:B41"/>
    <mergeCell ref="L40:N41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6"/>
  <sheetViews>
    <sheetView zoomScale="110" zoomScaleNormal="110" workbookViewId="0">
      <pane ySplit="7" topLeftCell="A28" activePane="bottomLeft" state="frozen"/>
      <selection/>
      <selection pane="bottomLeft" activeCell="A1" sqref="$A1:$XFD1048576"/>
    </sheetView>
  </sheetViews>
  <sheetFormatPr defaultColWidth="9" defaultRowHeight="11.25"/>
  <cols>
    <col min="1" max="1" width="3.25" style="2" customWidth="1"/>
    <col min="2" max="2" width="9.675" style="6" customWidth="1"/>
    <col min="3" max="3" width="10.75" style="2" customWidth="1"/>
    <col min="4" max="4" width="9.55" style="2" customWidth="1"/>
    <col min="5" max="5" width="26.7833333333333" style="7" customWidth="1"/>
    <col min="6" max="6" width="29.4" style="7" customWidth="1"/>
    <col min="7" max="7" width="13.525" style="7" customWidth="1"/>
    <col min="8" max="8" width="7.18333333333333" style="7" customWidth="1"/>
    <col min="9" max="9" width="12.15" style="7" customWidth="1"/>
    <col min="10" max="10" width="9.99166666666667" style="7" customWidth="1"/>
    <col min="11" max="11" width="12.8083333333333" style="7" customWidth="1"/>
    <col min="12" max="12" width="9.5" style="7" customWidth="1"/>
    <col min="13" max="13" width="19.8666666666667" style="7" customWidth="1"/>
    <col min="14" max="14" width="7.78333333333333" style="7" customWidth="1"/>
    <col min="15" max="15" width="6.90833333333333" style="6" customWidth="1"/>
    <col min="16" max="16" width="33.675" style="7" customWidth="1"/>
    <col min="17" max="17" width="9.55833333333333" style="2" customWidth="1"/>
    <col min="18" max="18" width="8.66666666666667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9"/>
      <c r="J2" s="79" t="s">
        <v>4</v>
      </c>
      <c r="K2" s="79"/>
      <c r="L2" s="79"/>
      <c r="M2" s="80"/>
      <c r="N2" s="81" t="s">
        <v>5</v>
      </c>
      <c r="O2" s="81"/>
      <c r="P2" s="82">
        <v>11890</v>
      </c>
      <c r="Q2" s="87" t="s">
        <v>6</v>
      </c>
      <c r="R2" s="87"/>
      <c r="S2" s="105"/>
      <c r="T2" s="105"/>
    </row>
    <row r="3" s="1" customFormat="1" ht="27.9" customHeight="1" spans="1:20">
      <c r="A3" s="9" t="s">
        <v>7</v>
      </c>
      <c r="B3" s="9"/>
      <c r="C3" s="12">
        <v>48638519.13</v>
      </c>
      <c r="D3" s="12"/>
      <c r="E3" s="12"/>
      <c r="F3" s="12" t="s">
        <v>8</v>
      </c>
      <c r="G3" s="13" t="s">
        <v>9</v>
      </c>
      <c r="H3" s="9" t="s">
        <v>10</v>
      </c>
      <c r="I3" s="9"/>
      <c r="J3" s="83" t="s">
        <v>11</v>
      </c>
      <c r="K3" s="83"/>
      <c r="L3" s="83"/>
      <c r="M3" s="83"/>
      <c r="N3" s="9" t="s">
        <v>12</v>
      </c>
      <c r="O3" s="9"/>
      <c r="P3" s="83" t="s">
        <v>13</v>
      </c>
      <c r="Q3" s="106" t="s">
        <v>14</v>
      </c>
      <c r="R3" s="107"/>
      <c r="S3" s="108" t="s">
        <v>15</v>
      </c>
      <c r="T3" s="109"/>
    </row>
    <row r="4" s="1" customFormat="1" ht="27.9" customHeight="1" spans="1:20">
      <c r="A4" s="9" t="s">
        <v>16</v>
      </c>
      <c r="B4" s="9"/>
      <c r="C4" s="14"/>
      <c r="D4" s="14"/>
      <c r="E4" s="14"/>
      <c r="F4" s="12" t="s">
        <v>17</v>
      </c>
      <c r="G4" s="15"/>
      <c r="H4" s="9" t="s">
        <v>18</v>
      </c>
      <c r="I4" s="9"/>
      <c r="J4" s="83" t="s">
        <v>19</v>
      </c>
      <c r="K4" s="83"/>
      <c r="L4" s="83"/>
      <c r="M4" s="83"/>
      <c r="N4" s="9" t="s">
        <v>20</v>
      </c>
      <c r="O4" s="9"/>
      <c r="P4" s="84" t="s">
        <v>21</v>
      </c>
      <c r="Q4" s="12" t="s">
        <v>22</v>
      </c>
      <c r="R4" s="84" t="s">
        <v>23</v>
      </c>
      <c r="S4" s="110" t="s">
        <v>24</v>
      </c>
      <c r="T4" s="111" t="s">
        <v>25</v>
      </c>
    </row>
    <row r="5" s="1" customFormat="1" ht="27.9" customHeight="1" spans="1:20">
      <c r="A5" s="9" t="s">
        <v>26</v>
      </c>
      <c r="B5" s="16" t="s">
        <v>27</v>
      </c>
      <c r="C5" s="17"/>
      <c r="D5" s="17"/>
      <c r="E5" s="17"/>
      <c r="F5" s="18"/>
      <c r="G5" s="19" t="s">
        <v>28</v>
      </c>
      <c r="H5" s="16" t="s">
        <v>27</v>
      </c>
      <c r="I5" s="17"/>
      <c r="J5" s="18"/>
      <c r="K5" s="19" t="s">
        <v>29</v>
      </c>
      <c r="L5" s="16" t="s">
        <v>30</v>
      </c>
      <c r="M5" s="18"/>
      <c r="N5" s="16" t="s">
        <v>31</v>
      </c>
      <c r="O5" s="18"/>
      <c r="P5" s="85" t="s">
        <v>32</v>
      </c>
      <c r="Q5" s="112"/>
      <c r="R5" s="112"/>
      <c r="S5" s="110" t="s">
        <v>33</v>
      </c>
      <c r="T5" s="113" t="s">
        <v>34</v>
      </c>
    </row>
    <row r="6" s="1" customFormat="1" ht="27.9" customHeight="1" spans="1:20">
      <c r="A6" s="9"/>
      <c r="B6" s="20" t="s">
        <v>35</v>
      </c>
      <c r="C6" s="21"/>
      <c r="D6" s="21"/>
      <c r="E6" s="21"/>
      <c r="F6" s="22"/>
      <c r="G6" s="9"/>
      <c r="H6" s="20" t="s">
        <v>36</v>
      </c>
      <c r="I6" s="21"/>
      <c r="J6" s="22"/>
      <c r="K6" s="9" t="s">
        <v>37</v>
      </c>
      <c r="L6" s="20" t="s">
        <v>38</v>
      </c>
      <c r="M6" s="22"/>
      <c r="N6" s="20" t="s">
        <v>39</v>
      </c>
      <c r="O6" s="22"/>
      <c r="P6" s="86" t="s">
        <v>40</v>
      </c>
      <c r="Q6" s="114"/>
      <c r="R6" s="114"/>
      <c r="S6" s="110"/>
      <c r="T6" s="113"/>
    </row>
    <row r="7" s="1" customFormat="1" ht="27.9" customHeight="1" spans="1:20">
      <c r="A7" s="9"/>
      <c r="B7" s="23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3" t="s">
        <v>46</v>
      </c>
      <c r="H7" s="9" t="s">
        <v>47</v>
      </c>
      <c r="I7" s="12" t="s">
        <v>48</v>
      </c>
      <c r="J7" s="12" t="s">
        <v>49</v>
      </c>
      <c r="K7" s="87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110"/>
      <c r="T7" s="113"/>
    </row>
    <row r="8" s="2" customFormat="1" ht="23" customHeight="1" spans="1:20">
      <c r="A8" s="24">
        <v>1</v>
      </c>
      <c r="B8" s="25">
        <v>44041</v>
      </c>
      <c r="C8" s="26"/>
      <c r="D8" s="27">
        <v>400000</v>
      </c>
      <c r="E8" s="27" t="s">
        <v>53</v>
      </c>
      <c r="F8" s="28" t="s">
        <v>54</v>
      </c>
      <c r="G8" s="29"/>
      <c r="H8" s="29"/>
      <c r="I8" s="29"/>
      <c r="J8" s="29"/>
      <c r="K8" s="29"/>
      <c r="L8" s="29"/>
      <c r="M8" s="27"/>
      <c r="N8" s="29"/>
      <c r="O8" s="29"/>
      <c r="P8" s="88"/>
      <c r="Q8" s="115"/>
      <c r="R8" s="35"/>
      <c r="S8" s="27"/>
      <c r="T8" s="35"/>
    </row>
    <row r="9" s="2" customFormat="1" ht="23" customHeight="1" spans="1:20">
      <c r="A9" s="24"/>
      <c r="B9" s="30">
        <v>44035</v>
      </c>
      <c r="C9" s="31"/>
      <c r="D9" s="31"/>
      <c r="E9" s="27" t="s">
        <v>55</v>
      </c>
      <c r="F9" s="146" t="s">
        <v>56</v>
      </c>
      <c r="G9" s="27"/>
      <c r="H9" s="27"/>
      <c r="I9" s="27"/>
      <c r="J9" s="27"/>
      <c r="K9" s="27"/>
      <c r="L9" s="27"/>
      <c r="M9" s="27"/>
      <c r="N9" s="88"/>
      <c r="O9" s="88"/>
      <c r="P9" s="88" t="s">
        <v>23</v>
      </c>
      <c r="Q9" s="115" t="s">
        <v>57</v>
      </c>
      <c r="R9" s="27"/>
      <c r="S9" s="27">
        <v>1200</v>
      </c>
      <c r="T9" s="27"/>
    </row>
    <row r="10" s="2" customFormat="1" ht="25" customHeight="1" spans="1:20">
      <c r="A10" s="24"/>
      <c r="B10" s="25"/>
      <c r="C10" s="26"/>
      <c r="D10" s="27"/>
      <c r="E10" s="27" t="s">
        <v>58</v>
      </c>
      <c r="F10" s="33" t="s">
        <v>59</v>
      </c>
      <c r="G10" s="29"/>
      <c r="H10" s="29"/>
      <c r="I10" s="27"/>
      <c r="J10" s="27"/>
      <c r="K10" s="27"/>
      <c r="L10" s="34">
        <v>100</v>
      </c>
      <c r="M10" s="2" t="s">
        <v>60</v>
      </c>
      <c r="N10" s="88"/>
      <c r="O10" s="88"/>
      <c r="P10" s="88" t="s">
        <v>61</v>
      </c>
      <c r="Q10" s="115"/>
      <c r="R10" s="35"/>
      <c r="S10" s="27">
        <v>159000</v>
      </c>
      <c r="T10" s="35"/>
    </row>
    <row r="11" s="2" customFormat="1" ht="22" customHeight="1" spans="1:20">
      <c r="A11" s="34">
        <v>2</v>
      </c>
      <c r="B11" s="30">
        <v>44057</v>
      </c>
      <c r="C11" s="26"/>
      <c r="D11" s="35"/>
      <c r="E11" s="27" t="s">
        <v>62</v>
      </c>
      <c r="F11" s="28" t="s">
        <v>63</v>
      </c>
      <c r="G11" s="29"/>
      <c r="H11" s="29"/>
      <c r="I11" s="29"/>
      <c r="J11" s="29"/>
      <c r="K11" s="29"/>
      <c r="L11" s="34">
        <v>50</v>
      </c>
      <c r="M11" s="2" t="s">
        <v>60</v>
      </c>
      <c r="N11" s="88"/>
      <c r="O11" s="88"/>
      <c r="P11" s="89" t="s">
        <v>64</v>
      </c>
      <c r="Q11" s="115"/>
      <c r="R11" s="35"/>
      <c r="S11" s="27">
        <v>19455</v>
      </c>
      <c r="T11" s="35"/>
    </row>
    <row r="12" s="2" customFormat="1" ht="24" customHeight="1" spans="1:20">
      <c r="A12" s="34">
        <v>3</v>
      </c>
      <c r="B12" s="30">
        <v>44076</v>
      </c>
      <c r="C12" s="31"/>
      <c r="D12" s="31"/>
      <c r="E12" s="36" t="s">
        <v>65</v>
      </c>
      <c r="F12" s="37" t="s">
        <v>66</v>
      </c>
      <c r="G12" s="29"/>
      <c r="H12" s="29"/>
      <c r="I12" s="29"/>
      <c r="J12" s="29"/>
      <c r="K12" s="29"/>
      <c r="L12" s="27">
        <v>100</v>
      </c>
      <c r="M12" s="27" t="s">
        <v>60</v>
      </c>
      <c r="N12" s="88"/>
      <c r="O12" s="88"/>
      <c r="P12" s="89" t="s">
        <v>67</v>
      </c>
      <c r="Q12" s="115"/>
      <c r="R12" s="35"/>
      <c r="S12" s="27">
        <v>200000</v>
      </c>
      <c r="T12" s="35"/>
    </row>
    <row r="13" s="3" customFormat="1" ht="24" customHeight="1" spans="1:20">
      <c r="A13" s="38">
        <v>4</v>
      </c>
      <c r="B13" s="30">
        <v>44081</v>
      </c>
      <c r="C13" s="31"/>
      <c r="D13" s="9">
        <v>1000000</v>
      </c>
      <c r="E13" s="27" t="s">
        <v>53</v>
      </c>
      <c r="F13" s="28" t="s">
        <v>54</v>
      </c>
      <c r="G13" s="39" t="s">
        <v>68</v>
      </c>
      <c r="H13" s="40"/>
      <c r="I13" s="40"/>
      <c r="J13" s="90"/>
      <c r="K13" s="29"/>
      <c r="L13" s="27"/>
      <c r="M13" s="27"/>
      <c r="N13" s="88"/>
      <c r="O13" s="88"/>
      <c r="P13" s="89"/>
      <c r="Q13" s="115"/>
      <c r="R13" s="35"/>
      <c r="S13" s="27"/>
      <c r="T13" s="35"/>
    </row>
    <row r="14" s="3" customFormat="1" ht="17" customHeight="1" spans="1:20">
      <c r="A14" s="41"/>
      <c r="B14" s="30">
        <v>44081</v>
      </c>
      <c r="C14" s="26"/>
      <c r="D14" s="31"/>
      <c r="E14" s="36" t="s">
        <v>58</v>
      </c>
      <c r="F14" s="37" t="s">
        <v>59</v>
      </c>
      <c r="G14" s="29"/>
      <c r="H14" s="29"/>
      <c r="I14" s="29"/>
      <c r="J14" s="29"/>
      <c r="K14" s="29"/>
      <c r="L14" s="27">
        <v>100</v>
      </c>
      <c r="M14" s="27" t="s">
        <v>60</v>
      </c>
      <c r="N14" s="88"/>
      <c r="O14" s="88"/>
      <c r="P14" s="89" t="s">
        <v>61</v>
      </c>
      <c r="Q14" s="115"/>
      <c r="R14" s="35"/>
      <c r="S14" s="27">
        <v>169600</v>
      </c>
      <c r="T14" s="35"/>
    </row>
    <row r="15" s="2" customFormat="1" ht="20.1" customHeight="1" spans="1:20">
      <c r="A15" s="42">
        <v>5</v>
      </c>
      <c r="B15" s="30">
        <v>44090</v>
      </c>
      <c r="C15" s="26"/>
      <c r="D15" s="27"/>
      <c r="E15" s="27" t="s">
        <v>69</v>
      </c>
      <c r="F15" s="43" t="s">
        <v>70</v>
      </c>
      <c r="G15" s="29"/>
      <c r="H15" s="29"/>
      <c r="I15" s="27"/>
      <c r="J15" s="27"/>
      <c r="K15" s="27"/>
      <c r="L15" s="27">
        <v>50</v>
      </c>
      <c r="M15" s="27" t="s">
        <v>60</v>
      </c>
      <c r="N15" s="88"/>
      <c r="O15" s="88"/>
      <c r="P15" s="88" t="s">
        <v>71</v>
      </c>
      <c r="Q15" s="115"/>
      <c r="R15" s="35"/>
      <c r="S15" s="27">
        <v>60000</v>
      </c>
      <c r="T15" s="35"/>
    </row>
    <row r="16" s="2" customFormat="1" ht="25" customHeight="1" spans="1:20">
      <c r="A16" s="42"/>
      <c r="B16" s="30">
        <v>44090</v>
      </c>
      <c r="C16" s="26"/>
      <c r="D16" s="27"/>
      <c r="E16" s="27" t="s">
        <v>58</v>
      </c>
      <c r="F16" s="33" t="s">
        <v>59</v>
      </c>
      <c r="G16" s="29"/>
      <c r="H16" s="29"/>
      <c r="I16" s="27"/>
      <c r="J16" s="27"/>
      <c r="K16" s="27"/>
      <c r="L16" s="27">
        <v>100</v>
      </c>
      <c r="M16" s="27" t="s">
        <v>60</v>
      </c>
      <c r="N16" s="88"/>
      <c r="O16" s="88"/>
      <c r="P16" s="88" t="s">
        <v>61</v>
      </c>
      <c r="Q16" s="115"/>
      <c r="R16" s="35"/>
      <c r="S16" s="27">
        <v>300000</v>
      </c>
      <c r="T16" s="35"/>
    </row>
    <row r="17" s="2" customFormat="1" ht="25" customHeight="1" spans="1:20">
      <c r="A17" s="42"/>
      <c r="B17" s="25">
        <v>44092</v>
      </c>
      <c r="C17" s="26"/>
      <c r="D17" s="27"/>
      <c r="E17" s="27" t="s">
        <v>72</v>
      </c>
      <c r="F17" s="33" t="s">
        <v>73</v>
      </c>
      <c r="G17" s="29"/>
      <c r="H17" s="29"/>
      <c r="I17" s="27"/>
      <c r="J17" s="27"/>
      <c r="K17" s="27"/>
      <c r="L17" s="27">
        <v>100</v>
      </c>
      <c r="M17" s="27" t="s">
        <v>60</v>
      </c>
      <c r="N17" s="88"/>
      <c r="O17" s="88"/>
      <c r="P17" s="88" t="s">
        <v>74</v>
      </c>
      <c r="Q17" s="115"/>
      <c r="R17" s="35"/>
      <c r="S17" s="27">
        <v>300000</v>
      </c>
      <c r="T17" s="35"/>
    </row>
    <row r="18" s="2" customFormat="1" ht="20.1" customHeight="1" spans="1:20">
      <c r="A18" s="34">
        <v>6</v>
      </c>
      <c r="B18" s="30">
        <v>44113</v>
      </c>
      <c r="C18" s="31"/>
      <c r="D18" s="31"/>
      <c r="E18" s="27" t="s">
        <v>75</v>
      </c>
      <c r="F18" s="27" t="s">
        <v>76</v>
      </c>
      <c r="G18" s="27"/>
      <c r="H18" s="27"/>
      <c r="I18" s="27"/>
      <c r="J18" s="27"/>
      <c r="K18" s="27"/>
      <c r="L18" s="27">
        <v>50</v>
      </c>
      <c r="M18" s="27" t="s">
        <v>60</v>
      </c>
      <c r="N18" s="88"/>
      <c r="O18" s="88"/>
      <c r="P18" s="88" t="s">
        <v>77</v>
      </c>
      <c r="Q18" s="115"/>
      <c r="R18" s="27"/>
      <c r="S18" s="27">
        <v>37500</v>
      </c>
      <c r="T18" s="27"/>
    </row>
    <row r="19" s="2" customFormat="1" ht="25" customHeight="1" spans="1:20">
      <c r="A19" s="42">
        <v>7</v>
      </c>
      <c r="B19" s="30">
        <v>44125</v>
      </c>
      <c r="C19" s="26"/>
      <c r="D19" s="27"/>
      <c r="E19" s="27" t="s">
        <v>58</v>
      </c>
      <c r="F19" s="33" t="s">
        <v>59</v>
      </c>
      <c r="G19" s="29"/>
      <c r="H19" s="29"/>
      <c r="I19" s="27"/>
      <c r="J19" s="27"/>
      <c r="K19" s="27"/>
      <c r="L19" s="27">
        <v>100</v>
      </c>
      <c r="M19" s="27" t="s">
        <v>60</v>
      </c>
      <c r="N19" s="88"/>
      <c r="O19" s="88"/>
      <c r="P19" s="88" t="s">
        <v>61</v>
      </c>
      <c r="Q19" s="115"/>
      <c r="R19" s="35"/>
      <c r="S19" s="27">
        <v>150000</v>
      </c>
      <c r="T19" s="35"/>
    </row>
    <row r="20" s="2" customFormat="1" ht="25" customHeight="1" spans="1:20">
      <c r="A20" s="38">
        <v>8</v>
      </c>
      <c r="B20" s="30">
        <v>44142</v>
      </c>
      <c r="C20" s="30"/>
      <c r="D20" s="9">
        <v>300000</v>
      </c>
      <c r="E20" s="27" t="s">
        <v>53</v>
      </c>
      <c r="F20" s="28" t="s">
        <v>54</v>
      </c>
      <c r="G20" s="39" t="s">
        <v>78</v>
      </c>
      <c r="H20" s="40"/>
      <c r="I20" s="40"/>
      <c r="J20" s="90"/>
      <c r="K20" s="27"/>
      <c r="L20" s="27"/>
      <c r="M20" s="27"/>
      <c r="N20" s="88"/>
      <c r="O20" s="88"/>
      <c r="P20" s="88"/>
      <c r="Q20" s="115"/>
      <c r="R20" s="27"/>
      <c r="S20" s="27"/>
      <c r="T20" s="27"/>
    </row>
    <row r="21" s="2" customFormat="1" ht="25" customHeight="1" spans="1:20">
      <c r="A21" s="42"/>
      <c r="B21" s="30">
        <v>44507</v>
      </c>
      <c r="C21" s="30"/>
      <c r="D21" s="9">
        <v>214188</v>
      </c>
      <c r="E21" s="27" t="s">
        <v>53</v>
      </c>
      <c r="F21" s="28" t="s">
        <v>54</v>
      </c>
      <c r="G21" s="39" t="s">
        <v>78</v>
      </c>
      <c r="H21" s="40"/>
      <c r="I21" s="40"/>
      <c r="J21" s="90"/>
      <c r="K21" s="27"/>
      <c r="L21" s="27"/>
      <c r="M21" s="27"/>
      <c r="N21" s="88"/>
      <c r="O21" s="88"/>
      <c r="P21" s="88" t="s">
        <v>79</v>
      </c>
      <c r="Q21" s="115"/>
      <c r="R21" s="27"/>
      <c r="S21" s="27">
        <v>200000</v>
      </c>
      <c r="T21" s="27"/>
    </row>
    <row r="22" s="2" customFormat="1" ht="20.1" customHeight="1" spans="1:20">
      <c r="A22" s="41"/>
      <c r="B22" s="30">
        <v>44145</v>
      </c>
      <c r="C22" s="30"/>
      <c r="D22" s="9"/>
      <c r="E22" s="27" t="s">
        <v>80</v>
      </c>
      <c r="F22" s="44" t="s">
        <v>81</v>
      </c>
      <c r="G22" s="27"/>
      <c r="H22" s="27"/>
      <c r="I22" s="27"/>
      <c r="J22" s="27"/>
      <c r="K22" s="27"/>
      <c r="L22" s="27">
        <v>50</v>
      </c>
      <c r="M22" s="27" t="s">
        <v>60</v>
      </c>
      <c r="N22" s="88"/>
      <c r="O22" s="88"/>
      <c r="P22" s="88" t="s">
        <v>82</v>
      </c>
      <c r="Q22" s="115"/>
      <c r="R22" s="27"/>
      <c r="S22" s="27">
        <v>50000</v>
      </c>
      <c r="T22" s="27"/>
    </row>
    <row r="23" s="2" customFormat="1" ht="20.1" customHeight="1" spans="1:20">
      <c r="A23" s="45">
        <v>10</v>
      </c>
      <c r="B23" s="30">
        <v>44146</v>
      </c>
      <c r="C23" s="30"/>
      <c r="D23" s="9"/>
      <c r="E23" s="27" t="s">
        <v>58</v>
      </c>
      <c r="F23" s="33" t="s">
        <v>59</v>
      </c>
      <c r="G23" s="29"/>
      <c r="H23" s="29"/>
      <c r="I23" s="27"/>
      <c r="J23" s="27"/>
      <c r="K23" s="27"/>
      <c r="L23" s="27">
        <v>50</v>
      </c>
      <c r="M23" s="27" t="s">
        <v>60</v>
      </c>
      <c r="N23" s="88"/>
      <c r="O23" s="88"/>
      <c r="P23" s="88" t="s">
        <v>61</v>
      </c>
      <c r="Q23" s="115"/>
      <c r="R23" s="35"/>
      <c r="S23" s="27">
        <v>27328</v>
      </c>
      <c r="T23" s="35"/>
    </row>
    <row r="24" s="2" customFormat="1" ht="21" customHeight="1" spans="1:20">
      <c r="A24" s="45">
        <v>11</v>
      </c>
      <c r="B24" s="46">
        <v>44151</v>
      </c>
      <c r="C24" s="31"/>
      <c r="D24" s="31"/>
      <c r="E24" s="27" t="s">
        <v>80</v>
      </c>
      <c r="F24" s="27" t="s">
        <v>81</v>
      </c>
      <c r="G24" s="29"/>
      <c r="H24" s="29"/>
      <c r="I24" s="29"/>
      <c r="J24" s="29"/>
      <c r="K24" s="29"/>
      <c r="L24" s="27">
        <v>100</v>
      </c>
      <c r="M24" s="27" t="s">
        <v>60</v>
      </c>
      <c r="N24" s="88"/>
      <c r="O24" s="88"/>
      <c r="P24" s="88" t="s">
        <v>82</v>
      </c>
      <c r="Q24" s="115"/>
      <c r="R24" s="27"/>
      <c r="S24" s="27">
        <v>135610</v>
      </c>
      <c r="T24" s="35"/>
    </row>
    <row r="25" s="2" customFormat="1" ht="20.1" customHeight="1" spans="1:20">
      <c r="A25" s="34">
        <v>12</v>
      </c>
      <c r="B25" s="30">
        <v>44160</v>
      </c>
      <c r="C25" s="30"/>
      <c r="D25" s="9"/>
      <c r="E25" s="27" t="s">
        <v>83</v>
      </c>
      <c r="F25" s="27" t="s">
        <v>84</v>
      </c>
      <c r="G25" s="27"/>
      <c r="H25" s="27"/>
      <c r="I25" s="27"/>
      <c r="J25" s="27"/>
      <c r="K25" s="27"/>
      <c r="L25" s="27">
        <v>50</v>
      </c>
      <c r="M25" s="27" t="s">
        <v>60</v>
      </c>
      <c r="N25" s="88"/>
      <c r="O25" s="88"/>
      <c r="P25" s="88" t="s">
        <v>79</v>
      </c>
      <c r="Q25" s="115"/>
      <c r="R25" s="27"/>
      <c r="S25" s="27">
        <v>60000</v>
      </c>
      <c r="T25" s="27"/>
    </row>
    <row r="26" s="2" customFormat="1" ht="20.1" customHeight="1" spans="1:20">
      <c r="A26" s="45">
        <v>13</v>
      </c>
      <c r="B26" s="30">
        <v>44165</v>
      </c>
      <c r="C26" s="30"/>
      <c r="D26" s="9"/>
      <c r="E26" s="27" t="s">
        <v>80</v>
      </c>
      <c r="F26" s="27" t="s">
        <v>81</v>
      </c>
      <c r="G26" s="29"/>
      <c r="H26" s="29"/>
      <c r="I26" s="29"/>
      <c r="J26" s="29"/>
      <c r="K26" s="29"/>
      <c r="L26" s="27">
        <v>50</v>
      </c>
      <c r="M26" s="27" t="s">
        <v>60</v>
      </c>
      <c r="N26" s="88"/>
      <c r="O26" s="88"/>
      <c r="P26" s="88" t="s">
        <v>82</v>
      </c>
      <c r="Q26" s="115"/>
      <c r="R26" s="35"/>
      <c r="S26" s="27">
        <v>24150</v>
      </c>
      <c r="T26" s="35"/>
    </row>
    <row r="27" s="4" customFormat="1" ht="20.1" customHeight="1" spans="1:20">
      <c r="A27" s="136">
        <v>14</v>
      </c>
      <c r="B27" s="135">
        <v>44189</v>
      </c>
      <c r="C27" s="137">
        <v>6000000</v>
      </c>
      <c r="E27" s="44" t="s">
        <v>85</v>
      </c>
      <c r="F27" s="44" t="s">
        <v>86</v>
      </c>
      <c r="G27" s="73"/>
      <c r="H27" s="65">
        <v>0.02</v>
      </c>
      <c r="I27" s="73">
        <f>C27*H27</f>
        <v>120000</v>
      </c>
      <c r="J27" s="73"/>
      <c r="K27" s="73">
        <v>97280</v>
      </c>
      <c r="L27" s="44"/>
      <c r="M27" s="44"/>
      <c r="N27" s="95"/>
      <c r="O27" s="95"/>
      <c r="P27" s="95"/>
      <c r="Q27" s="141"/>
      <c r="R27" s="118"/>
      <c r="S27" s="44"/>
      <c r="T27" s="118"/>
    </row>
    <row r="28" s="2" customFormat="1" ht="20.1" customHeight="1" spans="1:20">
      <c r="A28" s="42"/>
      <c r="B28" s="30">
        <v>44203</v>
      </c>
      <c r="C28" s="30"/>
      <c r="D28" s="9"/>
      <c r="E28" s="27" t="s">
        <v>87</v>
      </c>
      <c r="F28" s="27" t="s">
        <v>88</v>
      </c>
      <c r="G28" s="29"/>
      <c r="H28" s="29"/>
      <c r="I28" s="29"/>
      <c r="J28" s="29"/>
      <c r="K28" s="29"/>
      <c r="L28" s="27">
        <v>50</v>
      </c>
      <c r="M28" s="27" t="s">
        <v>60</v>
      </c>
      <c r="N28" s="88"/>
      <c r="O28" s="88"/>
      <c r="P28" s="88" t="s">
        <v>89</v>
      </c>
      <c r="Q28" s="115"/>
      <c r="R28" s="35"/>
      <c r="S28" s="27">
        <v>80000</v>
      </c>
      <c r="T28" s="35"/>
    </row>
    <row r="29" s="2" customFormat="1" ht="20.1" customHeight="1" spans="1:20">
      <c r="A29" s="42"/>
      <c r="B29" s="30">
        <v>44203</v>
      </c>
      <c r="C29" s="30"/>
      <c r="D29" s="9"/>
      <c r="E29" s="27" t="s">
        <v>90</v>
      </c>
      <c r="F29" s="27" t="s">
        <v>91</v>
      </c>
      <c r="G29" s="29"/>
      <c r="H29" s="29"/>
      <c r="I29" s="29"/>
      <c r="J29" s="29"/>
      <c r="K29" s="29"/>
      <c r="L29" s="27">
        <v>200</v>
      </c>
      <c r="M29" s="27" t="s">
        <v>60</v>
      </c>
      <c r="N29" s="88"/>
      <c r="O29" s="88"/>
      <c r="P29" s="88" t="s">
        <v>92</v>
      </c>
      <c r="Q29" s="115"/>
      <c r="R29" s="35"/>
      <c r="S29" s="27">
        <v>2450000</v>
      </c>
      <c r="T29" s="35"/>
    </row>
    <row r="30" s="2" customFormat="1" ht="20.1" customHeight="1" spans="1:20">
      <c r="A30" s="41"/>
      <c r="B30" s="30">
        <v>44203</v>
      </c>
      <c r="C30" s="30"/>
      <c r="D30" s="9">
        <v>-1514188</v>
      </c>
      <c r="E30" s="27"/>
      <c r="F30" s="27"/>
      <c r="G30" s="29"/>
      <c r="H30" s="29"/>
      <c r="I30" s="29"/>
      <c r="J30" s="29"/>
      <c r="K30" s="29"/>
      <c r="L30" s="27">
        <v>72967.96</v>
      </c>
      <c r="M30" s="27" t="s">
        <v>93</v>
      </c>
      <c r="N30" s="88"/>
      <c r="O30" s="88"/>
      <c r="P30" s="88"/>
      <c r="Q30" s="115"/>
      <c r="R30" s="35"/>
      <c r="S30" s="27"/>
      <c r="T30" s="35"/>
    </row>
    <row r="31" s="3" customFormat="1" ht="20.1" customHeight="1" spans="1:20">
      <c r="A31" s="41">
        <v>15</v>
      </c>
      <c r="B31" s="30">
        <v>44217</v>
      </c>
      <c r="C31" s="30"/>
      <c r="D31" s="9"/>
      <c r="E31" s="3" t="s">
        <v>94</v>
      </c>
      <c r="F31" s="27" t="s">
        <v>95</v>
      </c>
      <c r="G31" s="29"/>
      <c r="H31" s="29"/>
      <c r="I31" s="29"/>
      <c r="J31" s="29"/>
      <c r="K31" s="29"/>
      <c r="L31" s="27">
        <v>200</v>
      </c>
      <c r="M31" s="27" t="s">
        <v>60</v>
      </c>
      <c r="N31" s="88"/>
      <c r="O31" s="88"/>
      <c r="P31" s="88" t="s">
        <v>96</v>
      </c>
      <c r="Q31" s="115"/>
      <c r="R31" s="35"/>
      <c r="S31" s="27">
        <v>1069841.77</v>
      </c>
      <c r="T31" s="35"/>
    </row>
    <row r="32" s="3" customFormat="1" ht="20.1" customHeight="1" spans="1:20">
      <c r="A32" s="41"/>
      <c r="B32" s="30">
        <v>44234</v>
      </c>
      <c r="C32" s="30"/>
      <c r="D32" s="9"/>
      <c r="E32" s="27" t="s">
        <v>97</v>
      </c>
      <c r="F32" s="27" t="s">
        <v>98</v>
      </c>
      <c r="G32" s="29"/>
      <c r="H32" s="29"/>
      <c r="I32" s="29"/>
      <c r="J32" s="29"/>
      <c r="K32" s="29"/>
      <c r="L32" s="27">
        <v>100</v>
      </c>
      <c r="M32" s="27" t="s">
        <v>60</v>
      </c>
      <c r="N32" s="88"/>
      <c r="O32" s="88"/>
      <c r="P32" s="3" t="s">
        <v>99</v>
      </c>
      <c r="Q32" s="115"/>
      <c r="R32" s="35"/>
      <c r="S32" s="27">
        <v>500000</v>
      </c>
      <c r="T32" s="35"/>
    </row>
    <row r="33" s="5" customFormat="1" ht="20.1" customHeight="1" spans="1:20">
      <c r="A33" s="142">
        <v>16</v>
      </c>
      <c r="B33" s="143">
        <v>44235</v>
      </c>
      <c r="C33" s="137">
        <v>1000000</v>
      </c>
      <c r="D33" s="137"/>
      <c r="E33" s="44" t="s">
        <v>107</v>
      </c>
      <c r="F33" s="44">
        <v>175202745165</v>
      </c>
      <c r="G33" s="73"/>
      <c r="H33" s="65">
        <v>0.02</v>
      </c>
      <c r="I33" s="44">
        <v>20000</v>
      </c>
      <c r="J33" s="44" t="s">
        <v>108</v>
      </c>
      <c r="K33" s="73"/>
      <c r="L33" s="44"/>
      <c r="M33" s="44"/>
      <c r="N33" s="95"/>
      <c r="O33" s="95"/>
      <c r="P33" s="95"/>
      <c r="Q33" s="141"/>
      <c r="R33" s="118"/>
      <c r="S33" s="44"/>
      <c r="T33" s="118"/>
    </row>
    <row r="34" s="5" customFormat="1" ht="20.1" customHeight="1" spans="1:20">
      <c r="A34" s="58"/>
      <c r="B34" s="144"/>
      <c r="C34" s="135"/>
      <c r="D34" s="137"/>
      <c r="E34" s="44" t="s">
        <v>109</v>
      </c>
      <c r="F34" s="44" t="s">
        <v>110</v>
      </c>
      <c r="G34" s="73"/>
      <c r="H34" s="73"/>
      <c r="I34" s="73"/>
      <c r="J34" s="73"/>
      <c r="K34" s="44" t="s">
        <v>111</v>
      </c>
      <c r="L34" s="44">
        <v>200</v>
      </c>
      <c r="M34" s="44" t="s">
        <v>60</v>
      </c>
      <c r="N34" s="95"/>
      <c r="O34" s="95"/>
      <c r="P34" s="95" t="s">
        <v>112</v>
      </c>
      <c r="Q34" s="141"/>
      <c r="R34" s="118"/>
      <c r="S34" s="44">
        <v>1000000</v>
      </c>
      <c r="T34" s="118"/>
    </row>
    <row r="35" s="5" customFormat="1" ht="20.1" customHeight="1" spans="1:20">
      <c r="A35" s="58"/>
      <c r="B35" s="135"/>
      <c r="C35" s="135"/>
      <c r="D35" s="137"/>
      <c r="E35" s="44"/>
      <c r="F35" s="44"/>
      <c r="G35" s="73"/>
      <c r="H35" s="73"/>
      <c r="I35" s="73"/>
      <c r="J35" s="73"/>
      <c r="K35" s="73"/>
      <c r="L35" s="44"/>
      <c r="M35" s="44"/>
      <c r="N35" s="95"/>
      <c r="O35" s="95"/>
      <c r="P35" s="95"/>
      <c r="Q35" s="141"/>
      <c r="R35" s="118"/>
      <c r="S35" s="44"/>
      <c r="T35" s="118"/>
    </row>
    <row r="36" s="5" customFormat="1" ht="20.1" customHeight="1" spans="1:20">
      <c r="A36" s="58"/>
      <c r="B36" s="135"/>
      <c r="C36" s="135"/>
      <c r="D36" s="137"/>
      <c r="E36" s="44"/>
      <c r="F36" s="44"/>
      <c r="G36" s="73"/>
      <c r="H36" s="73"/>
      <c r="I36" s="73"/>
      <c r="J36" s="73"/>
      <c r="K36" s="73"/>
      <c r="L36" s="44"/>
      <c r="M36" s="44"/>
      <c r="N36" s="95"/>
      <c r="O36" s="95"/>
      <c r="P36" s="95"/>
      <c r="Q36" s="141"/>
      <c r="R36" s="118"/>
      <c r="S36" s="44"/>
      <c r="T36" s="118"/>
    </row>
    <row r="37" ht="20.1" customHeight="1" spans="1:20">
      <c r="A37" s="45"/>
      <c r="B37" s="135"/>
      <c r="C37" s="135"/>
      <c r="D37" s="9"/>
      <c r="E37" s="27"/>
      <c r="F37" s="27"/>
      <c r="G37" s="29"/>
      <c r="H37" s="29"/>
      <c r="I37" s="29"/>
      <c r="J37" s="29"/>
      <c r="K37" s="29"/>
      <c r="L37" s="145"/>
      <c r="M37" s="29"/>
      <c r="N37" s="88"/>
      <c r="O37" s="88"/>
      <c r="P37" s="88"/>
      <c r="Q37" s="115"/>
      <c r="R37" s="35"/>
      <c r="S37" s="44"/>
      <c r="T37" s="35"/>
    </row>
    <row r="38" ht="21" customHeight="1" spans="1:20">
      <c r="A38" s="45"/>
      <c r="B38" s="68"/>
      <c r="C38" s="69"/>
      <c r="D38" s="69"/>
      <c r="E38" s="73"/>
      <c r="F38" s="138"/>
      <c r="G38" s="73"/>
      <c r="H38" s="73"/>
      <c r="I38" s="73"/>
      <c r="J38" s="73"/>
      <c r="K38" s="73"/>
      <c r="L38" s="73"/>
      <c r="M38" s="73"/>
      <c r="N38" s="95"/>
      <c r="O38" s="95"/>
      <c r="P38" s="95"/>
      <c r="Q38" s="141"/>
      <c r="R38" s="118"/>
      <c r="S38" s="44"/>
      <c r="T38" s="35"/>
    </row>
    <row r="39" ht="30" customHeight="1" spans="1:20">
      <c r="A39" s="74" t="s">
        <v>100</v>
      </c>
      <c r="B39" s="74"/>
      <c r="C39" s="75">
        <f>SUM(C8:C38)</f>
        <v>7000000</v>
      </c>
      <c r="D39" s="126">
        <f>SUM(D8:D38)</f>
        <v>400000</v>
      </c>
      <c r="E39" s="127"/>
      <c r="F39" s="127"/>
      <c r="G39" s="127"/>
      <c r="H39" s="127"/>
      <c r="I39" s="128">
        <f t="shared" ref="I39:L39" si="0">SUM(I8:I38)</f>
        <v>140000</v>
      </c>
      <c r="J39" s="129"/>
      <c r="K39" s="128">
        <f t="shared" si="0"/>
        <v>97280</v>
      </c>
      <c r="L39" s="128">
        <f t="shared" si="0"/>
        <v>74767.96</v>
      </c>
      <c r="M39" s="129"/>
      <c r="N39" s="130">
        <f>SUM(N8:N38)</f>
        <v>0</v>
      </c>
      <c r="O39" s="88"/>
      <c r="P39" s="131"/>
      <c r="Q39" s="132"/>
      <c r="R39" s="133"/>
      <c r="S39" s="134">
        <f>SUM(S8:S38)</f>
        <v>6993684.77</v>
      </c>
      <c r="T39" s="125">
        <f>C39+D39-I39-K39-L39-N39-S39</f>
        <v>94267.2700000005</v>
      </c>
    </row>
    <row r="40" ht="30" customHeight="1" spans="1:20">
      <c r="A40" s="74" t="s">
        <v>101</v>
      </c>
      <c r="B40" s="74"/>
      <c r="C40" s="74" t="s">
        <v>102</v>
      </c>
      <c r="D40" s="74"/>
      <c r="E40" s="74"/>
      <c r="F40" s="76">
        <f>S32</f>
        <v>500000</v>
      </c>
      <c r="G40" s="77"/>
      <c r="H40" s="77"/>
      <c r="I40" s="77"/>
      <c r="J40" s="77"/>
      <c r="K40" s="97"/>
      <c r="L40" s="98" t="s">
        <v>103</v>
      </c>
      <c r="M40" s="99"/>
      <c r="N40" s="99"/>
      <c r="O40" s="100" t="s">
        <v>104</v>
      </c>
      <c r="P40" s="101">
        <f>F40</f>
        <v>500000</v>
      </c>
      <c r="Q40" s="101"/>
      <c r="R40" s="101"/>
      <c r="S40" s="101"/>
      <c r="T40" s="101"/>
    </row>
    <row r="41" ht="30" customHeight="1" spans="1:20">
      <c r="A41" s="74"/>
      <c r="B41" s="74"/>
      <c r="C41" s="74" t="s">
        <v>105</v>
      </c>
      <c r="D41" s="74"/>
      <c r="E41" s="74"/>
      <c r="F41" s="76">
        <v>0</v>
      </c>
      <c r="G41" s="77"/>
      <c r="H41" s="77"/>
      <c r="I41" s="77"/>
      <c r="J41" s="77"/>
      <c r="K41" s="97"/>
      <c r="L41" s="102"/>
      <c r="M41" s="103"/>
      <c r="N41" s="103"/>
      <c r="O41" s="100" t="s">
        <v>106</v>
      </c>
      <c r="P41" s="104" t="str">
        <f>SUBSTITUTE(SUBSTITUTE(TEXT(INT(P40),"[DBNum2][$-804]G/通用格式元"&amp;IF(INT(F48)=F48,"整",""))&amp;TEXT(MID(F48,FIND(".",F48&amp;".0")+1,1),"[DBNum2][$-804]G/通用格式角")&amp;TEXT(MID(F48,FIND(".",F48&amp;".0")+2,1),"[DBNum2][$-804]G/通用格式分"),"零角","零"),"零分","")</f>
        <v>伍拾万元整</v>
      </c>
      <c r="Q41" s="104"/>
      <c r="R41" s="104"/>
      <c r="S41" s="104"/>
      <c r="T41" s="104"/>
    </row>
    <row r="46" ht="13.5" spans="2:2">
      <c r="B46" s="78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39:B39"/>
    <mergeCell ref="C40:E40"/>
    <mergeCell ref="F40:K40"/>
    <mergeCell ref="P40:T40"/>
    <mergeCell ref="C41:E41"/>
    <mergeCell ref="F41:K41"/>
    <mergeCell ref="P41:T41"/>
    <mergeCell ref="A5:A7"/>
    <mergeCell ref="A8:A10"/>
    <mergeCell ref="A13:A14"/>
    <mergeCell ref="A15:A17"/>
    <mergeCell ref="A20:A22"/>
    <mergeCell ref="A27:A30"/>
    <mergeCell ref="A33:A34"/>
    <mergeCell ref="B33:B34"/>
    <mergeCell ref="S5:S7"/>
    <mergeCell ref="T5:T7"/>
    <mergeCell ref="A40:B41"/>
    <mergeCell ref="L40:N41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topLeftCell="G25" workbookViewId="0">
      <selection activeCell="L36" sqref="L36"/>
    </sheetView>
  </sheetViews>
  <sheetFormatPr defaultColWidth="9" defaultRowHeight="11.25"/>
  <cols>
    <col min="1" max="1" width="3.25" style="2" customWidth="1"/>
    <col min="2" max="2" width="9.675" style="6" customWidth="1"/>
    <col min="3" max="3" width="10.75" style="2" customWidth="1"/>
    <col min="4" max="4" width="9.55" style="2" customWidth="1"/>
    <col min="5" max="5" width="26.7833333333333" style="7" customWidth="1"/>
    <col min="6" max="6" width="29.4" style="7" customWidth="1"/>
    <col min="7" max="7" width="13.525" style="7" customWidth="1"/>
    <col min="8" max="8" width="7.18333333333333" style="7" customWidth="1"/>
    <col min="9" max="9" width="12.15" style="7" customWidth="1"/>
    <col min="10" max="10" width="9.99166666666667" style="7" customWidth="1"/>
    <col min="11" max="11" width="12.8083333333333" style="7" customWidth="1"/>
    <col min="12" max="12" width="9.5" style="7" customWidth="1"/>
    <col min="13" max="13" width="19.8666666666667" style="7" customWidth="1"/>
    <col min="14" max="14" width="7.78333333333333" style="7" customWidth="1"/>
    <col min="15" max="15" width="6.90833333333333" style="6" customWidth="1"/>
    <col min="16" max="16" width="33.675" style="7" customWidth="1"/>
    <col min="17" max="17" width="9.55833333333333" style="2" customWidth="1"/>
    <col min="18" max="18" width="8.66666666666667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9"/>
      <c r="J2" s="79" t="s">
        <v>4</v>
      </c>
      <c r="K2" s="79"/>
      <c r="L2" s="79"/>
      <c r="M2" s="80"/>
      <c r="N2" s="81" t="s">
        <v>5</v>
      </c>
      <c r="O2" s="81"/>
      <c r="P2" s="82">
        <v>11890</v>
      </c>
      <c r="Q2" s="87" t="s">
        <v>6</v>
      </c>
      <c r="R2" s="87"/>
      <c r="S2" s="105"/>
      <c r="T2" s="105"/>
    </row>
    <row r="3" s="1" customFormat="1" ht="27.9" customHeight="1" spans="1:20">
      <c r="A3" s="9" t="s">
        <v>7</v>
      </c>
      <c r="B3" s="9"/>
      <c r="C3" s="12">
        <v>48638519.13</v>
      </c>
      <c r="D3" s="12"/>
      <c r="E3" s="12"/>
      <c r="F3" s="12" t="s">
        <v>8</v>
      </c>
      <c r="G3" s="13" t="s">
        <v>9</v>
      </c>
      <c r="H3" s="9" t="s">
        <v>10</v>
      </c>
      <c r="I3" s="9"/>
      <c r="J3" s="83" t="s">
        <v>11</v>
      </c>
      <c r="K3" s="83"/>
      <c r="L3" s="83"/>
      <c r="M3" s="83"/>
      <c r="N3" s="9" t="s">
        <v>12</v>
      </c>
      <c r="O3" s="9"/>
      <c r="P3" s="83" t="s">
        <v>13</v>
      </c>
      <c r="Q3" s="106" t="s">
        <v>14</v>
      </c>
      <c r="R3" s="107"/>
      <c r="S3" s="108" t="s">
        <v>15</v>
      </c>
      <c r="T3" s="109"/>
    </row>
    <row r="4" s="1" customFormat="1" ht="27.9" customHeight="1" spans="1:20">
      <c r="A4" s="9" t="s">
        <v>16</v>
      </c>
      <c r="B4" s="9"/>
      <c r="C4" s="14"/>
      <c r="D4" s="14"/>
      <c r="E4" s="14"/>
      <c r="F4" s="12" t="s">
        <v>17</v>
      </c>
      <c r="G4" s="15"/>
      <c r="H4" s="9" t="s">
        <v>18</v>
      </c>
      <c r="I4" s="9"/>
      <c r="J4" s="83" t="s">
        <v>19</v>
      </c>
      <c r="K4" s="83"/>
      <c r="L4" s="83"/>
      <c r="M4" s="83"/>
      <c r="N4" s="9" t="s">
        <v>20</v>
      </c>
      <c r="O4" s="9"/>
      <c r="P4" s="84" t="s">
        <v>21</v>
      </c>
      <c r="Q4" s="12" t="s">
        <v>22</v>
      </c>
      <c r="R4" s="84" t="s">
        <v>23</v>
      </c>
      <c r="S4" s="110" t="s">
        <v>24</v>
      </c>
      <c r="T4" s="111" t="s">
        <v>25</v>
      </c>
    </row>
    <row r="5" s="1" customFormat="1" ht="27.9" customHeight="1" spans="1:20">
      <c r="A5" s="9" t="s">
        <v>26</v>
      </c>
      <c r="B5" s="16" t="s">
        <v>27</v>
      </c>
      <c r="C5" s="17"/>
      <c r="D5" s="17"/>
      <c r="E5" s="17"/>
      <c r="F5" s="18"/>
      <c r="G5" s="19" t="s">
        <v>28</v>
      </c>
      <c r="H5" s="16" t="s">
        <v>27</v>
      </c>
      <c r="I5" s="17"/>
      <c r="J5" s="18"/>
      <c r="K5" s="19" t="s">
        <v>29</v>
      </c>
      <c r="L5" s="16" t="s">
        <v>30</v>
      </c>
      <c r="M5" s="18"/>
      <c r="N5" s="16" t="s">
        <v>31</v>
      </c>
      <c r="O5" s="18"/>
      <c r="P5" s="85" t="s">
        <v>32</v>
      </c>
      <c r="Q5" s="112"/>
      <c r="R5" s="112"/>
      <c r="S5" s="110" t="s">
        <v>33</v>
      </c>
      <c r="T5" s="113" t="s">
        <v>34</v>
      </c>
    </row>
    <row r="6" s="1" customFormat="1" ht="27.9" customHeight="1" spans="1:20">
      <c r="A6" s="9"/>
      <c r="B6" s="20" t="s">
        <v>35</v>
      </c>
      <c r="C6" s="21"/>
      <c r="D6" s="21"/>
      <c r="E6" s="21"/>
      <c r="F6" s="22"/>
      <c r="G6" s="9"/>
      <c r="H6" s="20" t="s">
        <v>36</v>
      </c>
      <c r="I6" s="21"/>
      <c r="J6" s="22"/>
      <c r="K6" s="9" t="s">
        <v>37</v>
      </c>
      <c r="L6" s="20" t="s">
        <v>38</v>
      </c>
      <c r="M6" s="22"/>
      <c r="N6" s="20" t="s">
        <v>39</v>
      </c>
      <c r="O6" s="22"/>
      <c r="P6" s="86" t="s">
        <v>40</v>
      </c>
      <c r="Q6" s="114"/>
      <c r="R6" s="114"/>
      <c r="S6" s="110"/>
      <c r="T6" s="113"/>
    </row>
    <row r="7" s="1" customFormat="1" ht="27.9" customHeight="1" spans="1:20">
      <c r="A7" s="9"/>
      <c r="B7" s="23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3" t="s">
        <v>46</v>
      </c>
      <c r="H7" s="9" t="s">
        <v>47</v>
      </c>
      <c r="I7" s="12" t="s">
        <v>48</v>
      </c>
      <c r="J7" s="12" t="s">
        <v>49</v>
      </c>
      <c r="K7" s="87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110"/>
      <c r="T7" s="113"/>
    </row>
    <row r="8" s="2" customFormat="1" ht="23" customHeight="1" spans="1:20">
      <c r="A8" s="24">
        <v>1</v>
      </c>
      <c r="B8" s="25">
        <v>44041</v>
      </c>
      <c r="C8" s="26"/>
      <c r="D8" s="27">
        <v>400000</v>
      </c>
      <c r="E8" s="27" t="s">
        <v>53</v>
      </c>
      <c r="F8" s="28" t="s">
        <v>54</v>
      </c>
      <c r="G8" s="29"/>
      <c r="H8" s="29"/>
      <c r="I8" s="29"/>
      <c r="J8" s="29"/>
      <c r="K8" s="29"/>
      <c r="L8" s="29"/>
      <c r="M8" s="27"/>
      <c r="N8" s="29"/>
      <c r="O8" s="29"/>
      <c r="P8" s="88"/>
      <c r="Q8" s="115"/>
      <c r="R8" s="35"/>
      <c r="S8" s="27"/>
      <c r="T8" s="35"/>
    </row>
    <row r="9" s="2" customFormat="1" ht="23" customHeight="1" spans="1:20">
      <c r="A9" s="24"/>
      <c r="B9" s="30">
        <v>44035</v>
      </c>
      <c r="C9" s="31"/>
      <c r="D9" s="31"/>
      <c r="E9" s="27" t="s">
        <v>55</v>
      </c>
      <c r="F9" s="146" t="s">
        <v>56</v>
      </c>
      <c r="G9" s="27"/>
      <c r="H9" s="27"/>
      <c r="I9" s="27"/>
      <c r="J9" s="27"/>
      <c r="K9" s="27"/>
      <c r="L9" s="27"/>
      <c r="M9" s="27"/>
      <c r="N9" s="88"/>
      <c r="O9" s="88"/>
      <c r="P9" s="88" t="s">
        <v>23</v>
      </c>
      <c r="Q9" s="115" t="s">
        <v>57</v>
      </c>
      <c r="R9" s="27"/>
      <c r="S9" s="27">
        <v>1200</v>
      </c>
      <c r="T9" s="27"/>
    </row>
    <row r="10" s="2" customFormat="1" ht="25" customHeight="1" spans="1:20">
      <c r="A10" s="24"/>
      <c r="B10" s="25"/>
      <c r="C10" s="26"/>
      <c r="D10" s="27"/>
      <c r="E10" s="27" t="s">
        <v>58</v>
      </c>
      <c r="F10" s="33" t="s">
        <v>59</v>
      </c>
      <c r="G10" s="29"/>
      <c r="H10" s="29"/>
      <c r="I10" s="27"/>
      <c r="J10" s="27"/>
      <c r="K10" s="27"/>
      <c r="L10" s="34">
        <v>100</v>
      </c>
      <c r="M10" s="2" t="s">
        <v>60</v>
      </c>
      <c r="N10" s="88"/>
      <c r="O10" s="88"/>
      <c r="P10" s="88" t="s">
        <v>61</v>
      </c>
      <c r="Q10" s="115"/>
      <c r="R10" s="35"/>
      <c r="S10" s="27">
        <v>159000</v>
      </c>
      <c r="T10" s="35"/>
    </row>
    <row r="11" s="2" customFormat="1" ht="22" customHeight="1" spans="1:20">
      <c r="A11" s="34">
        <v>2</v>
      </c>
      <c r="B11" s="30">
        <v>44057</v>
      </c>
      <c r="C11" s="26"/>
      <c r="D11" s="35"/>
      <c r="E11" s="27" t="s">
        <v>62</v>
      </c>
      <c r="F11" s="28" t="s">
        <v>63</v>
      </c>
      <c r="G11" s="29"/>
      <c r="H11" s="29"/>
      <c r="I11" s="29"/>
      <c r="J11" s="29"/>
      <c r="K11" s="29"/>
      <c r="L11" s="34">
        <v>50</v>
      </c>
      <c r="M11" s="2" t="s">
        <v>60</v>
      </c>
      <c r="N11" s="88"/>
      <c r="O11" s="88"/>
      <c r="P11" s="89" t="s">
        <v>64</v>
      </c>
      <c r="Q11" s="115"/>
      <c r="R11" s="35"/>
      <c r="S11" s="27">
        <v>19455</v>
      </c>
      <c r="T11" s="35"/>
    </row>
    <row r="12" s="2" customFormat="1" ht="24" customHeight="1" spans="1:20">
      <c r="A12" s="34">
        <v>3</v>
      </c>
      <c r="B12" s="30">
        <v>44076</v>
      </c>
      <c r="C12" s="31"/>
      <c r="D12" s="31"/>
      <c r="E12" s="36" t="s">
        <v>65</v>
      </c>
      <c r="F12" s="37" t="s">
        <v>66</v>
      </c>
      <c r="G12" s="29"/>
      <c r="H12" s="29"/>
      <c r="I12" s="29"/>
      <c r="J12" s="29"/>
      <c r="K12" s="29"/>
      <c r="L12" s="27">
        <v>100</v>
      </c>
      <c r="M12" s="27" t="s">
        <v>60</v>
      </c>
      <c r="N12" s="88"/>
      <c r="O12" s="88"/>
      <c r="P12" s="89" t="s">
        <v>67</v>
      </c>
      <c r="Q12" s="115"/>
      <c r="R12" s="35"/>
      <c r="S12" s="27">
        <v>200000</v>
      </c>
      <c r="T12" s="35"/>
    </row>
    <row r="13" s="3" customFormat="1" ht="24" customHeight="1" spans="1:20">
      <c r="A13" s="38">
        <v>4</v>
      </c>
      <c r="B13" s="30">
        <v>44081</v>
      </c>
      <c r="C13" s="31"/>
      <c r="D13" s="9">
        <v>1000000</v>
      </c>
      <c r="E13" s="27" t="s">
        <v>53</v>
      </c>
      <c r="F13" s="28" t="s">
        <v>54</v>
      </c>
      <c r="G13" s="39" t="s">
        <v>68</v>
      </c>
      <c r="H13" s="40"/>
      <c r="I13" s="40"/>
      <c r="J13" s="90"/>
      <c r="K13" s="29"/>
      <c r="L13" s="27"/>
      <c r="M13" s="27"/>
      <c r="N13" s="88"/>
      <c r="O13" s="88"/>
      <c r="P13" s="89"/>
      <c r="Q13" s="115"/>
      <c r="R13" s="35"/>
      <c r="S13" s="27"/>
      <c r="T13" s="35"/>
    </row>
    <row r="14" s="3" customFormat="1" ht="17" customHeight="1" spans="1:20">
      <c r="A14" s="41"/>
      <c r="B14" s="30">
        <v>44081</v>
      </c>
      <c r="C14" s="26"/>
      <c r="D14" s="31"/>
      <c r="E14" s="36" t="s">
        <v>58</v>
      </c>
      <c r="F14" s="37" t="s">
        <v>59</v>
      </c>
      <c r="G14" s="29"/>
      <c r="H14" s="29"/>
      <c r="I14" s="29"/>
      <c r="J14" s="29"/>
      <c r="K14" s="29"/>
      <c r="L14" s="27">
        <v>100</v>
      </c>
      <c r="M14" s="27" t="s">
        <v>60</v>
      </c>
      <c r="N14" s="88"/>
      <c r="O14" s="88"/>
      <c r="P14" s="89" t="s">
        <v>61</v>
      </c>
      <c r="Q14" s="115"/>
      <c r="R14" s="35"/>
      <c r="S14" s="27">
        <v>169600</v>
      </c>
      <c r="T14" s="35"/>
    </row>
    <row r="15" s="2" customFormat="1" ht="20.1" customHeight="1" spans="1:20">
      <c r="A15" s="42">
        <v>5</v>
      </c>
      <c r="B15" s="30">
        <v>44090</v>
      </c>
      <c r="C15" s="26"/>
      <c r="D15" s="27"/>
      <c r="E15" s="27" t="s">
        <v>69</v>
      </c>
      <c r="F15" s="43" t="s">
        <v>70</v>
      </c>
      <c r="G15" s="29"/>
      <c r="H15" s="29"/>
      <c r="I15" s="27"/>
      <c r="J15" s="27"/>
      <c r="K15" s="27"/>
      <c r="L15" s="27">
        <v>50</v>
      </c>
      <c r="M15" s="27" t="s">
        <v>60</v>
      </c>
      <c r="N15" s="88"/>
      <c r="O15" s="88"/>
      <c r="P15" s="88" t="s">
        <v>71</v>
      </c>
      <c r="Q15" s="115"/>
      <c r="R15" s="35"/>
      <c r="S15" s="27">
        <v>60000</v>
      </c>
      <c r="T15" s="35"/>
    </row>
    <row r="16" s="2" customFormat="1" ht="25" customHeight="1" spans="1:20">
      <c r="A16" s="42"/>
      <c r="B16" s="30">
        <v>44090</v>
      </c>
      <c r="C16" s="26"/>
      <c r="D16" s="27"/>
      <c r="E16" s="27" t="s">
        <v>58</v>
      </c>
      <c r="F16" s="33" t="s">
        <v>59</v>
      </c>
      <c r="G16" s="29"/>
      <c r="H16" s="29"/>
      <c r="I16" s="27"/>
      <c r="J16" s="27"/>
      <c r="K16" s="27"/>
      <c r="L16" s="27">
        <v>100</v>
      </c>
      <c r="M16" s="27" t="s">
        <v>60</v>
      </c>
      <c r="N16" s="88"/>
      <c r="O16" s="88"/>
      <c r="P16" s="88" t="s">
        <v>61</v>
      </c>
      <c r="Q16" s="115"/>
      <c r="R16" s="35"/>
      <c r="S16" s="27">
        <v>300000</v>
      </c>
      <c r="T16" s="35"/>
    </row>
    <row r="17" s="2" customFormat="1" ht="25" customHeight="1" spans="1:20">
      <c r="A17" s="42"/>
      <c r="B17" s="25">
        <v>44092</v>
      </c>
      <c r="C17" s="26"/>
      <c r="D17" s="27"/>
      <c r="E17" s="27" t="s">
        <v>72</v>
      </c>
      <c r="F17" s="33" t="s">
        <v>73</v>
      </c>
      <c r="G17" s="29"/>
      <c r="H17" s="29"/>
      <c r="I17" s="27"/>
      <c r="J17" s="27"/>
      <c r="K17" s="27"/>
      <c r="L17" s="27">
        <v>100</v>
      </c>
      <c r="M17" s="27" t="s">
        <v>60</v>
      </c>
      <c r="N17" s="88"/>
      <c r="O17" s="88"/>
      <c r="P17" s="88" t="s">
        <v>74</v>
      </c>
      <c r="Q17" s="115"/>
      <c r="R17" s="35"/>
      <c r="S17" s="27">
        <v>300000</v>
      </c>
      <c r="T17" s="35"/>
    </row>
    <row r="18" s="2" customFormat="1" ht="20.1" customHeight="1" spans="1:20">
      <c r="A18" s="34">
        <v>6</v>
      </c>
      <c r="B18" s="30">
        <v>44113</v>
      </c>
      <c r="C18" s="31"/>
      <c r="D18" s="31"/>
      <c r="E18" s="27" t="s">
        <v>75</v>
      </c>
      <c r="F18" s="27" t="s">
        <v>76</v>
      </c>
      <c r="G18" s="27"/>
      <c r="H18" s="27"/>
      <c r="I18" s="27"/>
      <c r="J18" s="27"/>
      <c r="K18" s="27"/>
      <c r="L18" s="27">
        <v>50</v>
      </c>
      <c r="M18" s="27" t="s">
        <v>60</v>
      </c>
      <c r="N18" s="88"/>
      <c r="O18" s="88"/>
      <c r="P18" s="88" t="s">
        <v>77</v>
      </c>
      <c r="Q18" s="115"/>
      <c r="R18" s="27"/>
      <c r="S18" s="27">
        <v>37500</v>
      </c>
      <c r="T18" s="27"/>
    </row>
    <row r="19" s="2" customFormat="1" ht="25" customHeight="1" spans="1:20">
      <c r="A19" s="42">
        <v>7</v>
      </c>
      <c r="B19" s="30">
        <v>44125</v>
      </c>
      <c r="C19" s="26"/>
      <c r="D19" s="27"/>
      <c r="E19" s="27" t="s">
        <v>58</v>
      </c>
      <c r="F19" s="33" t="s">
        <v>59</v>
      </c>
      <c r="G19" s="29"/>
      <c r="H19" s="29"/>
      <c r="I19" s="27"/>
      <c r="J19" s="27"/>
      <c r="K19" s="27"/>
      <c r="L19" s="27">
        <v>100</v>
      </c>
      <c r="M19" s="27" t="s">
        <v>60</v>
      </c>
      <c r="N19" s="88"/>
      <c r="O19" s="88"/>
      <c r="P19" s="88" t="s">
        <v>61</v>
      </c>
      <c r="Q19" s="115"/>
      <c r="R19" s="35"/>
      <c r="S19" s="27">
        <v>150000</v>
      </c>
      <c r="T19" s="35"/>
    </row>
    <row r="20" s="2" customFormat="1" ht="25" customHeight="1" spans="1:20">
      <c r="A20" s="38">
        <v>8</v>
      </c>
      <c r="B20" s="30">
        <v>44142</v>
      </c>
      <c r="C20" s="30"/>
      <c r="D20" s="9">
        <v>300000</v>
      </c>
      <c r="E20" s="27" t="s">
        <v>53</v>
      </c>
      <c r="F20" s="28" t="s">
        <v>54</v>
      </c>
      <c r="G20" s="39" t="s">
        <v>78</v>
      </c>
      <c r="H20" s="40"/>
      <c r="I20" s="40"/>
      <c r="J20" s="90"/>
      <c r="K20" s="27"/>
      <c r="L20" s="27"/>
      <c r="M20" s="27"/>
      <c r="N20" s="88"/>
      <c r="O20" s="88"/>
      <c r="P20" s="88"/>
      <c r="Q20" s="115"/>
      <c r="R20" s="27"/>
      <c r="S20" s="27"/>
      <c r="T20" s="27"/>
    </row>
    <row r="21" s="2" customFormat="1" ht="25" customHeight="1" spans="1:20">
      <c r="A21" s="42"/>
      <c r="B21" s="30">
        <v>44507</v>
      </c>
      <c r="C21" s="30"/>
      <c r="D21" s="9">
        <v>214188</v>
      </c>
      <c r="E21" s="27" t="s">
        <v>53</v>
      </c>
      <c r="F21" s="28" t="s">
        <v>54</v>
      </c>
      <c r="G21" s="39" t="s">
        <v>78</v>
      </c>
      <c r="H21" s="40"/>
      <c r="I21" s="40"/>
      <c r="J21" s="90"/>
      <c r="K21" s="27"/>
      <c r="L21" s="27"/>
      <c r="M21" s="27"/>
      <c r="N21" s="88"/>
      <c r="O21" s="88"/>
      <c r="P21" s="88" t="s">
        <v>79</v>
      </c>
      <c r="Q21" s="115"/>
      <c r="R21" s="27"/>
      <c r="S21" s="27">
        <v>200000</v>
      </c>
      <c r="T21" s="27"/>
    </row>
    <row r="22" s="2" customFormat="1" ht="20.1" customHeight="1" spans="1:20">
      <c r="A22" s="41"/>
      <c r="B22" s="30">
        <v>44145</v>
      </c>
      <c r="C22" s="30"/>
      <c r="D22" s="9"/>
      <c r="E22" s="27" t="s">
        <v>80</v>
      </c>
      <c r="F22" s="44" t="s">
        <v>81</v>
      </c>
      <c r="G22" s="27"/>
      <c r="H22" s="27"/>
      <c r="I22" s="27"/>
      <c r="J22" s="27"/>
      <c r="K22" s="27"/>
      <c r="L22" s="27">
        <v>50</v>
      </c>
      <c r="M22" s="27" t="s">
        <v>60</v>
      </c>
      <c r="N22" s="88"/>
      <c r="O22" s="88"/>
      <c r="P22" s="88" t="s">
        <v>82</v>
      </c>
      <c r="Q22" s="115"/>
      <c r="R22" s="27"/>
      <c r="S22" s="27">
        <v>50000</v>
      </c>
      <c r="T22" s="27"/>
    </row>
    <row r="23" s="2" customFormat="1" ht="20.1" customHeight="1" spans="1:20">
      <c r="A23" s="45">
        <v>10</v>
      </c>
      <c r="B23" s="30">
        <v>44146</v>
      </c>
      <c r="C23" s="30"/>
      <c r="D23" s="9"/>
      <c r="E23" s="27" t="s">
        <v>58</v>
      </c>
      <c r="F23" s="33" t="s">
        <v>59</v>
      </c>
      <c r="G23" s="29"/>
      <c r="H23" s="29"/>
      <c r="I23" s="27"/>
      <c r="J23" s="27"/>
      <c r="K23" s="27"/>
      <c r="L23" s="27">
        <v>50</v>
      </c>
      <c r="M23" s="27" t="s">
        <v>60</v>
      </c>
      <c r="N23" s="88"/>
      <c r="O23" s="88"/>
      <c r="P23" s="88" t="s">
        <v>61</v>
      </c>
      <c r="Q23" s="115"/>
      <c r="R23" s="35"/>
      <c r="S23" s="27">
        <v>27328</v>
      </c>
      <c r="T23" s="35"/>
    </row>
    <row r="24" s="2" customFormat="1" ht="21" customHeight="1" spans="1:20">
      <c r="A24" s="45">
        <v>11</v>
      </c>
      <c r="B24" s="46">
        <v>44151</v>
      </c>
      <c r="C24" s="31"/>
      <c r="D24" s="31"/>
      <c r="E24" s="27" t="s">
        <v>80</v>
      </c>
      <c r="F24" s="27" t="s">
        <v>81</v>
      </c>
      <c r="G24" s="29"/>
      <c r="H24" s="29"/>
      <c r="I24" s="29"/>
      <c r="J24" s="29"/>
      <c r="K24" s="29"/>
      <c r="L24" s="27">
        <v>100</v>
      </c>
      <c r="M24" s="27" t="s">
        <v>60</v>
      </c>
      <c r="N24" s="88"/>
      <c r="O24" s="88"/>
      <c r="P24" s="88" t="s">
        <v>82</v>
      </c>
      <c r="Q24" s="115"/>
      <c r="R24" s="27"/>
      <c r="S24" s="27">
        <v>135610</v>
      </c>
      <c r="T24" s="35"/>
    </row>
    <row r="25" s="2" customFormat="1" ht="20.1" customHeight="1" spans="1:20">
      <c r="A25" s="34">
        <v>12</v>
      </c>
      <c r="B25" s="30">
        <v>44160</v>
      </c>
      <c r="C25" s="30"/>
      <c r="D25" s="9"/>
      <c r="E25" s="27" t="s">
        <v>83</v>
      </c>
      <c r="F25" s="27" t="s">
        <v>84</v>
      </c>
      <c r="G25" s="27"/>
      <c r="H25" s="27"/>
      <c r="I25" s="27"/>
      <c r="J25" s="27"/>
      <c r="K25" s="27"/>
      <c r="L25" s="27">
        <v>50</v>
      </c>
      <c r="M25" s="27" t="s">
        <v>60</v>
      </c>
      <c r="N25" s="88"/>
      <c r="O25" s="88"/>
      <c r="P25" s="88" t="s">
        <v>79</v>
      </c>
      <c r="Q25" s="115"/>
      <c r="R25" s="27"/>
      <c r="S25" s="27">
        <v>60000</v>
      </c>
      <c r="T25" s="27"/>
    </row>
    <row r="26" s="2" customFormat="1" ht="20.1" customHeight="1" spans="1:20">
      <c r="A26" s="45">
        <v>13</v>
      </c>
      <c r="B26" s="30">
        <v>44165</v>
      </c>
      <c r="C26" s="30"/>
      <c r="D26" s="9"/>
      <c r="E26" s="27" t="s">
        <v>80</v>
      </c>
      <c r="F26" s="27" t="s">
        <v>81</v>
      </c>
      <c r="G26" s="29"/>
      <c r="H26" s="29"/>
      <c r="I26" s="29"/>
      <c r="J26" s="29"/>
      <c r="K26" s="29"/>
      <c r="L26" s="27">
        <v>50</v>
      </c>
      <c r="M26" s="27" t="s">
        <v>60</v>
      </c>
      <c r="N26" s="88"/>
      <c r="O26" s="88"/>
      <c r="P26" s="88" t="s">
        <v>82</v>
      </c>
      <c r="Q26" s="115"/>
      <c r="R26" s="35"/>
      <c r="S26" s="27">
        <v>24150</v>
      </c>
      <c r="T26" s="35"/>
    </row>
    <row r="27" s="4" customFormat="1" ht="20.1" customHeight="1" spans="1:20">
      <c r="A27" s="136">
        <v>14</v>
      </c>
      <c r="B27" s="135">
        <v>44189</v>
      </c>
      <c r="C27" s="137">
        <v>6000000</v>
      </c>
      <c r="E27" s="44" t="s">
        <v>85</v>
      </c>
      <c r="F27" s="44" t="s">
        <v>86</v>
      </c>
      <c r="G27" s="73"/>
      <c r="H27" s="65">
        <v>0.02</v>
      </c>
      <c r="I27" s="73">
        <f>C27*H27</f>
        <v>120000</v>
      </c>
      <c r="J27" s="73"/>
      <c r="K27" s="73">
        <v>97280</v>
      </c>
      <c r="L27" s="44"/>
      <c r="M27" s="44"/>
      <c r="N27" s="95"/>
      <c r="O27" s="95"/>
      <c r="P27" s="95"/>
      <c r="Q27" s="141"/>
      <c r="R27" s="118"/>
      <c r="S27" s="44"/>
      <c r="T27" s="118"/>
    </row>
    <row r="28" s="2" customFormat="1" ht="20.1" customHeight="1" spans="1:20">
      <c r="A28" s="42"/>
      <c r="B28" s="30">
        <v>44203</v>
      </c>
      <c r="C28" s="30"/>
      <c r="D28" s="9"/>
      <c r="E28" s="27" t="s">
        <v>87</v>
      </c>
      <c r="F28" s="27" t="s">
        <v>88</v>
      </c>
      <c r="G28" s="29"/>
      <c r="H28" s="29"/>
      <c r="I28" s="29"/>
      <c r="J28" s="29"/>
      <c r="K28" s="29"/>
      <c r="L28" s="27">
        <v>50</v>
      </c>
      <c r="M28" s="27" t="s">
        <v>60</v>
      </c>
      <c r="N28" s="88"/>
      <c r="O28" s="88"/>
      <c r="P28" s="88" t="s">
        <v>89</v>
      </c>
      <c r="Q28" s="115"/>
      <c r="R28" s="35"/>
      <c r="S28" s="27">
        <v>80000</v>
      </c>
      <c r="T28" s="35"/>
    </row>
    <row r="29" s="2" customFormat="1" ht="20.1" customHeight="1" spans="1:20">
      <c r="A29" s="42"/>
      <c r="B29" s="30">
        <v>44203</v>
      </c>
      <c r="C29" s="30"/>
      <c r="D29" s="9"/>
      <c r="E29" s="27" t="s">
        <v>90</v>
      </c>
      <c r="F29" s="27" t="s">
        <v>91</v>
      </c>
      <c r="G29" s="29"/>
      <c r="H29" s="29"/>
      <c r="I29" s="29"/>
      <c r="J29" s="29"/>
      <c r="K29" s="29"/>
      <c r="L29" s="27">
        <v>200</v>
      </c>
      <c r="M29" s="27" t="s">
        <v>60</v>
      </c>
      <c r="N29" s="88"/>
      <c r="O29" s="88"/>
      <c r="P29" s="88" t="s">
        <v>92</v>
      </c>
      <c r="Q29" s="115"/>
      <c r="R29" s="35"/>
      <c r="S29" s="27">
        <v>2450000</v>
      </c>
      <c r="T29" s="35"/>
    </row>
    <row r="30" s="2" customFormat="1" ht="20.1" customHeight="1" spans="1:20">
      <c r="A30" s="41"/>
      <c r="B30" s="30">
        <v>44203</v>
      </c>
      <c r="C30" s="30"/>
      <c r="D30" s="9">
        <v>-1514188</v>
      </c>
      <c r="E30" s="27"/>
      <c r="F30" s="27"/>
      <c r="G30" s="29"/>
      <c r="H30" s="29"/>
      <c r="I30" s="29"/>
      <c r="J30" s="29"/>
      <c r="K30" s="29"/>
      <c r="L30" s="27">
        <v>72967.96</v>
      </c>
      <c r="M30" s="27" t="s">
        <v>93</v>
      </c>
      <c r="N30" s="88"/>
      <c r="O30" s="88"/>
      <c r="P30" s="88"/>
      <c r="Q30" s="115"/>
      <c r="R30" s="35"/>
      <c r="S30" s="27"/>
      <c r="T30" s="35"/>
    </row>
    <row r="31" s="3" customFormat="1" ht="20.1" customHeight="1" spans="1:20">
      <c r="A31" s="41">
        <v>15</v>
      </c>
      <c r="B31" s="30">
        <v>44217</v>
      </c>
      <c r="C31" s="30"/>
      <c r="D31" s="9"/>
      <c r="E31" s="3" t="s">
        <v>94</v>
      </c>
      <c r="F31" s="27" t="s">
        <v>95</v>
      </c>
      <c r="G31" s="29"/>
      <c r="H31" s="29"/>
      <c r="I31" s="29"/>
      <c r="J31" s="29"/>
      <c r="K31" s="29"/>
      <c r="L31" s="27">
        <v>200</v>
      </c>
      <c r="M31" s="27" t="s">
        <v>60</v>
      </c>
      <c r="N31" s="88"/>
      <c r="O31" s="88"/>
      <c r="P31" s="88" t="s">
        <v>96</v>
      </c>
      <c r="Q31" s="115"/>
      <c r="R31" s="35"/>
      <c r="S31" s="27">
        <v>1069841.77</v>
      </c>
      <c r="T31" s="35"/>
    </row>
    <row r="32" s="3" customFormat="1" ht="20.1" customHeight="1" spans="1:20">
      <c r="A32" s="41"/>
      <c r="B32" s="30">
        <v>44234</v>
      </c>
      <c r="C32" s="30"/>
      <c r="D32" s="9"/>
      <c r="E32" s="27" t="s">
        <v>97</v>
      </c>
      <c r="F32" s="27" t="s">
        <v>98</v>
      </c>
      <c r="G32" s="29"/>
      <c r="H32" s="29"/>
      <c r="I32" s="29"/>
      <c r="J32" s="29"/>
      <c r="K32" s="29"/>
      <c r="L32" s="27">
        <v>100</v>
      </c>
      <c r="M32" s="27" t="s">
        <v>60</v>
      </c>
      <c r="N32" s="88"/>
      <c r="O32" s="88"/>
      <c r="P32" s="3" t="s">
        <v>99</v>
      </c>
      <c r="Q32" s="115"/>
      <c r="R32" s="35"/>
      <c r="S32" s="27">
        <v>500000</v>
      </c>
      <c r="T32" s="35"/>
    </row>
    <row r="33" s="5" customFormat="1" ht="20.1" customHeight="1" spans="1:20">
      <c r="A33" s="42">
        <v>16</v>
      </c>
      <c r="B33" s="25">
        <v>44235</v>
      </c>
      <c r="C33" s="9">
        <v>1000000</v>
      </c>
      <c r="D33" s="9"/>
      <c r="E33" s="27" t="s">
        <v>107</v>
      </c>
      <c r="F33" s="27">
        <v>175202745165</v>
      </c>
      <c r="G33" s="29"/>
      <c r="H33" s="56">
        <v>0.02</v>
      </c>
      <c r="I33" s="27">
        <v>20000</v>
      </c>
      <c r="J33" s="27" t="s">
        <v>108</v>
      </c>
      <c r="K33" s="29"/>
      <c r="L33" s="27"/>
      <c r="M33" s="27"/>
      <c r="N33" s="88"/>
      <c r="O33" s="88"/>
      <c r="P33" s="88"/>
      <c r="Q33" s="115"/>
      <c r="R33" s="35"/>
      <c r="S33" s="27"/>
      <c r="T33" s="118"/>
    </row>
    <row r="34" s="5" customFormat="1" ht="20.1" customHeight="1" spans="1:20">
      <c r="A34" s="41"/>
      <c r="B34" s="57"/>
      <c r="C34" s="30"/>
      <c r="D34" s="9"/>
      <c r="E34" s="27" t="s">
        <v>109</v>
      </c>
      <c r="F34" s="27" t="s">
        <v>110</v>
      </c>
      <c r="G34" s="29"/>
      <c r="H34" s="29"/>
      <c r="I34" s="29"/>
      <c r="J34" s="29"/>
      <c r="K34" s="27" t="s">
        <v>111</v>
      </c>
      <c r="L34" s="27">
        <v>200</v>
      </c>
      <c r="M34" s="27" t="s">
        <v>60</v>
      </c>
      <c r="N34" s="88"/>
      <c r="O34" s="88"/>
      <c r="P34" s="88" t="s">
        <v>112</v>
      </c>
      <c r="Q34" s="115"/>
      <c r="R34" s="35"/>
      <c r="S34" s="27">
        <v>500000</v>
      </c>
      <c r="T34" s="118"/>
    </row>
    <row r="35" s="5" customFormat="1" ht="20.1" customHeight="1" spans="1:20">
      <c r="A35" s="58"/>
      <c r="B35" s="135">
        <v>44264</v>
      </c>
      <c r="C35" s="135"/>
      <c r="D35" s="137"/>
      <c r="E35" s="44"/>
      <c r="F35" s="44"/>
      <c r="G35" s="73"/>
      <c r="H35" s="73"/>
      <c r="I35" s="73"/>
      <c r="J35" s="73"/>
      <c r="K35" s="73"/>
      <c r="L35" s="44">
        <v>3000</v>
      </c>
      <c r="M35" s="44" t="s">
        <v>113</v>
      </c>
      <c r="N35" s="95"/>
      <c r="O35" s="95"/>
      <c r="P35" s="95" t="s">
        <v>114</v>
      </c>
      <c r="Q35" s="141"/>
      <c r="R35" s="118"/>
      <c r="S35" s="44">
        <v>500000</v>
      </c>
      <c r="T35" s="118"/>
    </row>
    <row r="36" s="5" customFormat="1" ht="20.1" customHeight="1" spans="1:20">
      <c r="A36" s="58"/>
      <c r="B36" s="135">
        <v>44270</v>
      </c>
      <c r="C36" s="135"/>
      <c r="D36" s="137"/>
      <c r="E36" s="44"/>
      <c r="F36" s="44"/>
      <c r="G36" s="73"/>
      <c r="H36" s="73"/>
      <c r="I36" s="73"/>
      <c r="J36" s="73"/>
      <c r="K36" s="73"/>
      <c r="L36" s="44">
        <v>5000</v>
      </c>
      <c r="M36" s="44" t="s">
        <v>113</v>
      </c>
      <c r="N36" s="95"/>
      <c r="O36" s="95"/>
      <c r="P36" s="95"/>
      <c r="Q36" s="141"/>
      <c r="R36" s="118"/>
      <c r="S36" s="44"/>
      <c r="T36" s="118"/>
    </row>
    <row r="37" s="2" customFormat="1" ht="20.1" customHeight="1" spans="1:20">
      <c r="A37" s="45"/>
      <c r="B37" s="135">
        <v>44278</v>
      </c>
      <c r="C37" s="135"/>
      <c r="D37" s="137"/>
      <c r="E37" s="44"/>
      <c r="F37" s="44"/>
      <c r="G37" s="73"/>
      <c r="H37" s="73"/>
      <c r="I37" s="73"/>
      <c r="J37" s="73"/>
      <c r="K37" s="73"/>
      <c r="L37" s="139">
        <v>100</v>
      </c>
      <c r="M37" s="140" t="s">
        <v>115</v>
      </c>
      <c r="N37" s="95"/>
      <c r="O37" s="95"/>
      <c r="P37" s="95"/>
      <c r="Q37" s="141"/>
      <c r="R37" s="118"/>
      <c r="S37" s="44"/>
      <c r="T37" s="35"/>
    </row>
    <row r="38" s="2" customFormat="1" ht="21" customHeight="1" spans="1:20">
      <c r="A38" s="45"/>
      <c r="B38" s="68"/>
      <c r="C38" s="69"/>
      <c r="D38" s="69"/>
      <c r="E38" s="73"/>
      <c r="F38" s="138"/>
      <c r="G38" s="73"/>
      <c r="H38" s="73"/>
      <c r="I38" s="73"/>
      <c r="J38" s="73"/>
      <c r="K38" s="73"/>
      <c r="L38" s="73">
        <v>4000</v>
      </c>
      <c r="M38" s="44" t="s">
        <v>113</v>
      </c>
      <c r="N38" s="95"/>
      <c r="O38" s="95"/>
      <c r="P38" s="95"/>
      <c r="Q38" s="141"/>
      <c r="R38" s="118"/>
      <c r="S38" s="44"/>
      <c r="T38" s="35"/>
    </row>
    <row r="39" s="2" customFormat="1" ht="30" customHeight="1" spans="1:20">
      <c r="A39" s="74" t="s">
        <v>100</v>
      </c>
      <c r="B39" s="74"/>
      <c r="C39" s="75">
        <f>SUM(C8:C38)</f>
        <v>7000000</v>
      </c>
      <c r="D39" s="126">
        <f>SUM(D8:D38)</f>
        <v>400000</v>
      </c>
      <c r="E39" s="127"/>
      <c r="F39" s="127"/>
      <c r="G39" s="127"/>
      <c r="H39" s="127"/>
      <c r="I39" s="128">
        <f t="shared" ref="I39:L39" si="0">SUM(I8:I38)</f>
        <v>140000</v>
      </c>
      <c r="J39" s="129"/>
      <c r="K39" s="128">
        <f t="shared" si="0"/>
        <v>97280</v>
      </c>
      <c r="L39" s="128">
        <f t="shared" si="0"/>
        <v>86867.96</v>
      </c>
      <c r="M39" s="129"/>
      <c r="N39" s="130">
        <f>SUM(N8:N38)</f>
        <v>0</v>
      </c>
      <c r="O39" s="88"/>
      <c r="P39" s="131"/>
      <c r="Q39" s="132"/>
      <c r="R39" s="133"/>
      <c r="S39" s="134">
        <f>SUM(S8:S38)</f>
        <v>6993684.77</v>
      </c>
      <c r="T39" s="125">
        <f>C39+D39-I39-K39-L39-N39-S39</f>
        <v>82167.2700000005</v>
      </c>
    </row>
    <row r="40" s="2" customFormat="1" ht="30" customHeight="1" spans="1:20">
      <c r="A40" s="74" t="s">
        <v>101</v>
      </c>
      <c r="B40" s="74"/>
      <c r="C40" s="74" t="s">
        <v>102</v>
      </c>
      <c r="D40" s="74"/>
      <c r="E40" s="74"/>
      <c r="F40" s="76">
        <f>S32</f>
        <v>500000</v>
      </c>
      <c r="G40" s="77"/>
      <c r="H40" s="77"/>
      <c r="I40" s="77"/>
      <c r="J40" s="77"/>
      <c r="K40" s="97"/>
      <c r="L40" s="98" t="s">
        <v>103</v>
      </c>
      <c r="M40" s="99"/>
      <c r="N40" s="99"/>
      <c r="O40" s="100" t="s">
        <v>104</v>
      </c>
      <c r="P40" s="101">
        <f>F40</f>
        <v>500000</v>
      </c>
      <c r="Q40" s="101"/>
      <c r="R40" s="101"/>
      <c r="S40" s="101"/>
      <c r="T40" s="101"/>
    </row>
    <row r="41" s="2" customFormat="1" ht="30" customHeight="1" spans="1:20">
      <c r="A41" s="74"/>
      <c r="B41" s="74"/>
      <c r="C41" s="74" t="s">
        <v>105</v>
      </c>
      <c r="D41" s="74"/>
      <c r="E41" s="74"/>
      <c r="F41" s="76">
        <v>0</v>
      </c>
      <c r="G41" s="77"/>
      <c r="H41" s="77"/>
      <c r="I41" s="77"/>
      <c r="J41" s="77"/>
      <c r="K41" s="97"/>
      <c r="L41" s="102"/>
      <c r="M41" s="103"/>
      <c r="N41" s="103"/>
      <c r="O41" s="100" t="s">
        <v>106</v>
      </c>
      <c r="P41" s="104" t="str">
        <f>SUBSTITUTE(SUBSTITUTE(TEXT(INT(P40),"[DBNum2][$-804]G/通用格式元"&amp;IF(INT(F48)=F48,"整",""))&amp;TEXT(MID(F48,FIND(".",F48&amp;".0")+1,1),"[DBNum2][$-804]G/通用格式角")&amp;TEXT(MID(F48,FIND(".",F48&amp;".0")+2,1),"[DBNum2][$-804]G/通用格式分"),"零角","零"),"零分","")</f>
        <v>伍拾万元整</v>
      </c>
      <c r="Q41" s="104"/>
      <c r="R41" s="104"/>
      <c r="S41" s="104"/>
      <c r="T41" s="104"/>
    </row>
    <row r="42" s="2" customFormat="1" spans="2:19">
      <c r="B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6"/>
      <c r="P42" s="7"/>
      <c r="R42" s="7"/>
      <c r="S42" s="7"/>
    </row>
    <row r="43" s="2" customFormat="1" spans="2:19">
      <c r="B43" s="6"/>
      <c r="E43" s="7"/>
      <c r="F43" s="7"/>
      <c r="G43" s="7"/>
      <c r="H43" s="7"/>
      <c r="I43" s="7"/>
      <c r="J43" s="7"/>
      <c r="K43" s="7"/>
      <c r="L43" s="7"/>
      <c r="M43" s="7"/>
      <c r="N43" s="7"/>
      <c r="O43" s="6"/>
      <c r="P43" s="7"/>
      <c r="R43" s="7"/>
      <c r="S43" s="7"/>
    </row>
    <row r="44" s="2" customFormat="1" spans="2:19">
      <c r="B44" s="6"/>
      <c r="E44" s="7"/>
      <c r="F44" s="7"/>
      <c r="G44" s="7"/>
      <c r="H44" s="7"/>
      <c r="I44" s="7"/>
      <c r="J44" s="7"/>
      <c r="K44" s="7"/>
      <c r="L44" s="7"/>
      <c r="M44" s="7"/>
      <c r="N44" s="7"/>
      <c r="O44" s="6"/>
      <c r="P44" s="7"/>
      <c r="R44" s="7"/>
      <c r="S44" s="7"/>
    </row>
    <row r="45" s="2" customFormat="1" spans="2:19">
      <c r="B45" s="6"/>
      <c r="E45" s="7"/>
      <c r="F45" s="7"/>
      <c r="G45" s="7"/>
      <c r="H45" s="7"/>
      <c r="I45" s="7"/>
      <c r="J45" s="7"/>
      <c r="K45" s="7"/>
      <c r="L45" s="7"/>
      <c r="M45" s="7"/>
      <c r="N45" s="7"/>
      <c r="O45" s="6"/>
      <c r="P45" s="7"/>
      <c r="R45" s="7"/>
      <c r="S45" s="7"/>
    </row>
    <row r="46" s="2" customFormat="1" ht="13.5" spans="2:19">
      <c r="B46" s="78"/>
      <c r="E46" s="7"/>
      <c r="F46" s="7"/>
      <c r="G46" s="7"/>
      <c r="H46" s="7"/>
      <c r="I46" s="7"/>
      <c r="J46" s="7"/>
      <c r="K46" s="7"/>
      <c r="L46" s="7"/>
      <c r="M46" s="7"/>
      <c r="N46" s="7"/>
      <c r="O46" s="6"/>
      <c r="P46" s="7"/>
      <c r="R46" s="7"/>
      <c r="S46" s="7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39:B39"/>
    <mergeCell ref="C40:E40"/>
    <mergeCell ref="F40:K40"/>
    <mergeCell ref="P40:T40"/>
    <mergeCell ref="C41:E41"/>
    <mergeCell ref="F41:K41"/>
    <mergeCell ref="P41:T41"/>
    <mergeCell ref="A5:A7"/>
    <mergeCell ref="A8:A10"/>
    <mergeCell ref="A13:A14"/>
    <mergeCell ref="A15:A17"/>
    <mergeCell ref="A20:A22"/>
    <mergeCell ref="A27:A30"/>
    <mergeCell ref="A33:A34"/>
    <mergeCell ref="B33:B34"/>
    <mergeCell ref="S5:S7"/>
    <mergeCell ref="T5:T7"/>
    <mergeCell ref="A40:B41"/>
    <mergeCell ref="L40:N4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"/>
  <sheetViews>
    <sheetView topLeftCell="G26" workbookViewId="0">
      <selection activeCell="A1" sqref="$A1:$XFD1048576"/>
    </sheetView>
  </sheetViews>
  <sheetFormatPr defaultColWidth="9" defaultRowHeight="11.25"/>
  <cols>
    <col min="1" max="1" width="3.25" style="2" customWidth="1"/>
    <col min="2" max="2" width="9.675" style="6" customWidth="1"/>
    <col min="3" max="3" width="16.375" style="2" customWidth="1"/>
    <col min="4" max="4" width="9.55" style="2" customWidth="1"/>
    <col min="5" max="5" width="26.7833333333333" style="7" customWidth="1"/>
    <col min="6" max="6" width="29.4" style="7" customWidth="1"/>
    <col min="7" max="7" width="13.525" style="7" customWidth="1"/>
    <col min="8" max="8" width="7.18333333333333" style="7" customWidth="1"/>
    <col min="9" max="9" width="12.15" style="7" customWidth="1"/>
    <col min="10" max="10" width="9.99166666666667" style="7" customWidth="1"/>
    <col min="11" max="11" width="12.8083333333333" style="7" customWidth="1"/>
    <col min="12" max="12" width="9.5" style="7" customWidth="1"/>
    <col min="13" max="13" width="19.8666666666667" style="7" customWidth="1"/>
    <col min="14" max="14" width="7.78333333333333" style="7" customWidth="1"/>
    <col min="15" max="15" width="6.90833333333333" style="6" customWidth="1"/>
    <col min="16" max="16" width="33.675" style="7" customWidth="1"/>
    <col min="17" max="17" width="9.55833333333333" style="2" customWidth="1"/>
    <col min="18" max="18" width="8.66666666666667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9"/>
      <c r="J2" s="79" t="s">
        <v>4</v>
      </c>
      <c r="K2" s="79"/>
      <c r="L2" s="79"/>
      <c r="M2" s="80"/>
      <c r="N2" s="81" t="s">
        <v>5</v>
      </c>
      <c r="O2" s="81"/>
      <c r="P2" s="82">
        <v>11890</v>
      </c>
      <c r="Q2" s="87" t="s">
        <v>6</v>
      </c>
      <c r="R2" s="87"/>
      <c r="S2" s="105"/>
      <c r="T2" s="105"/>
    </row>
    <row r="3" s="1" customFormat="1" ht="27.9" customHeight="1" spans="1:20">
      <c r="A3" s="9" t="s">
        <v>7</v>
      </c>
      <c r="B3" s="9"/>
      <c r="C3" s="12">
        <v>48638519.13</v>
      </c>
      <c r="D3" s="12"/>
      <c r="E3" s="12"/>
      <c r="F3" s="12" t="s">
        <v>8</v>
      </c>
      <c r="G3" s="13" t="s">
        <v>9</v>
      </c>
      <c r="H3" s="9" t="s">
        <v>10</v>
      </c>
      <c r="I3" s="9"/>
      <c r="J3" s="83" t="s">
        <v>11</v>
      </c>
      <c r="K3" s="83"/>
      <c r="L3" s="83"/>
      <c r="M3" s="83"/>
      <c r="N3" s="9" t="s">
        <v>12</v>
      </c>
      <c r="O3" s="9"/>
      <c r="P3" s="83" t="s">
        <v>13</v>
      </c>
      <c r="Q3" s="106" t="s">
        <v>14</v>
      </c>
      <c r="R3" s="107"/>
      <c r="S3" s="108" t="s">
        <v>15</v>
      </c>
      <c r="T3" s="109"/>
    </row>
    <row r="4" s="1" customFormat="1" ht="27.9" customHeight="1" spans="1:20">
      <c r="A4" s="9" t="s">
        <v>16</v>
      </c>
      <c r="B4" s="9"/>
      <c r="C4" s="14"/>
      <c r="D4" s="14"/>
      <c r="E4" s="14"/>
      <c r="F4" s="12" t="s">
        <v>17</v>
      </c>
      <c r="G4" s="15"/>
      <c r="H4" s="9" t="s">
        <v>18</v>
      </c>
      <c r="I4" s="9"/>
      <c r="J4" s="83" t="s">
        <v>19</v>
      </c>
      <c r="K4" s="83"/>
      <c r="L4" s="83"/>
      <c r="M4" s="83"/>
      <c r="N4" s="9" t="s">
        <v>20</v>
      </c>
      <c r="O4" s="9"/>
      <c r="P4" s="84" t="s">
        <v>21</v>
      </c>
      <c r="Q4" s="12" t="s">
        <v>22</v>
      </c>
      <c r="R4" s="84" t="s">
        <v>23</v>
      </c>
      <c r="S4" s="110" t="s">
        <v>24</v>
      </c>
      <c r="T4" s="111" t="s">
        <v>25</v>
      </c>
    </row>
    <row r="5" s="1" customFormat="1" ht="27.9" customHeight="1" spans="1:20">
      <c r="A5" s="9" t="s">
        <v>26</v>
      </c>
      <c r="B5" s="16" t="s">
        <v>27</v>
      </c>
      <c r="C5" s="17"/>
      <c r="D5" s="17"/>
      <c r="E5" s="17"/>
      <c r="F5" s="18"/>
      <c r="G5" s="19" t="s">
        <v>28</v>
      </c>
      <c r="H5" s="16" t="s">
        <v>27</v>
      </c>
      <c r="I5" s="17"/>
      <c r="J5" s="18"/>
      <c r="K5" s="19" t="s">
        <v>29</v>
      </c>
      <c r="L5" s="16" t="s">
        <v>30</v>
      </c>
      <c r="M5" s="18"/>
      <c r="N5" s="16" t="s">
        <v>31</v>
      </c>
      <c r="O5" s="18"/>
      <c r="P5" s="85" t="s">
        <v>32</v>
      </c>
      <c r="Q5" s="112"/>
      <c r="R5" s="112"/>
      <c r="S5" s="110" t="s">
        <v>33</v>
      </c>
      <c r="T5" s="113" t="s">
        <v>34</v>
      </c>
    </row>
    <row r="6" s="1" customFormat="1" ht="27.9" customHeight="1" spans="1:20">
      <c r="A6" s="9"/>
      <c r="B6" s="20" t="s">
        <v>35</v>
      </c>
      <c r="C6" s="21"/>
      <c r="D6" s="21"/>
      <c r="E6" s="21"/>
      <c r="F6" s="22"/>
      <c r="G6" s="9"/>
      <c r="H6" s="20" t="s">
        <v>36</v>
      </c>
      <c r="I6" s="21"/>
      <c r="J6" s="22"/>
      <c r="K6" s="9" t="s">
        <v>37</v>
      </c>
      <c r="L6" s="20" t="s">
        <v>38</v>
      </c>
      <c r="M6" s="22"/>
      <c r="N6" s="20" t="s">
        <v>39</v>
      </c>
      <c r="O6" s="22"/>
      <c r="P6" s="86" t="s">
        <v>40</v>
      </c>
      <c r="Q6" s="114"/>
      <c r="R6" s="114"/>
      <c r="S6" s="110"/>
      <c r="T6" s="113"/>
    </row>
    <row r="7" s="1" customFormat="1" ht="27.9" customHeight="1" spans="1:20">
      <c r="A7" s="9"/>
      <c r="B7" s="23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3" t="s">
        <v>46</v>
      </c>
      <c r="H7" s="9" t="s">
        <v>47</v>
      </c>
      <c r="I7" s="12" t="s">
        <v>48</v>
      </c>
      <c r="J7" s="12" t="s">
        <v>49</v>
      </c>
      <c r="K7" s="87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110"/>
      <c r="T7" s="113"/>
    </row>
    <row r="8" s="2" customFormat="1" ht="23" customHeight="1" spans="1:20">
      <c r="A8" s="24">
        <v>1</v>
      </c>
      <c r="B8" s="25">
        <v>44041</v>
      </c>
      <c r="C8" s="26"/>
      <c r="D8" s="27">
        <v>400000</v>
      </c>
      <c r="E8" s="27" t="s">
        <v>53</v>
      </c>
      <c r="F8" s="28" t="s">
        <v>54</v>
      </c>
      <c r="G8" s="29"/>
      <c r="H8" s="29"/>
      <c r="I8" s="29"/>
      <c r="J8" s="29"/>
      <c r="K8" s="29"/>
      <c r="L8" s="29"/>
      <c r="M8" s="27"/>
      <c r="N8" s="29"/>
      <c r="O8" s="29"/>
      <c r="P8" s="88"/>
      <c r="Q8" s="115"/>
      <c r="R8" s="35"/>
      <c r="S8" s="27"/>
      <c r="T8" s="35"/>
    </row>
    <row r="9" s="2" customFormat="1" ht="23" customHeight="1" spans="1:20">
      <c r="A9" s="24"/>
      <c r="B9" s="30">
        <v>44035</v>
      </c>
      <c r="C9" s="31"/>
      <c r="D9" s="31"/>
      <c r="E9" s="27" t="s">
        <v>55</v>
      </c>
      <c r="F9" s="146" t="s">
        <v>56</v>
      </c>
      <c r="G9" s="27"/>
      <c r="H9" s="27"/>
      <c r="I9" s="27"/>
      <c r="J9" s="27"/>
      <c r="K9" s="27"/>
      <c r="L9" s="27"/>
      <c r="M9" s="27"/>
      <c r="N9" s="88"/>
      <c r="O9" s="88"/>
      <c r="P9" s="88" t="s">
        <v>23</v>
      </c>
      <c r="Q9" s="115" t="s">
        <v>57</v>
      </c>
      <c r="R9" s="27"/>
      <c r="S9" s="27">
        <v>1200</v>
      </c>
      <c r="T9" s="27"/>
    </row>
    <row r="10" s="2" customFormat="1" ht="25" customHeight="1" spans="1:20">
      <c r="A10" s="24"/>
      <c r="B10" s="25"/>
      <c r="C10" s="26"/>
      <c r="D10" s="27"/>
      <c r="E10" s="27" t="s">
        <v>58</v>
      </c>
      <c r="F10" s="33" t="s">
        <v>59</v>
      </c>
      <c r="G10" s="29"/>
      <c r="H10" s="29"/>
      <c r="I10" s="27"/>
      <c r="J10" s="27"/>
      <c r="K10" s="27"/>
      <c r="L10" s="34">
        <v>100</v>
      </c>
      <c r="M10" s="2" t="s">
        <v>60</v>
      </c>
      <c r="N10" s="88"/>
      <c r="O10" s="88"/>
      <c r="P10" s="88" t="s">
        <v>61</v>
      </c>
      <c r="Q10" s="115"/>
      <c r="R10" s="35"/>
      <c r="S10" s="27">
        <v>159000</v>
      </c>
      <c r="T10" s="35"/>
    </row>
    <row r="11" s="2" customFormat="1" ht="22" customHeight="1" spans="1:20">
      <c r="A11" s="34"/>
      <c r="B11" s="30">
        <v>44057</v>
      </c>
      <c r="C11" s="26"/>
      <c r="D11" s="35"/>
      <c r="E11" s="27" t="s">
        <v>62</v>
      </c>
      <c r="F11" s="28" t="s">
        <v>63</v>
      </c>
      <c r="G11" s="29"/>
      <c r="H11" s="29"/>
      <c r="I11" s="29"/>
      <c r="J11" s="29"/>
      <c r="K11" s="29"/>
      <c r="L11" s="34">
        <v>50</v>
      </c>
      <c r="M11" s="2" t="s">
        <v>60</v>
      </c>
      <c r="N11" s="88"/>
      <c r="O11" s="88"/>
      <c r="P11" s="89" t="s">
        <v>64</v>
      </c>
      <c r="Q11" s="115"/>
      <c r="R11" s="35"/>
      <c r="S11" s="27">
        <v>19455</v>
      </c>
      <c r="T11" s="35"/>
    </row>
    <row r="12" s="2" customFormat="1" ht="24" customHeight="1" spans="1:20">
      <c r="A12" s="34"/>
      <c r="B12" s="30">
        <v>44076</v>
      </c>
      <c r="C12" s="31"/>
      <c r="D12" s="31"/>
      <c r="E12" s="36" t="s">
        <v>65</v>
      </c>
      <c r="F12" s="37" t="s">
        <v>66</v>
      </c>
      <c r="G12" s="29"/>
      <c r="H12" s="29"/>
      <c r="I12" s="29"/>
      <c r="J12" s="29"/>
      <c r="K12" s="29"/>
      <c r="L12" s="27">
        <v>100</v>
      </c>
      <c r="M12" s="27" t="s">
        <v>60</v>
      </c>
      <c r="N12" s="88"/>
      <c r="O12" s="88"/>
      <c r="P12" s="89" t="s">
        <v>67</v>
      </c>
      <c r="Q12" s="115"/>
      <c r="R12" s="35"/>
      <c r="S12" s="27">
        <v>200000</v>
      </c>
      <c r="T12" s="35"/>
    </row>
    <row r="13" s="3" customFormat="1" ht="24" customHeight="1" spans="1:20">
      <c r="A13" s="38">
        <v>2</v>
      </c>
      <c r="B13" s="30">
        <v>44081</v>
      </c>
      <c r="C13" s="31"/>
      <c r="D13" s="9">
        <v>1000000</v>
      </c>
      <c r="E13" s="27" t="s">
        <v>53</v>
      </c>
      <c r="F13" s="28" t="s">
        <v>54</v>
      </c>
      <c r="G13" s="39" t="s">
        <v>68</v>
      </c>
      <c r="H13" s="40"/>
      <c r="I13" s="40"/>
      <c r="J13" s="90"/>
      <c r="K13" s="29"/>
      <c r="L13" s="27"/>
      <c r="M13" s="27"/>
      <c r="N13" s="88"/>
      <c r="O13" s="88"/>
      <c r="P13" s="89"/>
      <c r="Q13" s="115"/>
      <c r="R13" s="35"/>
      <c r="S13" s="27"/>
      <c r="T13" s="35"/>
    </row>
    <row r="14" s="3" customFormat="1" ht="17" customHeight="1" spans="1:20">
      <c r="A14" s="41"/>
      <c r="B14" s="30">
        <v>44081</v>
      </c>
      <c r="C14" s="26"/>
      <c r="D14" s="31"/>
      <c r="E14" s="36" t="s">
        <v>58</v>
      </c>
      <c r="F14" s="37" t="s">
        <v>59</v>
      </c>
      <c r="G14" s="29"/>
      <c r="H14" s="29"/>
      <c r="I14" s="29"/>
      <c r="J14" s="29"/>
      <c r="K14" s="29"/>
      <c r="L14" s="27">
        <v>100</v>
      </c>
      <c r="M14" s="27" t="s">
        <v>60</v>
      </c>
      <c r="N14" s="88"/>
      <c r="O14" s="88"/>
      <c r="P14" s="89" t="s">
        <v>61</v>
      </c>
      <c r="Q14" s="115"/>
      <c r="R14" s="35"/>
      <c r="S14" s="27">
        <v>169600</v>
      </c>
      <c r="T14" s="35"/>
    </row>
    <row r="15" s="2" customFormat="1" ht="20.1" customHeight="1" spans="1:20">
      <c r="A15" s="42"/>
      <c r="B15" s="30">
        <v>44090</v>
      </c>
      <c r="C15" s="26"/>
      <c r="D15" s="27"/>
      <c r="E15" s="27" t="s">
        <v>69</v>
      </c>
      <c r="F15" s="43" t="s">
        <v>70</v>
      </c>
      <c r="G15" s="29"/>
      <c r="H15" s="29"/>
      <c r="I15" s="27"/>
      <c r="J15" s="27"/>
      <c r="K15" s="27"/>
      <c r="L15" s="27">
        <v>50</v>
      </c>
      <c r="M15" s="27" t="s">
        <v>60</v>
      </c>
      <c r="N15" s="88"/>
      <c r="O15" s="88"/>
      <c r="P15" s="88" t="s">
        <v>71</v>
      </c>
      <c r="Q15" s="115"/>
      <c r="R15" s="35"/>
      <c r="S15" s="27">
        <v>60000</v>
      </c>
      <c r="T15" s="35"/>
    </row>
    <row r="16" s="2" customFormat="1" ht="25" customHeight="1" spans="1:20">
      <c r="A16" s="42"/>
      <c r="B16" s="30">
        <v>44090</v>
      </c>
      <c r="C16" s="26"/>
      <c r="D16" s="27"/>
      <c r="E16" s="27" t="s">
        <v>58</v>
      </c>
      <c r="F16" s="33" t="s">
        <v>59</v>
      </c>
      <c r="G16" s="29"/>
      <c r="H16" s="29"/>
      <c r="I16" s="27"/>
      <c r="J16" s="27"/>
      <c r="K16" s="27"/>
      <c r="L16" s="27">
        <v>100</v>
      </c>
      <c r="M16" s="27" t="s">
        <v>60</v>
      </c>
      <c r="N16" s="88"/>
      <c r="O16" s="88"/>
      <c r="P16" s="88" t="s">
        <v>61</v>
      </c>
      <c r="Q16" s="115"/>
      <c r="R16" s="35"/>
      <c r="S16" s="27">
        <v>300000</v>
      </c>
      <c r="T16" s="35"/>
    </row>
    <row r="17" s="2" customFormat="1" ht="25" customHeight="1" spans="1:20">
      <c r="A17" s="42"/>
      <c r="B17" s="25">
        <v>44092</v>
      </c>
      <c r="C17" s="26"/>
      <c r="D17" s="27"/>
      <c r="E17" s="27" t="s">
        <v>72</v>
      </c>
      <c r="F17" s="33" t="s">
        <v>73</v>
      </c>
      <c r="G17" s="29"/>
      <c r="H17" s="29"/>
      <c r="I17" s="27"/>
      <c r="J17" s="27"/>
      <c r="K17" s="27"/>
      <c r="L17" s="27">
        <v>100</v>
      </c>
      <c r="M17" s="27" t="s">
        <v>60</v>
      </c>
      <c r="N17" s="88"/>
      <c r="O17" s="88"/>
      <c r="P17" s="88" t="s">
        <v>74</v>
      </c>
      <c r="Q17" s="115"/>
      <c r="R17" s="35"/>
      <c r="S17" s="27">
        <v>300000</v>
      </c>
      <c r="T17" s="35"/>
    </row>
    <row r="18" s="2" customFormat="1" ht="20.1" customHeight="1" spans="1:20">
      <c r="A18" s="34"/>
      <c r="B18" s="30">
        <v>44113</v>
      </c>
      <c r="C18" s="31"/>
      <c r="D18" s="31"/>
      <c r="E18" s="27" t="s">
        <v>75</v>
      </c>
      <c r="F18" s="27" t="s">
        <v>76</v>
      </c>
      <c r="G18" s="27"/>
      <c r="H18" s="27"/>
      <c r="I18" s="27"/>
      <c r="J18" s="27"/>
      <c r="K18" s="27"/>
      <c r="L18" s="27">
        <v>50</v>
      </c>
      <c r="M18" s="27" t="s">
        <v>60</v>
      </c>
      <c r="N18" s="88"/>
      <c r="O18" s="88"/>
      <c r="P18" s="88" t="s">
        <v>77</v>
      </c>
      <c r="Q18" s="115"/>
      <c r="R18" s="27"/>
      <c r="S18" s="27">
        <v>37500</v>
      </c>
      <c r="T18" s="27"/>
    </row>
    <row r="19" s="2" customFormat="1" ht="25" customHeight="1" spans="1:20">
      <c r="A19" s="42"/>
      <c r="B19" s="30">
        <v>44125</v>
      </c>
      <c r="C19" s="26"/>
      <c r="D19" s="27"/>
      <c r="E19" s="27" t="s">
        <v>58</v>
      </c>
      <c r="F19" s="33" t="s">
        <v>59</v>
      </c>
      <c r="G19" s="29"/>
      <c r="H19" s="29"/>
      <c r="I19" s="27"/>
      <c r="J19" s="27"/>
      <c r="K19" s="27"/>
      <c r="L19" s="27">
        <v>100</v>
      </c>
      <c r="M19" s="27" t="s">
        <v>60</v>
      </c>
      <c r="N19" s="88"/>
      <c r="O19" s="88"/>
      <c r="P19" s="88" t="s">
        <v>61</v>
      </c>
      <c r="Q19" s="115"/>
      <c r="R19" s="35"/>
      <c r="S19" s="27">
        <v>150000</v>
      </c>
      <c r="T19" s="35"/>
    </row>
    <row r="20" s="2" customFormat="1" ht="25" customHeight="1" spans="1:20">
      <c r="A20" s="38">
        <v>3</v>
      </c>
      <c r="B20" s="30">
        <v>44142</v>
      </c>
      <c r="C20" s="30"/>
      <c r="D20" s="9">
        <v>300000</v>
      </c>
      <c r="E20" s="27" t="s">
        <v>53</v>
      </c>
      <c r="F20" s="28" t="s">
        <v>54</v>
      </c>
      <c r="G20" s="39" t="s">
        <v>78</v>
      </c>
      <c r="H20" s="40"/>
      <c r="I20" s="40"/>
      <c r="J20" s="90"/>
      <c r="K20" s="27"/>
      <c r="L20" s="27"/>
      <c r="M20" s="27"/>
      <c r="N20" s="88"/>
      <c r="O20" s="88"/>
      <c r="P20" s="88"/>
      <c r="Q20" s="115"/>
      <c r="R20" s="27"/>
      <c r="S20" s="27"/>
      <c r="T20" s="27"/>
    </row>
    <row r="21" s="2" customFormat="1" ht="25" customHeight="1" spans="1:20">
      <c r="A21" s="42"/>
      <c r="B21" s="30">
        <v>44507</v>
      </c>
      <c r="C21" s="30"/>
      <c r="D21" s="9">
        <v>214188</v>
      </c>
      <c r="E21" s="27" t="s">
        <v>53</v>
      </c>
      <c r="F21" s="28" t="s">
        <v>54</v>
      </c>
      <c r="G21" s="39" t="s">
        <v>78</v>
      </c>
      <c r="H21" s="40"/>
      <c r="I21" s="40"/>
      <c r="J21" s="90"/>
      <c r="K21" s="27"/>
      <c r="L21" s="27"/>
      <c r="M21" s="27"/>
      <c r="N21" s="88"/>
      <c r="O21" s="88"/>
      <c r="P21" s="88" t="s">
        <v>79</v>
      </c>
      <c r="Q21" s="115"/>
      <c r="R21" s="27"/>
      <c r="S21" s="27">
        <v>200000</v>
      </c>
      <c r="T21" s="27"/>
    </row>
    <row r="22" s="2" customFormat="1" ht="20.1" customHeight="1" spans="1:20">
      <c r="A22" s="41"/>
      <c r="B22" s="30">
        <v>44145</v>
      </c>
      <c r="C22" s="30"/>
      <c r="D22" s="9"/>
      <c r="E22" s="27" t="s">
        <v>80</v>
      </c>
      <c r="F22" s="44" t="s">
        <v>81</v>
      </c>
      <c r="G22" s="27"/>
      <c r="H22" s="27"/>
      <c r="I22" s="27"/>
      <c r="J22" s="27"/>
      <c r="K22" s="27"/>
      <c r="L22" s="27">
        <v>50</v>
      </c>
      <c r="M22" s="27" t="s">
        <v>60</v>
      </c>
      <c r="N22" s="88"/>
      <c r="O22" s="88"/>
      <c r="P22" s="88" t="s">
        <v>82</v>
      </c>
      <c r="Q22" s="115"/>
      <c r="R22" s="27"/>
      <c r="S22" s="27">
        <v>50000</v>
      </c>
      <c r="T22" s="27"/>
    </row>
    <row r="23" s="2" customFormat="1" ht="20.1" customHeight="1" spans="1:20">
      <c r="A23" s="45"/>
      <c r="B23" s="30">
        <v>44146</v>
      </c>
      <c r="C23" s="30"/>
      <c r="D23" s="9"/>
      <c r="E23" s="27" t="s">
        <v>58</v>
      </c>
      <c r="F23" s="33" t="s">
        <v>59</v>
      </c>
      <c r="G23" s="29"/>
      <c r="H23" s="29"/>
      <c r="I23" s="27"/>
      <c r="J23" s="27"/>
      <c r="K23" s="27"/>
      <c r="L23" s="27">
        <v>50</v>
      </c>
      <c r="M23" s="27" t="s">
        <v>60</v>
      </c>
      <c r="N23" s="88"/>
      <c r="O23" s="88"/>
      <c r="P23" s="88" t="s">
        <v>61</v>
      </c>
      <c r="Q23" s="115"/>
      <c r="R23" s="35"/>
      <c r="S23" s="27">
        <v>27328</v>
      </c>
      <c r="T23" s="35"/>
    </row>
    <row r="24" s="2" customFormat="1" ht="21" customHeight="1" spans="1:20">
      <c r="A24" s="45"/>
      <c r="B24" s="46">
        <v>44151</v>
      </c>
      <c r="C24" s="31"/>
      <c r="D24" s="31"/>
      <c r="E24" s="27" t="s">
        <v>80</v>
      </c>
      <c r="F24" s="27" t="s">
        <v>81</v>
      </c>
      <c r="G24" s="29"/>
      <c r="H24" s="29"/>
      <c r="I24" s="29"/>
      <c r="J24" s="29"/>
      <c r="K24" s="29"/>
      <c r="L24" s="27">
        <v>100</v>
      </c>
      <c r="M24" s="27" t="s">
        <v>60</v>
      </c>
      <c r="N24" s="88"/>
      <c r="O24" s="88"/>
      <c r="P24" s="88" t="s">
        <v>82</v>
      </c>
      <c r="Q24" s="115"/>
      <c r="R24" s="27"/>
      <c r="S24" s="27">
        <v>135610</v>
      </c>
      <c r="T24" s="35"/>
    </row>
    <row r="25" s="2" customFormat="1" ht="20.1" customHeight="1" spans="1:20">
      <c r="A25" s="34"/>
      <c r="B25" s="30">
        <v>44160</v>
      </c>
      <c r="C25" s="30"/>
      <c r="D25" s="9"/>
      <c r="E25" s="27" t="s">
        <v>83</v>
      </c>
      <c r="F25" s="27" t="s">
        <v>84</v>
      </c>
      <c r="G25" s="27"/>
      <c r="H25" s="27"/>
      <c r="I25" s="27"/>
      <c r="J25" s="27"/>
      <c r="K25" s="27"/>
      <c r="L25" s="27">
        <v>50</v>
      </c>
      <c r="M25" s="27" t="s">
        <v>60</v>
      </c>
      <c r="N25" s="88"/>
      <c r="O25" s="88"/>
      <c r="P25" s="88" t="s">
        <v>79</v>
      </c>
      <c r="Q25" s="115"/>
      <c r="R25" s="27"/>
      <c r="S25" s="27">
        <v>60000</v>
      </c>
      <c r="T25" s="27"/>
    </row>
    <row r="26" s="2" customFormat="1" ht="20.1" customHeight="1" spans="1:20">
      <c r="A26" s="45"/>
      <c r="B26" s="30">
        <v>44165</v>
      </c>
      <c r="C26" s="30"/>
      <c r="D26" s="9"/>
      <c r="E26" s="27" t="s">
        <v>80</v>
      </c>
      <c r="F26" s="27" t="s">
        <v>81</v>
      </c>
      <c r="G26" s="29"/>
      <c r="H26" s="29"/>
      <c r="I26" s="29"/>
      <c r="J26" s="29"/>
      <c r="K26" s="29"/>
      <c r="L26" s="27">
        <v>50</v>
      </c>
      <c r="M26" s="27" t="s">
        <v>60</v>
      </c>
      <c r="N26" s="88"/>
      <c r="O26" s="88"/>
      <c r="P26" s="88" t="s">
        <v>82</v>
      </c>
      <c r="Q26" s="115"/>
      <c r="R26" s="35"/>
      <c r="S26" s="27">
        <v>24150</v>
      </c>
      <c r="T26" s="35"/>
    </row>
    <row r="27" s="4" customFormat="1" ht="20.1" customHeight="1" spans="1:20">
      <c r="A27" s="47">
        <v>4</v>
      </c>
      <c r="B27" s="48">
        <v>44189</v>
      </c>
      <c r="C27" s="49">
        <v>6000000</v>
      </c>
      <c r="D27" s="50"/>
      <c r="E27" s="51" t="s">
        <v>85</v>
      </c>
      <c r="F27" s="51" t="s">
        <v>86</v>
      </c>
      <c r="G27" s="52"/>
      <c r="H27" s="53">
        <v>0.02</v>
      </c>
      <c r="I27" s="52">
        <f>C27*H27</f>
        <v>120000</v>
      </c>
      <c r="J27" s="52"/>
      <c r="K27" s="52">
        <v>97280</v>
      </c>
      <c r="L27" s="51"/>
      <c r="M27" s="51"/>
      <c r="N27" s="91"/>
      <c r="O27" s="91"/>
      <c r="P27" s="91"/>
      <c r="Q27" s="116"/>
      <c r="R27" s="117"/>
      <c r="S27" s="51"/>
      <c r="T27" s="118"/>
    </row>
    <row r="28" s="2" customFormat="1" ht="20.1" customHeight="1" spans="1:20">
      <c r="A28" s="54"/>
      <c r="B28" s="30">
        <v>44203</v>
      </c>
      <c r="C28" s="30"/>
      <c r="D28" s="9"/>
      <c r="E28" s="27" t="s">
        <v>87</v>
      </c>
      <c r="F28" s="27" t="s">
        <v>88</v>
      </c>
      <c r="G28" s="29"/>
      <c r="H28" s="29"/>
      <c r="I28" s="29"/>
      <c r="J28" s="29"/>
      <c r="K28" s="29"/>
      <c r="L28" s="27">
        <v>50</v>
      </c>
      <c r="M28" s="27" t="s">
        <v>60</v>
      </c>
      <c r="N28" s="88"/>
      <c r="O28" s="88"/>
      <c r="P28" s="88" t="s">
        <v>89</v>
      </c>
      <c r="Q28" s="115"/>
      <c r="R28" s="35"/>
      <c r="S28" s="27">
        <v>80000</v>
      </c>
      <c r="T28" s="35"/>
    </row>
    <row r="29" s="2" customFormat="1" ht="20.1" customHeight="1" spans="1:20">
      <c r="A29" s="54"/>
      <c r="B29" s="30">
        <v>44203</v>
      </c>
      <c r="C29" s="30"/>
      <c r="D29" s="9"/>
      <c r="E29" s="27" t="s">
        <v>90</v>
      </c>
      <c r="F29" s="27" t="s">
        <v>91</v>
      </c>
      <c r="G29" s="29"/>
      <c r="H29" s="29"/>
      <c r="I29" s="29"/>
      <c r="J29" s="29"/>
      <c r="K29" s="29"/>
      <c r="L29" s="27">
        <v>200</v>
      </c>
      <c r="M29" s="27" t="s">
        <v>60</v>
      </c>
      <c r="N29" s="88"/>
      <c r="O29" s="88"/>
      <c r="P29" s="88" t="s">
        <v>92</v>
      </c>
      <c r="Q29" s="115"/>
      <c r="R29" s="35"/>
      <c r="S29" s="27">
        <v>2450000</v>
      </c>
      <c r="T29" s="35"/>
    </row>
    <row r="30" s="2" customFormat="1" ht="20.1" customHeight="1" spans="1:20">
      <c r="A30" s="55"/>
      <c r="B30" s="30">
        <v>44203</v>
      </c>
      <c r="C30" s="30"/>
      <c r="D30" s="9">
        <v>-1514188</v>
      </c>
      <c r="E30" s="27"/>
      <c r="F30" s="27"/>
      <c r="G30" s="29"/>
      <c r="H30" s="29"/>
      <c r="I30" s="29"/>
      <c r="J30" s="29"/>
      <c r="K30" s="29"/>
      <c r="L30" s="27">
        <v>72967.96</v>
      </c>
      <c r="M30" s="27" t="s">
        <v>93</v>
      </c>
      <c r="N30" s="88"/>
      <c r="O30" s="88"/>
      <c r="P30" s="88"/>
      <c r="Q30" s="115"/>
      <c r="R30" s="35"/>
      <c r="S30" s="27"/>
      <c r="T30" s="35"/>
    </row>
    <row r="31" s="3" customFormat="1" ht="20.1" customHeight="1" spans="1:20">
      <c r="A31" s="41"/>
      <c r="B31" s="30">
        <v>44217</v>
      </c>
      <c r="C31" s="30"/>
      <c r="D31" s="9"/>
      <c r="E31" s="3" t="s">
        <v>94</v>
      </c>
      <c r="F31" s="27" t="s">
        <v>95</v>
      </c>
      <c r="G31" s="29"/>
      <c r="H31" s="29"/>
      <c r="I31" s="29"/>
      <c r="J31" s="29"/>
      <c r="K31" s="29"/>
      <c r="L31" s="27">
        <v>200</v>
      </c>
      <c r="M31" s="27" t="s">
        <v>60</v>
      </c>
      <c r="N31" s="88"/>
      <c r="O31" s="88"/>
      <c r="P31" s="88" t="s">
        <v>96</v>
      </c>
      <c r="Q31" s="115"/>
      <c r="R31" s="35"/>
      <c r="S31" s="27">
        <v>1069841.77</v>
      </c>
      <c r="T31" s="35"/>
    </row>
    <row r="32" s="3" customFormat="1" ht="20.1" customHeight="1" spans="1:20">
      <c r="A32" s="41"/>
      <c r="B32" s="30">
        <v>44234</v>
      </c>
      <c r="C32" s="30"/>
      <c r="D32" s="9"/>
      <c r="E32" s="27" t="s">
        <v>97</v>
      </c>
      <c r="F32" s="27" t="s">
        <v>98</v>
      </c>
      <c r="G32" s="29"/>
      <c r="H32" s="29"/>
      <c r="I32" s="29"/>
      <c r="J32" s="29"/>
      <c r="K32" s="29"/>
      <c r="L32" s="27">
        <v>100</v>
      </c>
      <c r="M32" s="27" t="s">
        <v>60</v>
      </c>
      <c r="N32" s="88"/>
      <c r="O32" s="88"/>
      <c r="P32" s="3" t="s">
        <v>99</v>
      </c>
      <c r="Q32" s="115"/>
      <c r="R32" s="35"/>
      <c r="S32" s="27">
        <v>500000</v>
      </c>
      <c r="T32" s="35"/>
    </row>
    <row r="33" s="5" customFormat="1" ht="20.1" customHeight="1" spans="1:20">
      <c r="A33" s="42">
        <v>5</v>
      </c>
      <c r="B33" s="25">
        <v>44235</v>
      </c>
      <c r="C33" s="9">
        <v>1000000</v>
      </c>
      <c r="D33" s="9"/>
      <c r="E33" s="27" t="s">
        <v>107</v>
      </c>
      <c r="F33" s="27">
        <v>175202745165</v>
      </c>
      <c r="G33" s="29"/>
      <c r="H33" s="56">
        <v>0.02</v>
      </c>
      <c r="I33" s="27">
        <v>20000</v>
      </c>
      <c r="J33" s="27" t="s">
        <v>108</v>
      </c>
      <c r="K33" s="29"/>
      <c r="L33" s="27"/>
      <c r="M33" s="27"/>
      <c r="N33" s="88"/>
      <c r="O33" s="88"/>
      <c r="P33" s="88"/>
      <c r="Q33" s="115"/>
      <c r="R33" s="35"/>
      <c r="S33" s="27"/>
      <c r="T33" s="118"/>
    </row>
    <row r="34" s="5" customFormat="1" ht="20.1" customHeight="1" spans="1:20">
      <c r="A34" s="41"/>
      <c r="B34" s="57"/>
      <c r="C34" s="30"/>
      <c r="D34" s="9"/>
      <c r="E34" s="27" t="s">
        <v>109</v>
      </c>
      <c r="F34" s="27" t="s">
        <v>110</v>
      </c>
      <c r="G34" s="29"/>
      <c r="H34" s="29"/>
      <c r="I34" s="29"/>
      <c r="J34" s="29"/>
      <c r="K34" s="27" t="s">
        <v>111</v>
      </c>
      <c r="L34" s="27">
        <v>200</v>
      </c>
      <c r="M34" s="27" t="s">
        <v>60</v>
      </c>
      <c r="N34" s="88"/>
      <c r="O34" s="88"/>
      <c r="P34" s="88" t="s">
        <v>112</v>
      </c>
      <c r="Q34" s="115"/>
      <c r="R34" s="35"/>
      <c r="S34" s="27">
        <v>500000</v>
      </c>
      <c r="T34" s="118"/>
    </row>
    <row r="35" s="5" customFormat="1" ht="20.1" customHeight="1" spans="1:20">
      <c r="A35" s="58"/>
      <c r="B35" s="48">
        <v>44264</v>
      </c>
      <c r="C35" s="48"/>
      <c r="D35" s="49"/>
      <c r="E35" s="51"/>
      <c r="F35" s="51"/>
      <c r="G35" s="52"/>
      <c r="H35" s="52"/>
      <c r="I35" s="52"/>
      <c r="J35" s="52"/>
      <c r="K35" s="52"/>
      <c r="L35" s="51">
        <v>3000</v>
      </c>
      <c r="M35" s="51" t="s">
        <v>113</v>
      </c>
      <c r="N35" s="91"/>
      <c r="O35" s="91"/>
      <c r="P35" s="91" t="s">
        <v>114</v>
      </c>
      <c r="Q35" s="116"/>
      <c r="R35" s="117"/>
      <c r="S35" s="51">
        <v>500000</v>
      </c>
      <c r="T35" s="118"/>
    </row>
    <row r="36" s="5" customFormat="1" ht="20.1" customHeight="1" spans="1:20">
      <c r="A36" s="58"/>
      <c r="B36" s="48">
        <v>44270</v>
      </c>
      <c r="C36" s="48"/>
      <c r="D36" s="49"/>
      <c r="E36" s="51"/>
      <c r="F36" s="51"/>
      <c r="G36" s="52"/>
      <c r="H36" s="52"/>
      <c r="I36" s="52"/>
      <c r="J36" s="52"/>
      <c r="K36" s="52"/>
      <c r="L36" s="51">
        <v>5000</v>
      </c>
      <c r="M36" s="51" t="s">
        <v>113</v>
      </c>
      <c r="N36" s="91"/>
      <c r="O36" s="91"/>
      <c r="P36" s="91"/>
      <c r="Q36" s="116"/>
      <c r="R36" s="117"/>
      <c r="S36" s="51"/>
      <c r="T36" s="118"/>
    </row>
    <row r="37" s="2" customFormat="1" ht="20.1" customHeight="1" spans="1:20">
      <c r="A37" s="45"/>
      <c r="B37" s="48">
        <v>44278</v>
      </c>
      <c r="C37" s="48"/>
      <c r="D37" s="49"/>
      <c r="E37" s="51"/>
      <c r="F37" s="51"/>
      <c r="G37" s="52"/>
      <c r="H37" s="52"/>
      <c r="I37" s="52"/>
      <c r="J37" s="52"/>
      <c r="K37" s="52"/>
      <c r="L37" s="92">
        <v>100</v>
      </c>
      <c r="M37" s="93" t="s">
        <v>115</v>
      </c>
      <c r="N37" s="91"/>
      <c r="O37" s="91"/>
      <c r="P37" s="91"/>
      <c r="Q37" s="116"/>
      <c r="R37" s="117"/>
      <c r="S37" s="51"/>
      <c r="T37" s="35"/>
    </row>
    <row r="38" s="2" customFormat="1" ht="21" customHeight="1" spans="1:20">
      <c r="A38" s="45"/>
      <c r="B38" s="59"/>
      <c r="C38" s="60"/>
      <c r="D38" s="60"/>
      <c r="E38" s="52"/>
      <c r="F38" s="61"/>
      <c r="G38" s="52"/>
      <c r="H38" s="52"/>
      <c r="I38" s="52"/>
      <c r="J38" s="52"/>
      <c r="K38" s="52"/>
      <c r="L38" s="52">
        <v>4000</v>
      </c>
      <c r="M38" s="51" t="s">
        <v>113</v>
      </c>
      <c r="N38" s="91"/>
      <c r="O38" s="91"/>
      <c r="P38" s="91"/>
      <c r="Q38" s="116"/>
      <c r="R38" s="117"/>
      <c r="S38" s="51"/>
      <c r="T38" s="35"/>
    </row>
    <row r="39" s="2" customFormat="1" ht="21" customHeight="1" spans="1:20">
      <c r="A39" s="67">
        <v>6</v>
      </c>
      <c r="B39" s="135">
        <v>44294</v>
      </c>
      <c r="C39" s="70">
        <v>1000000</v>
      </c>
      <c r="D39" s="69"/>
      <c r="E39" s="73" t="s">
        <v>116</v>
      </c>
      <c r="F39" s="72" t="s">
        <v>117</v>
      </c>
      <c r="G39" s="73"/>
      <c r="H39" s="73"/>
      <c r="I39" s="73"/>
      <c r="J39" s="73"/>
      <c r="K39" s="73"/>
      <c r="L39" s="73"/>
      <c r="M39" s="44"/>
      <c r="N39" s="95"/>
      <c r="O39" s="95"/>
      <c r="P39" s="96"/>
      <c r="Q39" s="123"/>
      <c r="R39" s="121"/>
      <c r="T39" s="121"/>
    </row>
    <row r="40" s="2" customFormat="1" ht="26" customHeight="1" spans="1:20">
      <c r="A40" s="67"/>
      <c r="B40" s="68"/>
      <c r="C40" s="69"/>
      <c r="D40" s="69"/>
      <c r="E40" s="71" t="s">
        <v>90</v>
      </c>
      <c r="F40" s="72" t="s">
        <v>91</v>
      </c>
      <c r="G40" s="73"/>
      <c r="H40" s="73"/>
      <c r="I40" s="73"/>
      <c r="J40" s="73"/>
      <c r="K40" s="73"/>
      <c r="L40" s="73">
        <v>100</v>
      </c>
      <c r="M40" s="44" t="s">
        <v>115</v>
      </c>
      <c r="N40" s="95"/>
      <c r="O40" s="95"/>
      <c r="P40" s="96" t="s">
        <v>118</v>
      </c>
      <c r="Q40" s="123"/>
      <c r="R40" s="121"/>
      <c r="S40" s="124">
        <v>500000</v>
      </c>
      <c r="T40" s="121"/>
    </row>
    <row r="41" s="2" customFormat="1" ht="21" customHeight="1" spans="1:20">
      <c r="A41" s="67"/>
      <c r="B41" s="68"/>
      <c r="C41" s="69"/>
      <c r="D41" s="69"/>
      <c r="E41" s="71" t="s">
        <v>119</v>
      </c>
      <c r="F41" s="72" t="s">
        <v>120</v>
      </c>
      <c r="G41" s="73"/>
      <c r="H41" s="73"/>
      <c r="I41" s="73"/>
      <c r="J41" s="73"/>
      <c r="K41" s="73"/>
      <c r="L41" s="73">
        <v>50</v>
      </c>
      <c r="M41" s="44" t="s">
        <v>115</v>
      </c>
      <c r="N41" s="95"/>
      <c r="O41" s="95"/>
      <c r="P41" s="96" t="s">
        <v>121</v>
      </c>
      <c r="Q41" s="123"/>
      <c r="R41" s="121"/>
      <c r="S41" s="124">
        <v>58593.2</v>
      </c>
      <c r="T41" s="121"/>
    </row>
    <row r="42" s="2" customFormat="1" ht="30" customHeight="1" spans="1:20">
      <c r="A42" s="74" t="s">
        <v>100</v>
      </c>
      <c r="B42" s="74"/>
      <c r="C42" s="75">
        <f>SUM(C8:C41)</f>
        <v>8000000</v>
      </c>
      <c r="D42" s="126">
        <f>SUM(D8:D38)</f>
        <v>400000</v>
      </c>
      <c r="E42" s="127"/>
      <c r="F42" s="127"/>
      <c r="G42" s="127"/>
      <c r="H42" s="127"/>
      <c r="I42" s="128">
        <f t="shared" ref="I42:L42" si="0">SUM(I8:I38)</f>
        <v>140000</v>
      </c>
      <c r="J42" s="129"/>
      <c r="K42" s="128">
        <f t="shared" si="0"/>
        <v>97280</v>
      </c>
      <c r="L42" s="128">
        <f>SUM(L10:L41)</f>
        <v>87017.96</v>
      </c>
      <c r="M42" s="129"/>
      <c r="N42" s="130">
        <f>SUM(N8:N38)</f>
        <v>0</v>
      </c>
      <c r="O42" s="88"/>
      <c r="P42" s="131"/>
      <c r="Q42" s="132"/>
      <c r="R42" s="133"/>
      <c r="S42" s="134">
        <f>SUM(S9:S41)</f>
        <v>7552277.97</v>
      </c>
      <c r="T42" s="125">
        <f>C42+D42-I42-K42-L42-N42-S42</f>
        <v>523424.07</v>
      </c>
    </row>
    <row r="43" s="2" customFormat="1" ht="30" customHeight="1" spans="1:20">
      <c r="A43" s="74" t="s">
        <v>101</v>
      </c>
      <c r="B43" s="74"/>
      <c r="C43" s="74" t="s">
        <v>102</v>
      </c>
      <c r="D43" s="74"/>
      <c r="E43" s="74"/>
      <c r="F43" s="76">
        <v>558593.2</v>
      </c>
      <c r="G43" s="77"/>
      <c r="H43" s="77"/>
      <c r="I43" s="77"/>
      <c r="J43" s="77"/>
      <c r="K43" s="97"/>
      <c r="L43" s="98" t="s">
        <v>103</v>
      </c>
      <c r="M43" s="99"/>
      <c r="N43" s="99"/>
      <c r="O43" s="100" t="s">
        <v>104</v>
      </c>
      <c r="P43" s="101">
        <v>558593.2</v>
      </c>
      <c r="Q43" s="101"/>
      <c r="R43" s="101"/>
      <c r="S43" s="101"/>
      <c r="T43" s="101"/>
    </row>
    <row r="44" s="2" customFormat="1" ht="30" customHeight="1" spans="1:20">
      <c r="A44" s="74"/>
      <c r="B44" s="74"/>
      <c r="C44" s="74" t="s">
        <v>105</v>
      </c>
      <c r="D44" s="74"/>
      <c r="E44" s="74"/>
      <c r="F44" s="76">
        <v>0</v>
      </c>
      <c r="G44" s="77"/>
      <c r="H44" s="77"/>
      <c r="I44" s="77"/>
      <c r="J44" s="77"/>
      <c r="K44" s="97"/>
      <c r="L44" s="102"/>
      <c r="M44" s="103"/>
      <c r="N44" s="103"/>
      <c r="O44" s="100" t="s">
        <v>106</v>
      </c>
      <c r="P44" s="104" t="str">
        <f>SUBSTITUTE(SUBSTITUTE(TEXT(INT(P43),"[DBNum2][$-804]G/通用格式元"&amp;IF(INT(F51)=F51,"整",""))&amp;TEXT(MID(F51,FIND(".",F51&amp;".0")+1,1),"[DBNum2][$-804]G/通用格式角")&amp;TEXT(MID(F51,FIND(".",F51&amp;".0")+2,1),"[DBNum2][$-804]G/通用格式分"),"零角","零"),"零分","")</f>
        <v>伍拾伍万捌仟伍佰玖拾叁元整</v>
      </c>
      <c r="Q44" s="104"/>
      <c r="R44" s="104"/>
      <c r="S44" s="104"/>
      <c r="T44" s="104"/>
    </row>
    <row r="45" s="2" customFormat="1" spans="2:19">
      <c r="B45" s="6"/>
      <c r="E45" s="7"/>
      <c r="F45" s="7"/>
      <c r="G45" s="7"/>
      <c r="H45" s="7"/>
      <c r="I45" s="7"/>
      <c r="J45" s="7"/>
      <c r="K45" s="7"/>
      <c r="L45" s="7"/>
      <c r="M45" s="7"/>
      <c r="N45" s="7"/>
      <c r="O45" s="6"/>
      <c r="P45" s="7"/>
      <c r="R45" s="7"/>
      <c r="S45" s="7"/>
    </row>
    <row r="46" s="2" customFormat="1" spans="2:19">
      <c r="B46" s="6"/>
      <c r="E46" s="7"/>
      <c r="F46" s="7"/>
      <c r="G46" s="7"/>
      <c r="H46" s="7"/>
      <c r="I46" s="7"/>
      <c r="J46" s="7"/>
      <c r="K46" s="7"/>
      <c r="L46" s="7"/>
      <c r="M46" s="7"/>
      <c r="N46" s="7"/>
      <c r="O46" s="6"/>
      <c r="P46" s="7"/>
      <c r="R46" s="7"/>
      <c r="S46" s="7"/>
    </row>
    <row r="47" s="2" customFormat="1" spans="2:19">
      <c r="B47" s="6"/>
      <c r="E47" s="7"/>
      <c r="F47" s="7"/>
      <c r="G47" s="7"/>
      <c r="H47" s="7"/>
      <c r="I47" s="7"/>
      <c r="J47" s="7"/>
      <c r="K47" s="7"/>
      <c r="L47" s="7"/>
      <c r="M47" s="7"/>
      <c r="N47" s="7"/>
      <c r="O47" s="6"/>
      <c r="P47" s="7"/>
      <c r="R47" s="7"/>
      <c r="S47" s="7"/>
    </row>
    <row r="48" s="2" customFormat="1" spans="2:19">
      <c r="B48" s="6"/>
      <c r="E48" s="7"/>
      <c r="F48" s="7"/>
      <c r="G48" s="7"/>
      <c r="H48" s="7"/>
      <c r="I48" s="7"/>
      <c r="J48" s="7"/>
      <c r="K48" s="7"/>
      <c r="L48" s="7"/>
      <c r="M48" s="7"/>
      <c r="N48" s="7"/>
      <c r="O48" s="6"/>
      <c r="P48" s="7"/>
      <c r="R48" s="7"/>
      <c r="S48" s="7"/>
    </row>
    <row r="49" s="2" customFormat="1" ht="13.5" spans="2:19">
      <c r="B49" s="78"/>
      <c r="E49" s="7"/>
      <c r="F49" s="7"/>
      <c r="G49" s="7"/>
      <c r="H49" s="7"/>
      <c r="I49" s="7"/>
      <c r="J49" s="7"/>
      <c r="K49" s="7"/>
      <c r="L49" s="7"/>
      <c r="M49" s="7"/>
      <c r="N49" s="7"/>
      <c r="O49" s="6"/>
      <c r="P49" s="7"/>
      <c r="R49" s="7"/>
      <c r="S49" s="7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42:B42"/>
    <mergeCell ref="C43:E43"/>
    <mergeCell ref="F43:K43"/>
    <mergeCell ref="P43:T43"/>
    <mergeCell ref="C44:E44"/>
    <mergeCell ref="F44:K44"/>
    <mergeCell ref="P44:T44"/>
    <mergeCell ref="A5:A7"/>
    <mergeCell ref="A8:A10"/>
    <mergeCell ref="A13:A14"/>
    <mergeCell ref="A15:A17"/>
    <mergeCell ref="A20:A22"/>
    <mergeCell ref="A27:A30"/>
    <mergeCell ref="A33:A34"/>
    <mergeCell ref="B33:B34"/>
    <mergeCell ref="S5:S7"/>
    <mergeCell ref="T5:T7"/>
    <mergeCell ref="A43:B44"/>
    <mergeCell ref="L43:N4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1"/>
  <sheetViews>
    <sheetView topLeftCell="H28" workbookViewId="0">
      <selection activeCell="H28" sqref="$A1:$XFD1048576"/>
    </sheetView>
  </sheetViews>
  <sheetFormatPr defaultColWidth="9" defaultRowHeight="11.25"/>
  <cols>
    <col min="1" max="1" width="3.25" style="2" customWidth="1"/>
    <col min="2" max="2" width="9.675" style="6" customWidth="1"/>
    <col min="3" max="3" width="16.375" style="2" customWidth="1"/>
    <col min="4" max="4" width="9.55" style="2" customWidth="1"/>
    <col min="5" max="5" width="26.7833333333333" style="7" customWidth="1"/>
    <col min="6" max="6" width="29.4" style="7" customWidth="1"/>
    <col min="7" max="7" width="13.525" style="7" customWidth="1"/>
    <col min="8" max="8" width="7.18333333333333" style="7" customWidth="1"/>
    <col min="9" max="9" width="12.15" style="7" customWidth="1"/>
    <col min="10" max="10" width="9.99166666666667" style="7" customWidth="1"/>
    <col min="11" max="11" width="12.8083333333333" style="7" customWidth="1"/>
    <col min="12" max="12" width="9.5" style="7" customWidth="1"/>
    <col min="13" max="13" width="19.8666666666667" style="7" customWidth="1"/>
    <col min="14" max="14" width="7.78333333333333" style="7" customWidth="1"/>
    <col min="15" max="15" width="6.90833333333333" style="6" customWidth="1"/>
    <col min="16" max="16" width="33.675" style="7" customWidth="1"/>
    <col min="17" max="17" width="9.55833333333333" style="2" customWidth="1"/>
    <col min="18" max="18" width="8.66666666666667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9"/>
      <c r="J2" s="79" t="s">
        <v>4</v>
      </c>
      <c r="K2" s="79"/>
      <c r="L2" s="79"/>
      <c r="M2" s="80"/>
      <c r="N2" s="81" t="s">
        <v>5</v>
      </c>
      <c r="O2" s="81"/>
      <c r="P2" s="82">
        <v>11890</v>
      </c>
      <c r="Q2" s="87" t="s">
        <v>6</v>
      </c>
      <c r="R2" s="87"/>
      <c r="S2" s="105"/>
      <c r="T2" s="105"/>
    </row>
    <row r="3" s="1" customFormat="1" ht="27.9" customHeight="1" spans="1:20">
      <c r="A3" s="9" t="s">
        <v>7</v>
      </c>
      <c r="B3" s="9"/>
      <c r="C3" s="12">
        <v>48638519.13</v>
      </c>
      <c r="D3" s="12"/>
      <c r="E3" s="12"/>
      <c r="F3" s="12" t="s">
        <v>8</v>
      </c>
      <c r="G3" s="13" t="s">
        <v>9</v>
      </c>
      <c r="H3" s="9" t="s">
        <v>10</v>
      </c>
      <c r="I3" s="9"/>
      <c r="J3" s="83" t="s">
        <v>11</v>
      </c>
      <c r="K3" s="83"/>
      <c r="L3" s="83"/>
      <c r="M3" s="83"/>
      <c r="N3" s="9" t="s">
        <v>12</v>
      </c>
      <c r="O3" s="9"/>
      <c r="P3" s="83" t="s">
        <v>13</v>
      </c>
      <c r="Q3" s="106" t="s">
        <v>14</v>
      </c>
      <c r="R3" s="107"/>
      <c r="S3" s="108" t="s">
        <v>15</v>
      </c>
      <c r="T3" s="109"/>
    </row>
    <row r="4" s="1" customFormat="1" ht="27.9" customHeight="1" spans="1:20">
      <c r="A4" s="9" t="s">
        <v>16</v>
      </c>
      <c r="B4" s="9"/>
      <c r="C4" s="14"/>
      <c r="D4" s="14"/>
      <c r="E4" s="14"/>
      <c r="F4" s="12" t="s">
        <v>17</v>
      </c>
      <c r="G4" s="15"/>
      <c r="H4" s="9" t="s">
        <v>18</v>
      </c>
      <c r="I4" s="9"/>
      <c r="J4" s="83" t="s">
        <v>19</v>
      </c>
      <c r="K4" s="83"/>
      <c r="L4" s="83"/>
      <c r="M4" s="83"/>
      <c r="N4" s="9" t="s">
        <v>20</v>
      </c>
      <c r="O4" s="9"/>
      <c r="P4" s="84" t="s">
        <v>21</v>
      </c>
      <c r="Q4" s="12" t="s">
        <v>22</v>
      </c>
      <c r="R4" s="84" t="s">
        <v>23</v>
      </c>
      <c r="S4" s="110" t="s">
        <v>24</v>
      </c>
      <c r="T4" s="111" t="s">
        <v>25</v>
      </c>
    </row>
    <row r="5" s="1" customFormat="1" ht="27.9" customHeight="1" spans="1:20">
      <c r="A5" s="9" t="s">
        <v>26</v>
      </c>
      <c r="B5" s="16" t="s">
        <v>27</v>
      </c>
      <c r="C5" s="17"/>
      <c r="D5" s="17"/>
      <c r="E5" s="17"/>
      <c r="F5" s="18"/>
      <c r="G5" s="19" t="s">
        <v>28</v>
      </c>
      <c r="H5" s="16" t="s">
        <v>27</v>
      </c>
      <c r="I5" s="17"/>
      <c r="J5" s="18"/>
      <c r="K5" s="19" t="s">
        <v>29</v>
      </c>
      <c r="L5" s="16" t="s">
        <v>30</v>
      </c>
      <c r="M5" s="18"/>
      <c r="N5" s="16" t="s">
        <v>31</v>
      </c>
      <c r="O5" s="18"/>
      <c r="P5" s="85" t="s">
        <v>32</v>
      </c>
      <c r="Q5" s="112"/>
      <c r="R5" s="112"/>
      <c r="S5" s="110" t="s">
        <v>33</v>
      </c>
      <c r="T5" s="113" t="s">
        <v>34</v>
      </c>
    </row>
    <row r="6" s="1" customFormat="1" ht="27.9" customHeight="1" spans="1:20">
      <c r="A6" s="9"/>
      <c r="B6" s="20" t="s">
        <v>35</v>
      </c>
      <c r="C6" s="21"/>
      <c r="D6" s="21"/>
      <c r="E6" s="21"/>
      <c r="F6" s="22"/>
      <c r="G6" s="9"/>
      <c r="H6" s="20" t="s">
        <v>36</v>
      </c>
      <c r="I6" s="21"/>
      <c r="J6" s="22"/>
      <c r="K6" s="9" t="s">
        <v>37</v>
      </c>
      <c r="L6" s="20" t="s">
        <v>38</v>
      </c>
      <c r="M6" s="22"/>
      <c r="N6" s="20" t="s">
        <v>39</v>
      </c>
      <c r="O6" s="22"/>
      <c r="P6" s="86" t="s">
        <v>40</v>
      </c>
      <c r="Q6" s="114"/>
      <c r="R6" s="114"/>
      <c r="S6" s="110"/>
      <c r="T6" s="113"/>
    </row>
    <row r="7" s="1" customFormat="1" ht="27.9" customHeight="1" spans="1:20">
      <c r="A7" s="9"/>
      <c r="B7" s="23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3" t="s">
        <v>46</v>
      </c>
      <c r="H7" s="9" t="s">
        <v>47</v>
      </c>
      <c r="I7" s="12" t="s">
        <v>48</v>
      </c>
      <c r="J7" s="12" t="s">
        <v>49</v>
      </c>
      <c r="K7" s="87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110"/>
      <c r="T7" s="113"/>
    </row>
    <row r="8" s="2" customFormat="1" ht="23" customHeight="1" spans="1:20">
      <c r="A8" s="24">
        <v>1</v>
      </c>
      <c r="B8" s="25">
        <v>44041</v>
      </c>
      <c r="C8" s="26"/>
      <c r="D8" s="27">
        <v>400000</v>
      </c>
      <c r="E8" s="27" t="s">
        <v>53</v>
      </c>
      <c r="F8" s="28" t="s">
        <v>54</v>
      </c>
      <c r="G8" s="29"/>
      <c r="H8" s="29"/>
      <c r="I8" s="29"/>
      <c r="J8" s="29"/>
      <c r="K8" s="29"/>
      <c r="L8" s="29"/>
      <c r="M8" s="27"/>
      <c r="N8" s="29"/>
      <c r="O8" s="29"/>
      <c r="P8" s="88"/>
      <c r="Q8" s="115"/>
      <c r="R8" s="35"/>
      <c r="S8" s="27"/>
      <c r="T8" s="35"/>
    </row>
    <row r="9" s="2" customFormat="1" ht="23" customHeight="1" spans="1:20">
      <c r="A9" s="24"/>
      <c r="B9" s="30">
        <v>44035</v>
      </c>
      <c r="C9" s="31"/>
      <c r="D9" s="31"/>
      <c r="E9" s="27" t="s">
        <v>55</v>
      </c>
      <c r="F9" s="146" t="s">
        <v>56</v>
      </c>
      <c r="G9" s="27"/>
      <c r="H9" s="27"/>
      <c r="I9" s="27"/>
      <c r="J9" s="27"/>
      <c r="K9" s="27"/>
      <c r="L9" s="27"/>
      <c r="M9" s="27"/>
      <c r="N9" s="88"/>
      <c r="O9" s="88"/>
      <c r="P9" s="88" t="s">
        <v>23</v>
      </c>
      <c r="Q9" s="115" t="s">
        <v>57</v>
      </c>
      <c r="R9" s="27"/>
      <c r="S9" s="27">
        <v>1200</v>
      </c>
      <c r="T9" s="27"/>
    </row>
    <row r="10" s="2" customFormat="1" ht="25" customHeight="1" spans="1:20">
      <c r="A10" s="24"/>
      <c r="B10" s="25"/>
      <c r="C10" s="26"/>
      <c r="D10" s="27"/>
      <c r="E10" s="27" t="s">
        <v>58</v>
      </c>
      <c r="F10" s="33" t="s">
        <v>59</v>
      </c>
      <c r="G10" s="29"/>
      <c r="H10" s="29"/>
      <c r="I10" s="27"/>
      <c r="J10" s="27"/>
      <c r="K10" s="27"/>
      <c r="L10" s="34">
        <v>100</v>
      </c>
      <c r="M10" s="2" t="s">
        <v>60</v>
      </c>
      <c r="N10" s="88"/>
      <c r="O10" s="88"/>
      <c r="P10" s="88" t="s">
        <v>61</v>
      </c>
      <c r="Q10" s="115"/>
      <c r="R10" s="35"/>
      <c r="S10" s="27">
        <v>159000</v>
      </c>
      <c r="T10" s="35"/>
    </row>
    <row r="11" s="2" customFormat="1" ht="22" customHeight="1" spans="1:20">
      <c r="A11" s="34"/>
      <c r="B11" s="30">
        <v>44057</v>
      </c>
      <c r="C11" s="26"/>
      <c r="D11" s="35"/>
      <c r="E11" s="27" t="s">
        <v>62</v>
      </c>
      <c r="F11" s="28" t="s">
        <v>63</v>
      </c>
      <c r="G11" s="29"/>
      <c r="H11" s="29"/>
      <c r="I11" s="29"/>
      <c r="J11" s="29"/>
      <c r="K11" s="29"/>
      <c r="L11" s="34">
        <v>50</v>
      </c>
      <c r="M11" s="2" t="s">
        <v>60</v>
      </c>
      <c r="N11" s="88"/>
      <c r="O11" s="88"/>
      <c r="P11" s="89" t="s">
        <v>64</v>
      </c>
      <c r="Q11" s="115"/>
      <c r="R11" s="35"/>
      <c r="S11" s="27">
        <v>19455</v>
      </c>
      <c r="T11" s="35"/>
    </row>
    <row r="12" s="2" customFormat="1" ht="24" customHeight="1" spans="1:20">
      <c r="A12" s="34"/>
      <c r="B12" s="30">
        <v>44076</v>
      </c>
      <c r="C12" s="31"/>
      <c r="D12" s="31"/>
      <c r="E12" s="36" t="s">
        <v>65</v>
      </c>
      <c r="F12" s="37" t="s">
        <v>66</v>
      </c>
      <c r="G12" s="29"/>
      <c r="H12" s="29"/>
      <c r="I12" s="29"/>
      <c r="J12" s="29"/>
      <c r="K12" s="29"/>
      <c r="L12" s="27">
        <v>100</v>
      </c>
      <c r="M12" s="27" t="s">
        <v>60</v>
      </c>
      <c r="N12" s="88"/>
      <c r="O12" s="88"/>
      <c r="P12" s="89" t="s">
        <v>67</v>
      </c>
      <c r="Q12" s="115"/>
      <c r="R12" s="35"/>
      <c r="S12" s="27">
        <v>200000</v>
      </c>
      <c r="T12" s="35"/>
    </row>
    <row r="13" s="3" customFormat="1" ht="24" customHeight="1" spans="1:20">
      <c r="A13" s="38">
        <v>2</v>
      </c>
      <c r="B13" s="30">
        <v>44081</v>
      </c>
      <c r="C13" s="31"/>
      <c r="D13" s="9">
        <v>1000000</v>
      </c>
      <c r="E13" s="27" t="s">
        <v>53</v>
      </c>
      <c r="F13" s="28" t="s">
        <v>54</v>
      </c>
      <c r="G13" s="39" t="s">
        <v>68</v>
      </c>
      <c r="H13" s="40"/>
      <c r="I13" s="40"/>
      <c r="J13" s="90"/>
      <c r="K13" s="29"/>
      <c r="L13" s="27"/>
      <c r="M13" s="27"/>
      <c r="N13" s="88"/>
      <c r="O13" s="88"/>
      <c r="P13" s="89"/>
      <c r="Q13" s="115"/>
      <c r="R13" s="35"/>
      <c r="S13" s="27"/>
      <c r="T13" s="35"/>
    </row>
    <row r="14" s="3" customFormat="1" ht="17" customHeight="1" spans="1:20">
      <c r="A14" s="41"/>
      <c r="B14" s="30">
        <v>44081</v>
      </c>
      <c r="C14" s="26"/>
      <c r="D14" s="31"/>
      <c r="E14" s="36" t="s">
        <v>58</v>
      </c>
      <c r="F14" s="37" t="s">
        <v>59</v>
      </c>
      <c r="G14" s="29"/>
      <c r="H14" s="29"/>
      <c r="I14" s="29"/>
      <c r="J14" s="29"/>
      <c r="K14" s="29"/>
      <c r="L14" s="27">
        <v>100</v>
      </c>
      <c r="M14" s="27" t="s">
        <v>60</v>
      </c>
      <c r="N14" s="88"/>
      <c r="O14" s="88"/>
      <c r="P14" s="89" t="s">
        <v>61</v>
      </c>
      <c r="Q14" s="115"/>
      <c r="R14" s="35"/>
      <c r="S14" s="27">
        <v>169600</v>
      </c>
      <c r="T14" s="35"/>
    </row>
    <row r="15" s="2" customFormat="1" ht="20.1" customHeight="1" spans="1:20">
      <c r="A15" s="42"/>
      <c r="B15" s="30">
        <v>44090</v>
      </c>
      <c r="C15" s="26"/>
      <c r="D15" s="27"/>
      <c r="E15" s="27" t="s">
        <v>69</v>
      </c>
      <c r="F15" s="43" t="s">
        <v>70</v>
      </c>
      <c r="G15" s="29"/>
      <c r="H15" s="29"/>
      <c r="I15" s="27"/>
      <c r="J15" s="27"/>
      <c r="K15" s="27"/>
      <c r="L15" s="27">
        <v>50</v>
      </c>
      <c r="M15" s="27" t="s">
        <v>60</v>
      </c>
      <c r="N15" s="88"/>
      <c r="O15" s="88"/>
      <c r="P15" s="88" t="s">
        <v>71</v>
      </c>
      <c r="Q15" s="115"/>
      <c r="R15" s="35"/>
      <c r="S15" s="27">
        <v>60000</v>
      </c>
      <c r="T15" s="35"/>
    </row>
    <row r="16" s="2" customFormat="1" ht="25" customHeight="1" spans="1:20">
      <c r="A16" s="42"/>
      <c r="B16" s="30">
        <v>44090</v>
      </c>
      <c r="C16" s="26"/>
      <c r="D16" s="27"/>
      <c r="E16" s="27" t="s">
        <v>58</v>
      </c>
      <c r="F16" s="33" t="s">
        <v>59</v>
      </c>
      <c r="G16" s="29"/>
      <c r="H16" s="29"/>
      <c r="I16" s="27"/>
      <c r="J16" s="27"/>
      <c r="K16" s="27"/>
      <c r="L16" s="27">
        <v>100</v>
      </c>
      <c r="M16" s="27" t="s">
        <v>60</v>
      </c>
      <c r="N16" s="88"/>
      <c r="O16" s="88"/>
      <c r="P16" s="88" t="s">
        <v>61</v>
      </c>
      <c r="Q16" s="115"/>
      <c r="R16" s="35"/>
      <c r="S16" s="27">
        <v>300000</v>
      </c>
      <c r="T16" s="35"/>
    </row>
    <row r="17" s="2" customFormat="1" ht="25" customHeight="1" spans="1:20">
      <c r="A17" s="42"/>
      <c r="B17" s="25">
        <v>44092</v>
      </c>
      <c r="C17" s="26"/>
      <c r="D17" s="27"/>
      <c r="E17" s="27" t="s">
        <v>72</v>
      </c>
      <c r="F17" s="33" t="s">
        <v>73</v>
      </c>
      <c r="G17" s="29"/>
      <c r="H17" s="29"/>
      <c r="I17" s="27"/>
      <c r="J17" s="27"/>
      <c r="K17" s="27"/>
      <c r="L17" s="27">
        <v>100</v>
      </c>
      <c r="M17" s="27" t="s">
        <v>60</v>
      </c>
      <c r="N17" s="88"/>
      <c r="O17" s="88"/>
      <c r="P17" s="88" t="s">
        <v>74</v>
      </c>
      <c r="Q17" s="115"/>
      <c r="R17" s="35"/>
      <c r="S17" s="27">
        <v>300000</v>
      </c>
      <c r="T17" s="35"/>
    </row>
    <row r="18" s="2" customFormat="1" ht="20.1" customHeight="1" spans="1:20">
      <c r="A18" s="34"/>
      <c r="B18" s="30">
        <v>44113</v>
      </c>
      <c r="C18" s="31"/>
      <c r="D18" s="31"/>
      <c r="E18" s="27" t="s">
        <v>75</v>
      </c>
      <c r="F18" s="27" t="s">
        <v>76</v>
      </c>
      <c r="G18" s="27"/>
      <c r="H18" s="27"/>
      <c r="I18" s="27"/>
      <c r="J18" s="27"/>
      <c r="K18" s="27"/>
      <c r="L18" s="27">
        <v>50</v>
      </c>
      <c r="M18" s="27" t="s">
        <v>60</v>
      </c>
      <c r="N18" s="88"/>
      <c r="O18" s="88"/>
      <c r="P18" s="88" t="s">
        <v>77</v>
      </c>
      <c r="Q18" s="115"/>
      <c r="R18" s="27"/>
      <c r="S18" s="27">
        <v>37500</v>
      </c>
      <c r="T18" s="27"/>
    </row>
    <row r="19" s="2" customFormat="1" ht="25" customHeight="1" spans="1:20">
      <c r="A19" s="42"/>
      <c r="B19" s="30">
        <v>44125</v>
      </c>
      <c r="C19" s="26"/>
      <c r="D19" s="27"/>
      <c r="E19" s="27" t="s">
        <v>58</v>
      </c>
      <c r="F19" s="33" t="s">
        <v>59</v>
      </c>
      <c r="G19" s="29"/>
      <c r="H19" s="29"/>
      <c r="I19" s="27"/>
      <c r="J19" s="27"/>
      <c r="K19" s="27"/>
      <c r="L19" s="27">
        <v>100</v>
      </c>
      <c r="M19" s="27" t="s">
        <v>60</v>
      </c>
      <c r="N19" s="88"/>
      <c r="O19" s="88"/>
      <c r="P19" s="88" t="s">
        <v>61</v>
      </c>
      <c r="Q19" s="115"/>
      <c r="R19" s="35"/>
      <c r="S19" s="27">
        <v>150000</v>
      </c>
      <c r="T19" s="35"/>
    </row>
    <row r="20" s="2" customFormat="1" ht="25" customHeight="1" spans="1:20">
      <c r="A20" s="38">
        <v>3</v>
      </c>
      <c r="B20" s="30">
        <v>44142</v>
      </c>
      <c r="C20" s="30"/>
      <c r="D20" s="9">
        <v>300000</v>
      </c>
      <c r="E20" s="27" t="s">
        <v>53</v>
      </c>
      <c r="F20" s="28" t="s">
        <v>54</v>
      </c>
      <c r="G20" s="39" t="s">
        <v>78</v>
      </c>
      <c r="H20" s="40"/>
      <c r="I20" s="40"/>
      <c r="J20" s="90"/>
      <c r="K20" s="27"/>
      <c r="L20" s="27"/>
      <c r="M20" s="27"/>
      <c r="N20" s="88"/>
      <c r="O20" s="88"/>
      <c r="P20" s="88"/>
      <c r="Q20" s="115"/>
      <c r="R20" s="27"/>
      <c r="S20" s="27"/>
      <c r="T20" s="27"/>
    </row>
    <row r="21" s="2" customFormat="1" ht="25" customHeight="1" spans="1:20">
      <c r="A21" s="42"/>
      <c r="B21" s="30">
        <v>44507</v>
      </c>
      <c r="C21" s="30"/>
      <c r="D21" s="9">
        <v>214188</v>
      </c>
      <c r="E21" s="27" t="s">
        <v>53</v>
      </c>
      <c r="F21" s="28" t="s">
        <v>54</v>
      </c>
      <c r="G21" s="39" t="s">
        <v>78</v>
      </c>
      <c r="H21" s="40"/>
      <c r="I21" s="40"/>
      <c r="J21" s="90"/>
      <c r="K21" s="27"/>
      <c r="L21" s="27"/>
      <c r="M21" s="27"/>
      <c r="N21" s="88"/>
      <c r="O21" s="88"/>
      <c r="P21" s="88" t="s">
        <v>79</v>
      </c>
      <c r="Q21" s="115"/>
      <c r="R21" s="27"/>
      <c r="S21" s="27">
        <v>200000</v>
      </c>
      <c r="T21" s="27"/>
    </row>
    <row r="22" s="2" customFormat="1" ht="20.1" customHeight="1" spans="1:20">
      <c r="A22" s="41"/>
      <c r="B22" s="30">
        <v>44145</v>
      </c>
      <c r="C22" s="30"/>
      <c r="D22" s="9"/>
      <c r="E22" s="27" t="s">
        <v>80</v>
      </c>
      <c r="F22" s="44" t="s">
        <v>81</v>
      </c>
      <c r="G22" s="27"/>
      <c r="H22" s="27"/>
      <c r="I22" s="27"/>
      <c r="J22" s="27"/>
      <c r="K22" s="27"/>
      <c r="L22" s="27">
        <v>50</v>
      </c>
      <c r="M22" s="27" t="s">
        <v>60</v>
      </c>
      <c r="N22" s="88"/>
      <c r="O22" s="88"/>
      <c r="P22" s="88" t="s">
        <v>82</v>
      </c>
      <c r="Q22" s="115"/>
      <c r="R22" s="27"/>
      <c r="S22" s="27">
        <v>50000</v>
      </c>
      <c r="T22" s="27"/>
    </row>
    <row r="23" s="2" customFormat="1" ht="20.1" customHeight="1" spans="1:20">
      <c r="A23" s="45"/>
      <c r="B23" s="30">
        <v>44146</v>
      </c>
      <c r="C23" s="30"/>
      <c r="D23" s="9"/>
      <c r="E23" s="27" t="s">
        <v>58</v>
      </c>
      <c r="F23" s="33" t="s">
        <v>59</v>
      </c>
      <c r="G23" s="29"/>
      <c r="H23" s="29"/>
      <c r="I23" s="27"/>
      <c r="J23" s="27"/>
      <c r="K23" s="27"/>
      <c r="L23" s="27">
        <v>50</v>
      </c>
      <c r="M23" s="27" t="s">
        <v>60</v>
      </c>
      <c r="N23" s="88"/>
      <c r="O23" s="88"/>
      <c r="P23" s="88" t="s">
        <v>61</v>
      </c>
      <c r="Q23" s="115"/>
      <c r="R23" s="35"/>
      <c r="S23" s="27">
        <v>27328</v>
      </c>
      <c r="T23" s="35"/>
    </row>
    <row r="24" s="2" customFormat="1" ht="21" customHeight="1" spans="1:20">
      <c r="A24" s="45"/>
      <c r="B24" s="46">
        <v>44151</v>
      </c>
      <c r="C24" s="31"/>
      <c r="D24" s="31"/>
      <c r="E24" s="27" t="s">
        <v>80</v>
      </c>
      <c r="F24" s="27" t="s">
        <v>81</v>
      </c>
      <c r="G24" s="29"/>
      <c r="H24" s="29"/>
      <c r="I24" s="29"/>
      <c r="J24" s="29"/>
      <c r="K24" s="29"/>
      <c r="L24" s="27">
        <v>100</v>
      </c>
      <c r="M24" s="27" t="s">
        <v>60</v>
      </c>
      <c r="N24" s="88"/>
      <c r="O24" s="88"/>
      <c r="P24" s="88" t="s">
        <v>82</v>
      </c>
      <c r="Q24" s="115"/>
      <c r="R24" s="27"/>
      <c r="S24" s="27">
        <v>135610</v>
      </c>
      <c r="T24" s="35"/>
    </row>
    <row r="25" s="2" customFormat="1" ht="20.1" customHeight="1" spans="1:20">
      <c r="A25" s="34"/>
      <c r="B25" s="30">
        <v>44160</v>
      </c>
      <c r="C25" s="30"/>
      <c r="D25" s="9"/>
      <c r="E25" s="27" t="s">
        <v>83</v>
      </c>
      <c r="F25" s="27" t="s">
        <v>84</v>
      </c>
      <c r="G25" s="27"/>
      <c r="H25" s="27"/>
      <c r="I25" s="27"/>
      <c r="J25" s="27"/>
      <c r="K25" s="27"/>
      <c r="L25" s="27">
        <v>50</v>
      </c>
      <c r="M25" s="27" t="s">
        <v>60</v>
      </c>
      <c r="N25" s="88"/>
      <c r="O25" s="88"/>
      <c r="P25" s="88" t="s">
        <v>79</v>
      </c>
      <c r="Q25" s="115"/>
      <c r="R25" s="27"/>
      <c r="S25" s="27">
        <v>60000</v>
      </c>
      <c r="T25" s="27"/>
    </row>
    <row r="26" s="2" customFormat="1" ht="20.1" customHeight="1" spans="1:20">
      <c r="A26" s="45"/>
      <c r="B26" s="30">
        <v>44165</v>
      </c>
      <c r="C26" s="30"/>
      <c r="D26" s="9"/>
      <c r="E26" s="27" t="s">
        <v>80</v>
      </c>
      <c r="F26" s="27" t="s">
        <v>81</v>
      </c>
      <c r="G26" s="29"/>
      <c r="H26" s="29"/>
      <c r="I26" s="29"/>
      <c r="J26" s="29"/>
      <c r="K26" s="29"/>
      <c r="L26" s="27">
        <v>50</v>
      </c>
      <c r="M26" s="27" t="s">
        <v>60</v>
      </c>
      <c r="N26" s="88"/>
      <c r="O26" s="88"/>
      <c r="P26" s="88" t="s">
        <v>82</v>
      </c>
      <c r="Q26" s="115"/>
      <c r="R26" s="35"/>
      <c r="S26" s="27">
        <v>24150</v>
      </c>
      <c r="T26" s="35"/>
    </row>
    <row r="27" s="4" customFormat="1" ht="20.1" customHeight="1" spans="1:20">
      <c r="A27" s="47">
        <v>4</v>
      </c>
      <c r="B27" s="48">
        <v>44189</v>
      </c>
      <c r="C27" s="49">
        <v>6000000</v>
      </c>
      <c r="D27" s="50"/>
      <c r="E27" s="51" t="s">
        <v>85</v>
      </c>
      <c r="F27" s="51" t="s">
        <v>86</v>
      </c>
      <c r="G27" s="52"/>
      <c r="H27" s="53">
        <v>0.02</v>
      </c>
      <c r="I27" s="52">
        <f>C27*H27</f>
        <v>120000</v>
      </c>
      <c r="J27" s="52"/>
      <c r="K27" s="52">
        <v>97280</v>
      </c>
      <c r="L27" s="51"/>
      <c r="M27" s="51"/>
      <c r="N27" s="91"/>
      <c r="O27" s="91"/>
      <c r="P27" s="91"/>
      <c r="Q27" s="116"/>
      <c r="R27" s="117"/>
      <c r="S27" s="51"/>
      <c r="T27" s="118"/>
    </row>
    <row r="28" s="2" customFormat="1" ht="20.1" customHeight="1" spans="1:20">
      <c r="A28" s="54"/>
      <c r="B28" s="30">
        <v>44203</v>
      </c>
      <c r="C28" s="30"/>
      <c r="D28" s="9"/>
      <c r="E28" s="27" t="s">
        <v>87</v>
      </c>
      <c r="F28" s="27" t="s">
        <v>88</v>
      </c>
      <c r="G28" s="29"/>
      <c r="H28" s="29"/>
      <c r="I28" s="29"/>
      <c r="J28" s="29"/>
      <c r="K28" s="29"/>
      <c r="L28" s="27">
        <v>50</v>
      </c>
      <c r="M28" s="27" t="s">
        <v>60</v>
      </c>
      <c r="N28" s="88"/>
      <c r="O28" s="88"/>
      <c r="P28" s="88" t="s">
        <v>89</v>
      </c>
      <c r="Q28" s="115"/>
      <c r="R28" s="35"/>
      <c r="S28" s="27">
        <v>80000</v>
      </c>
      <c r="T28" s="35"/>
    </row>
    <row r="29" s="2" customFormat="1" ht="20.1" customHeight="1" spans="1:20">
      <c r="A29" s="54"/>
      <c r="B29" s="30">
        <v>44203</v>
      </c>
      <c r="C29" s="30"/>
      <c r="D29" s="9"/>
      <c r="E29" s="27" t="s">
        <v>90</v>
      </c>
      <c r="F29" s="27" t="s">
        <v>91</v>
      </c>
      <c r="G29" s="29"/>
      <c r="H29" s="29"/>
      <c r="I29" s="29"/>
      <c r="J29" s="29"/>
      <c r="K29" s="29"/>
      <c r="L29" s="27">
        <v>200</v>
      </c>
      <c r="M29" s="27" t="s">
        <v>60</v>
      </c>
      <c r="N29" s="88"/>
      <c r="O29" s="88"/>
      <c r="P29" s="88" t="s">
        <v>92</v>
      </c>
      <c r="Q29" s="115"/>
      <c r="R29" s="35"/>
      <c r="S29" s="27">
        <v>2450000</v>
      </c>
      <c r="T29" s="35"/>
    </row>
    <row r="30" s="2" customFormat="1" ht="20.1" customHeight="1" spans="1:20">
      <c r="A30" s="55"/>
      <c r="B30" s="30">
        <v>44203</v>
      </c>
      <c r="C30" s="30"/>
      <c r="D30" s="9">
        <v>-1514188</v>
      </c>
      <c r="E30" s="27"/>
      <c r="F30" s="27"/>
      <c r="G30" s="29"/>
      <c r="H30" s="29"/>
      <c r="I30" s="29"/>
      <c r="J30" s="29"/>
      <c r="K30" s="29"/>
      <c r="L30" s="27">
        <v>72967.96</v>
      </c>
      <c r="M30" s="27" t="s">
        <v>93</v>
      </c>
      <c r="N30" s="88"/>
      <c r="O30" s="88"/>
      <c r="P30" s="88"/>
      <c r="Q30" s="115"/>
      <c r="R30" s="35"/>
      <c r="S30" s="27"/>
      <c r="T30" s="35"/>
    </row>
    <row r="31" s="3" customFormat="1" ht="20.1" customHeight="1" spans="1:20">
      <c r="A31" s="41"/>
      <c r="B31" s="30">
        <v>44217</v>
      </c>
      <c r="C31" s="30"/>
      <c r="D31" s="9"/>
      <c r="E31" s="3" t="s">
        <v>94</v>
      </c>
      <c r="F31" s="27" t="s">
        <v>95</v>
      </c>
      <c r="G31" s="29"/>
      <c r="H31" s="29"/>
      <c r="I31" s="29"/>
      <c r="J31" s="29"/>
      <c r="K31" s="29"/>
      <c r="L31" s="27">
        <v>200</v>
      </c>
      <c r="M31" s="27" t="s">
        <v>60</v>
      </c>
      <c r="N31" s="88"/>
      <c r="O31" s="88"/>
      <c r="P31" s="88" t="s">
        <v>96</v>
      </c>
      <c r="Q31" s="115"/>
      <c r="R31" s="35"/>
      <c r="S31" s="27">
        <v>1069841.77</v>
      </c>
      <c r="T31" s="35"/>
    </row>
    <row r="32" s="3" customFormat="1" ht="20.1" customHeight="1" spans="1:20">
      <c r="A32" s="41"/>
      <c r="B32" s="30">
        <v>44234</v>
      </c>
      <c r="C32" s="30"/>
      <c r="D32" s="9"/>
      <c r="E32" s="27" t="s">
        <v>97</v>
      </c>
      <c r="F32" s="27" t="s">
        <v>98</v>
      </c>
      <c r="G32" s="29"/>
      <c r="H32" s="29"/>
      <c r="I32" s="29"/>
      <c r="J32" s="29"/>
      <c r="K32" s="29"/>
      <c r="L32" s="27">
        <v>100</v>
      </c>
      <c r="M32" s="27" t="s">
        <v>60</v>
      </c>
      <c r="N32" s="88"/>
      <c r="O32" s="88"/>
      <c r="P32" s="3" t="s">
        <v>99</v>
      </c>
      <c r="Q32" s="115"/>
      <c r="R32" s="35"/>
      <c r="S32" s="27">
        <v>500000</v>
      </c>
      <c r="T32" s="35"/>
    </row>
    <row r="33" s="5" customFormat="1" ht="20.1" customHeight="1" spans="1:20">
      <c r="A33" s="42">
        <v>5</v>
      </c>
      <c r="B33" s="25">
        <v>44235</v>
      </c>
      <c r="C33" s="9">
        <v>1000000</v>
      </c>
      <c r="D33" s="9"/>
      <c r="E33" s="27" t="s">
        <v>107</v>
      </c>
      <c r="F33" s="27">
        <v>175202745165</v>
      </c>
      <c r="G33" s="29"/>
      <c r="H33" s="56">
        <v>0.02</v>
      </c>
      <c r="I33" s="27">
        <v>20000</v>
      </c>
      <c r="J33" s="27" t="s">
        <v>108</v>
      </c>
      <c r="K33" s="29"/>
      <c r="L33" s="27"/>
      <c r="M33" s="27"/>
      <c r="N33" s="88"/>
      <c r="O33" s="88"/>
      <c r="P33" s="88"/>
      <c r="Q33" s="115"/>
      <c r="R33" s="35"/>
      <c r="S33" s="27"/>
      <c r="T33" s="118"/>
    </row>
    <row r="34" s="5" customFormat="1" ht="20.1" customHeight="1" spans="1:20">
      <c r="A34" s="41"/>
      <c r="B34" s="57"/>
      <c r="C34" s="30"/>
      <c r="D34" s="9"/>
      <c r="E34" s="27" t="s">
        <v>109</v>
      </c>
      <c r="F34" s="27" t="s">
        <v>110</v>
      </c>
      <c r="G34" s="29"/>
      <c r="H34" s="29"/>
      <c r="I34" s="29"/>
      <c r="J34" s="29"/>
      <c r="K34" s="27" t="s">
        <v>111</v>
      </c>
      <c r="L34" s="27">
        <v>200</v>
      </c>
      <c r="M34" s="27" t="s">
        <v>60</v>
      </c>
      <c r="N34" s="88"/>
      <c r="O34" s="88"/>
      <c r="P34" s="88" t="s">
        <v>112</v>
      </c>
      <c r="Q34" s="115"/>
      <c r="R34" s="35"/>
      <c r="S34" s="27">
        <v>500000</v>
      </c>
      <c r="T34" s="118"/>
    </row>
    <row r="35" s="5" customFormat="1" ht="20.1" customHeight="1" spans="1:20">
      <c r="A35" s="58"/>
      <c r="B35" s="48">
        <v>44264</v>
      </c>
      <c r="C35" s="48"/>
      <c r="D35" s="49"/>
      <c r="E35" s="51"/>
      <c r="F35" s="51"/>
      <c r="G35" s="52"/>
      <c r="H35" s="52"/>
      <c r="I35" s="52"/>
      <c r="J35" s="52"/>
      <c r="K35" s="52"/>
      <c r="L35" s="51">
        <v>3000</v>
      </c>
      <c r="M35" s="51" t="s">
        <v>113</v>
      </c>
      <c r="N35" s="91"/>
      <c r="O35" s="91"/>
      <c r="P35" s="91" t="s">
        <v>114</v>
      </c>
      <c r="Q35" s="116"/>
      <c r="R35" s="117"/>
      <c r="S35" s="51">
        <v>500000</v>
      </c>
      <c r="T35" s="118"/>
    </row>
    <row r="36" s="5" customFormat="1" ht="20.1" customHeight="1" spans="1:20">
      <c r="A36" s="58"/>
      <c r="B36" s="48">
        <v>44270</v>
      </c>
      <c r="C36" s="48"/>
      <c r="D36" s="49"/>
      <c r="E36" s="51"/>
      <c r="F36" s="51"/>
      <c r="G36" s="52"/>
      <c r="H36" s="52"/>
      <c r="I36" s="52"/>
      <c r="J36" s="52"/>
      <c r="K36" s="52"/>
      <c r="L36" s="51">
        <v>5000</v>
      </c>
      <c r="M36" s="51" t="s">
        <v>113</v>
      </c>
      <c r="N36" s="91"/>
      <c r="O36" s="91"/>
      <c r="P36" s="91"/>
      <c r="Q36" s="116"/>
      <c r="R36" s="117"/>
      <c r="S36" s="51"/>
      <c r="T36" s="118"/>
    </row>
    <row r="37" s="2" customFormat="1" ht="20.1" customHeight="1" spans="1:20">
      <c r="A37" s="45"/>
      <c r="B37" s="48">
        <v>44278</v>
      </c>
      <c r="C37" s="48"/>
      <c r="D37" s="49"/>
      <c r="E37" s="51"/>
      <c r="F37" s="51"/>
      <c r="G37" s="52"/>
      <c r="H37" s="52"/>
      <c r="I37" s="52"/>
      <c r="J37" s="52"/>
      <c r="K37" s="52"/>
      <c r="L37" s="92">
        <v>100</v>
      </c>
      <c r="M37" s="93" t="s">
        <v>115</v>
      </c>
      <c r="N37" s="91"/>
      <c r="O37" s="91"/>
      <c r="P37" s="91"/>
      <c r="Q37" s="116"/>
      <c r="R37" s="117"/>
      <c r="S37" s="51"/>
      <c r="T37" s="35"/>
    </row>
    <row r="38" s="2" customFormat="1" ht="21" customHeight="1" spans="1:20">
      <c r="A38" s="45"/>
      <c r="B38" s="59"/>
      <c r="C38" s="60"/>
      <c r="D38" s="60"/>
      <c r="E38" s="52"/>
      <c r="F38" s="61"/>
      <c r="G38" s="52"/>
      <c r="H38" s="52"/>
      <c r="I38" s="52"/>
      <c r="J38" s="52"/>
      <c r="K38" s="52"/>
      <c r="L38" s="52">
        <v>4000</v>
      </c>
      <c r="M38" s="51" t="s">
        <v>113</v>
      </c>
      <c r="N38" s="91"/>
      <c r="O38" s="91"/>
      <c r="P38" s="91"/>
      <c r="Q38" s="116"/>
      <c r="R38" s="117"/>
      <c r="S38" s="51"/>
      <c r="T38" s="35"/>
    </row>
    <row r="39" s="2" customFormat="1" ht="21" customHeight="1" spans="1:20">
      <c r="A39" s="62">
        <v>6</v>
      </c>
      <c r="B39" s="48">
        <v>44294</v>
      </c>
      <c r="C39" s="63">
        <v>1000000</v>
      </c>
      <c r="D39" s="60"/>
      <c r="E39" s="52" t="s">
        <v>116</v>
      </c>
      <c r="F39" s="64" t="s">
        <v>117</v>
      </c>
      <c r="G39" s="52"/>
      <c r="H39" s="52"/>
      <c r="I39" s="52"/>
      <c r="J39" s="52"/>
      <c r="K39" s="52"/>
      <c r="L39" s="52"/>
      <c r="M39" s="51"/>
      <c r="N39" s="91"/>
      <c r="O39" s="91"/>
      <c r="P39" s="94"/>
      <c r="Q39" s="119"/>
      <c r="R39" s="120"/>
      <c r="S39" s="50"/>
      <c r="T39" s="121"/>
    </row>
    <row r="40" s="2" customFormat="1" ht="26" customHeight="1" spans="1:20">
      <c r="A40" s="62"/>
      <c r="B40" s="59"/>
      <c r="C40" s="60"/>
      <c r="D40" s="60"/>
      <c r="E40" s="66" t="s">
        <v>90</v>
      </c>
      <c r="F40" s="64" t="s">
        <v>91</v>
      </c>
      <c r="G40" s="52"/>
      <c r="H40" s="52"/>
      <c r="I40" s="52"/>
      <c r="J40" s="52"/>
      <c r="K40" s="52"/>
      <c r="L40" s="52">
        <v>100</v>
      </c>
      <c r="M40" s="51" t="s">
        <v>115</v>
      </c>
      <c r="N40" s="91"/>
      <c r="O40" s="91"/>
      <c r="P40" s="94" t="s">
        <v>118</v>
      </c>
      <c r="Q40" s="119"/>
      <c r="R40" s="120"/>
      <c r="S40" s="122">
        <v>500000</v>
      </c>
      <c r="T40" s="121"/>
    </row>
    <row r="41" s="2" customFormat="1" ht="21" customHeight="1" spans="1:20">
      <c r="A41" s="62"/>
      <c r="B41" s="59"/>
      <c r="C41" s="60"/>
      <c r="D41" s="60"/>
      <c r="E41" s="66" t="s">
        <v>119</v>
      </c>
      <c r="F41" s="64" t="s">
        <v>122</v>
      </c>
      <c r="G41" s="52"/>
      <c r="H41" s="52"/>
      <c r="I41" s="52"/>
      <c r="J41" s="52"/>
      <c r="K41" s="52"/>
      <c r="L41" s="52">
        <v>50</v>
      </c>
      <c r="M41" s="51" t="s">
        <v>115</v>
      </c>
      <c r="N41" s="91"/>
      <c r="O41" s="91"/>
      <c r="P41" s="94" t="s">
        <v>121</v>
      </c>
      <c r="Q41" s="119"/>
      <c r="R41" s="120"/>
      <c r="S41" s="122">
        <v>58593.2</v>
      </c>
      <c r="T41" s="121"/>
    </row>
    <row r="42" s="2" customFormat="1" ht="21" customHeight="1" spans="1:20">
      <c r="A42" s="67">
        <v>6.1</v>
      </c>
      <c r="B42" s="68">
        <v>44301</v>
      </c>
      <c r="C42" s="69"/>
      <c r="D42" s="69"/>
      <c r="E42" s="71"/>
      <c r="F42" s="72"/>
      <c r="G42" s="73"/>
      <c r="H42" s="73"/>
      <c r="I42" s="73"/>
      <c r="J42" s="73"/>
      <c r="K42" s="73"/>
      <c r="L42" s="73"/>
      <c r="M42" s="44" t="s">
        <v>123</v>
      </c>
      <c r="N42" s="95"/>
      <c r="O42" s="95"/>
      <c r="P42" s="96"/>
      <c r="Q42" s="123"/>
      <c r="R42" s="121"/>
      <c r="S42" s="124"/>
      <c r="T42" s="121"/>
    </row>
    <row r="43" s="2" customFormat="1" ht="21" customHeight="1" spans="1:20">
      <c r="A43" s="67"/>
      <c r="B43" s="68"/>
      <c r="C43" s="69"/>
      <c r="D43" s="69"/>
      <c r="E43" s="71"/>
      <c r="F43" s="72"/>
      <c r="G43" s="73"/>
      <c r="H43" s="73"/>
      <c r="I43" s="73"/>
      <c r="J43" s="73"/>
      <c r="K43" s="73"/>
      <c r="L43" s="73"/>
      <c r="M43" s="44"/>
      <c r="N43" s="95"/>
      <c r="O43" s="95"/>
      <c r="P43" s="96"/>
      <c r="Q43" s="123"/>
      <c r="R43" s="121"/>
      <c r="S43" s="124"/>
      <c r="T43" s="121"/>
    </row>
    <row r="44" s="2" customFormat="1" ht="30" customHeight="1" spans="1:20">
      <c r="A44" s="74" t="s">
        <v>100</v>
      </c>
      <c r="B44" s="74"/>
      <c r="C44" s="75">
        <f>SUM(C8:C41)</f>
        <v>8000000</v>
      </c>
      <c r="D44" s="126">
        <f>SUM(D8:D38)</f>
        <v>400000</v>
      </c>
      <c r="E44" s="127"/>
      <c r="F44" s="127"/>
      <c r="G44" s="127"/>
      <c r="H44" s="127"/>
      <c r="I44" s="128">
        <f t="shared" ref="I44:N44" si="0">SUM(I8:I38)</f>
        <v>140000</v>
      </c>
      <c r="J44" s="129"/>
      <c r="K44" s="128">
        <f t="shared" si="0"/>
        <v>97280</v>
      </c>
      <c r="L44" s="128">
        <f>SUM(L10:L41)</f>
        <v>87017.96</v>
      </c>
      <c r="M44" s="129"/>
      <c r="N44" s="130">
        <f t="shared" si="0"/>
        <v>0</v>
      </c>
      <c r="O44" s="88"/>
      <c r="P44" s="131"/>
      <c r="Q44" s="132"/>
      <c r="R44" s="133"/>
      <c r="S44" s="134">
        <f>SUM(S9:S41)</f>
        <v>7552277.97</v>
      </c>
      <c r="T44" s="125">
        <f>C44+D44-I44-K44-L44-N44-S44</f>
        <v>523424.07</v>
      </c>
    </row>
    <row r="45" s="2" customFormat="1" ht="30" customHeight="1" spans="1:20">
      <c r="A45" s="74" t="s">
        <v>101</v>
      </c>
      <c r="B45" s="74"/>
      <c r="C45" s="74" t="s">
        <v>102</v>
      </c>
      <c r="D45" s="74"/>
      <c r="E45" s="74"/>
      <c r="F45" s="76">
        <v>558593.2</v>
      </c>
      <c r="G45" s="77"/>
      <c r="H45" s="77"/>
      <c r="I45" s="77"/>
      <c r="J45" s="77"/>
      <c r="K45" s="97"/>
      <c r="L45" s="98" t="s">
        <v>103</v>
      </c>
      <c r="M45" s="99"/>
      <c r="N45" s="99"/>
      <c r="O45" s="100" t="s">
        <v>104</v>
      </c>
      <c r="P45" s="101">
        <v>558593.2</v>
      </c>
      <c r="Q45" s="101"/>
      <c r="R45" s="101"/>
      <c r="S45" s="101"/>
      <c r="T45" s="101"/>
    </row>
    <row r="46" s="2" customFormat="1" ht="30" customHeight="1" spans="1:20">
      <c r="A46" s="74"/>
      <c r="B46" s="74"/>
      <c r="C46" s="74" t="s">
        <v>105</v>
      </c>
      <c r="D46" s="74"/>
      <c r="E46" s="74"/>
      <c r="F46" s="76">
        <v>0</v>
      </c>
      <c r="G46" s="77"/>
      <c r="H46" s="77"/>
      <c r="I46" s="77"/>
      <c r="J46" s="77"/>
      <c r="K46" s="97"/>
      <c r="L46" s="102"/>
      <c r="M46" s="103"/>
      <c r="N46" s="103"/>
      <c r="O46" s="100" t="s">
        <v>106</v>
      </c>
      <c r="P46" s="104" t="str">
        <f>SUBSTITUTE(SUBSTITUTE(TEXT(INT(P45),"[DBNum2][$-804]G/通用格式元"&amp;IF(INT(F53)=F53,"整",""))&amp;TEXT(MID(F53,FIND(".",F53&amp;".0")+1,1),"[DBNum2][$-804]G/通用格式角")&amp;TEXT(MID(F53,FIND(".",F53&amp;".0")+2,1),"[DBNum2][$-804]G/通用格式分"),"零角","零"),"零分","")</f>
        <v>伍拾伍万捌仟伍佰玖拾叁元整</v>
      </c>
      <c r="Q46" s="104"/>
      <c r="R46" s="104"/>
      <c r="S46" s="104"/>
      <c r="T46" s="104"/>
    </row>
    <row r="47" s="2" customFormat="1" spans="2:19">
      <c r="B47" s="6"/>
      <c r="E47" s="7"/>
      <c r="F47" s="7"/>
      <c r="G47" s="7"/>
      <c r="H47" s="7"/>
      <c r="I47" s="7"/>
      <c r="J47" s="7"/>
      <c r="K47" s="7"/>
      <c r="L47" s="7"/>
      <c r="M47" s="7"/>
      <c r="N47" s="7"/>
      <c r="O47" s="6"/>
      <c r="P47" s="7"/>
      <c r="R47" s="7"/>
      <c r="S47" s="7"/>
    </row>
    <row r="48" s="2" customFormat="1" spans="2:19">
      <c r="B48" s="6"/>
      <c r="E48" s="7"/>
      <c r="F48" s="7"/>
      <c r="G48" s="7"/>
      <c r="H48" s="7"/>
      <c r="I48" s="7"/>
      <c r="J48" s="7"/>
      <c r="K48" s="7"/>
      <c r="L48" s="7"/>
      <c r="M48" s="7"/>
      <c r="N48" s="7"/>
      <c r="O48" s="6"/>
      <c r="P48" s="7"/>
      <c r="R48" s="7"/>
      <c r="S48" s="7"/>
    </row>
    <row r="49" s="2" customFormat="1" spans="2:19">
      <c r="B49" s="6"/>
      <c r="E49" s="7"/>
      <c r="F49" s="7"/>
      <c r="G49" s="7"/>
      <c r="H49" s="7"/>
      <c r="I49" s="7"/>
      <c r="J49" s="7"/>
      <c r="K49" s="7"/>
      <c r="L49" s="7"/>
      <c r="M49" s="7"/>
      <c r="N49" s="7"/>
      <c r="O49" s="6"/>
      <c r="P49" s="7"/>
      <c r="R49" s="7"/>
      <c r="S49" s="7"/>
    </row>
    <row r="50" s="2" customFormat="1" spans="2:19">
      <c r="B50" s="6"/>
      <c r="E50" s="7"/>
      <c r="F50" s="7"/>
      <c r="G50" s="7"/>
      <c r="H50" s="7"/>
      <c r="I50" s="7"/>
      <c r="J50" s="7"/>
      <c r="K50" s="7"/>
      <c r="L50" s="7"/>
      <c r="M50" s="7"/>
      <c r="N50" s="7"/>
      <c r="O50" s="6"/>
      <c r="P50" s="7"/>
      <c r="R50" s="7"/>
      <c r="S50" s="7"/>
    </row>
    <row r="51" s="2" customFormat="1" ht="13.5" spans="2:19">
      <c r="B51" s="78"/>
      <c r="E51" s="7"/>
      <c r="F51" s="7"/>
      <c r="G51" s="7"/>
      <c r="H51" s="7"/>
      <c r="I51" s="7"/>
      <c r="J51" s="7"/>
      <c r="K51" s="7"/>
      <c r="L51" s="7"/>
      <c r="M51" s="7"/>
      <c r="N51" s="7"/>
      <c r="O51" s="6"/>
      <c r="P51" s="7"/>
      <c r="R51" s="7"/>
      <c r="S51" s="7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44:B44"/>
    <mergeCell ref="C45:E45"/>
    <mergeCell ref="F45:K45"/>
    <mergeCell ref="P45:T45"/>
    <mergeCell ref="C46:E46"/>
    <mergeCell ref="F46:K46"/>
    <mergeCell ref="P46:T46"/>
    <mergeCell ref="A5:A7"/>
    <mergeCell ref="A8:A10"/>
    <mergeCell ref="A13:A14"/>
    <mergeCell ref="A15:A17"/>
    <mergeCell ref="A20:A22"/>
    <mergeCell ref="A27:A30"/>
    <mergeCell ref="A33:A34"/>
    <mergeCell ref="B33:B34"/>
    <mergeCell ref="S5:S7"/>
    <mergeCell ref="T5:T7"/>
    <mergeCell ref="A45:B46"/>
    <mergeCell ref="L45:N4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"/>
  <sheetViews>
    <sheetView tabSelected="1" topLeftCell="I42" workbookViewId="0">
      <selection activeCell="M54" sqref="M54"/>
    </sheetView>
  </sheetViews>
  <sheetFormatPr defaultColWidth="9" defaultRowHeight="11.25"/>
  <cols>
    <col min="1" max="1" width="3.25" style="2" customWidth="1"/>
    <col min="2" max="2" width="9.675" style="6" customWidth="1"/>
    <col min="3" max="3" width="16.375" style="2" customWidth="1"/>
    <col min="4" max="4" width="9.55" style="2" customWidth="1"/>
    <col min="5" max="5" width="26.7833333333333" style="7" customWidth="1"/>
    <col min="6" max="6" width="29.4" style="7" customWidth="1"/>
    <col min="7" max="7" width="13.525" style="7" customWidth="1"/>
    <col min="8" max="8" width="7.18333333333333" style="7" customWidth="1"/>
    <col min="9" max="9" width="12.15" style="7" customWidth="1"/>
    <col min="10" max="10" width="9.99166666666667" style="7" customWidth="1"/>
    <col min="11" max="11" width="12.8083333333333" style="7" customWidth="1"/>
    <col min="12" max="12" width="9.5" style="7" customWidth="1"/>
    <col min="13" max="13" width="19.8666666666667" style="7" customWidth="1"/>
    <col min="14" max="14" width="7.78333333333333" style="7" customWidth="1"/>
    <col min="15" max="15" width="6.90833333333333" style="6" customWidth="1"/>
    <col min="16" max="16" width="33.675" style="7" customWidth="1"/>
    <col min="17" max="17" width="9.55833333333333" style="2" customWidth="1"/>
    <col min="18" max="18" width="8.66666666666667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9"/>
      <c r="J2" s="79" t="s">
        <v>4</v>
      </c>
      <c r="K2" s="79"/>
      <c r="L2" s="79"/>
      <c r="M2" s="80"/>
      <c r="N2" s="81" t="s">
        <v>5</v>
      </c>
      <c r="O2" s="81"/>
      <c r="P2" s="82">
        <v>11890</v>
      </c>
      <c r="Q2" s="87" t="s">
        <v>6</v>
      </c>
      <c r="R2" s="87"/>
      <c r="S2" s="105"/>
      <c r="T2" s="105"/>
    </row>
    <row r="3" s="1" customFormat="1" ht="27.9" customHeight="1" spans="1:20">
      <c r="A3" s="9" t="s">
        <v>7</v>
      </c>
      <c r="B3" s="9"/>
      <c r="C3" s="12">
        <v>48638519.13</v>
      </c>
      <c r="D3" s="12"/>
      <c r="E3" s="12"/>
      <c r="F3" s="12" t="s">
        <v>8</v>
      </c>
      <c r="G3" s="13" t="s">
        <v>9</v>
      </c>
      <c r="H3" s="9" t="s">
        <v>10</v>
      </c>
      <c r="I3" s="9"/>
      <c r="J3" s="83" t="s">
        <v>11</v>
      </c>
      <c r="K3" s="83"/>
      <c r="L3" s="83"/>
      <c r="M3" s="83"/>
      <c r="N3" s="9" t="s">
        <v>12</v>
      </c>
      <c r="O3" s="9"/>
      <c r="P3" s="83" t="s">
        <v>13</v>
      </c>
      <c r="Q3" s="106" t="s">
        <v>14</v>
      </c>
      <c r="R3" s="107"/>
      <c r="S3" s="108" t="s">
        <v>15</v>
      </c>
      <c r="T3" s="109"/>
    </row>
    <row r="4" s="1" customFormat="1" ht="27.9" customHeight="1" spans="1:20">
      <c r="A4" s="9" t="s">
        <v>16</v>
      </c>
      <c r="B4" s="9"/>
      <c r="C4" s="14"/>
      <c r="D4" s="14"/>
      <c r="E4" s="14"/>
      <c r="F4" s="12" t="s">
        <v>17</v>
      </c>
      <c r="G4" s="15"/>
      <c r="H4" s="9" t="s">
        <v>18</v>
      </c>
      <c r="I4" s="9"/>
      <c r="J4" s="83" t="s">
        <v>19</v>
      </c>
      <c r="K4" s="83"/>
      <c r="L4" s="83"/>
      <c r="M4" s="83"/>
      <c r="N4" s="9" t="s">
        <v>20</v>
      </c>
      <c r="O4" s="9"/>
      <c r="P4" s="84" t="s">
        <v>21</v>
      </c>
      <c r="Q4" s="12" t="s">
        <v>22</v>
      </c>
      <c r="R4" s="84" t="s">
        <v>23</v>
      </c>
      <c r="S4" s="110" t="s">
        <v>24</v>
      </c>
      <c r="T4" s="111" t="s">
        <v>25</v>
      </c>
    </row>
    <row r="5" s="1" customFormat="1" ht="27.9" customHeight="1" spans="1:20">
      <c r="A5" s="9" t="s">
        <v>26</v>
      </c>
      <c r="B5" s="16" t="s">
        <v>27</v>
      </c>
      <c r="C5" s="17"/>
      <c r="D5" s="17"/>
      <c r="E5" s="17"/>
      <c r="F5" s="18"/>
      <c r="G5" s="19" t="s">
        <v>28</v>
      </c>
      <c r="H5" s="16" t="s">
        <v>27</v>
      </c>
      <c r="I5" s="17"/>
      <c r="J5" s="18"/>
      <c r="K5" s="19" t="s">
        <v>29</v>
      </c>
      <c r="L5" s="16" t="s">
        <v>30</v>
      </c>
      <c r="M5" s="18"/>
      <c r="N5" s="16" t="s">
        <v>31</v>
      </c>
      <c r="O5" s="18"/>
      <c r="P5" s="85" t="s">
        <v>32</v>
      </c>
      <c r="Q5" s="112"/>
      <c r="R5" s="112"/>
      <c r="S5" s="110" t="s">
        <v>33</v>
      </c>
      <c r="T5" s="113" t="s">
        <v>34</v>
      </c>
    </row>
    <row r="6" s="1" customFormat="1" ht="27.9" customHeight="1" spans="1:20">
      <c r="A6" s="9"/>
      <c r="B6" s="20" t="s">
        <v>35</v>
      </c>
      <c r="C6" s="21"/>
      <c r="D6" s="21"/>
      <c r="E6" s="21"/>
      <c r="F6" s="22"/>
      <c r="G6" s="9"/>
      <c r="H6" s="20" t="s">
        <v>36</v>
      </c>
      <c r="I6" s="21"/>
      <c r="J6" s="22"/>
      <c r="K6" s="9" t="s">
        <v>37</v>
      </c>
      <c r="L6" s="20" t="s">
        <v>38</v>
      </c>
      <c r="M6" s="22"/>
      <c r="N6" s="20" t="s">
        <v>39</v>
      </c>
      <c r="O6" s="22"/>
      <c r="P6" s="86" t="s">
        <v>40</v>
      </c>
      <c r="Q6" s="114"/>
      <c r="R6" s="114"/>
      <c r="S6" s="110"/>
      <c r="T6" s="113"/>
    </row>
    <row r="7" s="1" customFormat="1" ht="27.9" customHeight="1" spans="1:20">
      <c r="A7" s="9"/>
      <c r="B7" s="23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3" t="s">
        <v>46</v>
      </c>
      <c r="H7" s="9" t="s">
        <v>47</v>
      </c>
      <c r="I7" s="12" t="s">
        <v>48</v>
      </c>
      <c r="J7" s="12" t="s">
        <v>49</v>
      </c>
      <c r="K7" s="87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110"/>
      <c r="T7" s="113"/>
    </row>
    <row r="8" s="2" customFormat="1" ht="23" customHeight="1" spans="1:20">
      <c r="A8" s="24">
        <v>1</v>
      </c>
      <c r="B8" s="25">
        <v>44041</v>
      </c>
      <c r="C8" s="26"/>
      <c r="D8" s="27">
        <v>400000</v>
      </c>
      <c r="E8" s="27" t="s">
        <v>53</v>
      </c>
      <c r="F8" s="28" t="s">
        <v>54</v>
      </c>
      <c r="G8" s="29"/>
      <c r="H8" s="29"/>
      <c r="I8" s="29"/>
      <c r="J8" s="29"/>
      <c r="K8" s="29"/>
      <c r="L8" s="29"/>
      <c r="M8" s="27"/>
      <c r="N8" s="29"/>
      <c r="O8" s="29"/>
      <c r="P8" s="88"/>
      <c r="Q8" s="115"/>
      <c r="R8" s="35"/>
      <c r="S8" s="27"/>
      <c r="T8" s="35"/>
    </row>
    <row r="9" s="2" customFormat="1" ht="23" customHeight="1" spans="1:20">
      <c r="A9" s="24"/>
      <c r="B9" s="30">
        <v>44035</v>
      </c>
      <c r="C9" s="31"/>
      <c r="D9" s="31"/>
      <c r="E9" s="27" t="s">
        <v>55</v>
      </c>
      <c r="F9" s="146" t="s">
        <v>56</v>
      </c>
      <c r="G9" s="27"/>
      <c r="H9" s="27"/>
      <c r="I9" s="27"/>
      <c r="J9" s="27"/>
      <c r="K9" s="27"/>
      <c r="L9" s="27"/>
      <c r="M9" s="27"/>
      <c r="N9" s="88"/>
      <c r="O9" s="88"/>
      <c r="P9" s="88" t="s">
        <v>23</v>
      </c>
      <c r="Q9" s="115" t="s">
        <v>57</v>
      </c>
      <c r="R9" s="27"/>
      <c r="S9" s="27">
        <v>1200</v>
      </c>
      <c r="T9" s="27"/>
    </row>
    <row r="10" s="2" customFormat="1" ht="25" customHeight="1" spans="1:20">
      <c r="A10" s="24"/>
      <c r="B10" s="25"/>
      <c r="C10" s="26"/>
      <c r="D10" s="27"/>
      <c r="E10" s="27" t="s">
        <v>58</v>
      </c>
      <c r="F10" s="33" t="s">
        <v>59</v>
      </c>
      <c r="G10" s="29"/>
      <c r="H10" s="29"/>
      <c r="I10" s="27"/>
      <c r="J10" s="27"/>
      <c r="K10" s="27"/>
      <c r="L10" s="34">
        <v>100</v>
      </c>
      <c r="M10" s="2" t="s">
        <v>60</v>
      </c>
      <c r="N10" s="88"/>
      <c r="O10" s="88"/>
      <c r="P10" s="88" t="s">
        <v>61</v>
      </c>
      <c r="Q10" s="115"/>
      <c r="R10" s="35"/>
      <c r="S10" s="27">
        <v>159000</v>
      </c>
      <c r="T10" s="35"/>
    </row>
    <row r="11" s="2" customFormat="1" ht="22" customHeight="1" spans="1:20">
      <c r="A11" s="34"/>
      <c r="B11" s="30">
        <v>44057</v>
      </c>
      <c r="C11" s="26"/>
      <c r="D11" s="35"/>
      <c r="E11" s="27" t="s">
        <v>62</v>
      </c>
      <c r="F11" s="28" t="s">
        <v>63</v>
      </c>
      <c r="G11" s="29"/>
      <c r="H11" s="29"/>
      <c r="I11" s="29"/>
      <c r="J11" s="29"/>
      <c r="K11" s="29"/>
      <c r="L11" s="34">
        <v>50</v>
      </c>
      <c r="M11" s="2" t="s">
        <v>60</v>
      </c>
      <c r="N11" s="88"/>
      <c r="O11" s="88"/>
      <c r="P11" s="89" t="s">
        <v>64</v>
      </c>
      <c r="Q11" s="115"/>
      <c r="R11" s="35"/>
      <c r="S11" s="27">
        <v>19455</v>
      </c>
      <c r="T11" s="35"/>
    </row>
    <row r="12" s="2" customFormat="1" ht="24" customHeight="1" spans="1:20">
      <c r="A12" s="34"/>
      <c r="B12" s="30">
        <v>44076</v>
      </c>
      <c r="C12" s="31"/>
      <c r="D12" s="31"/>
      <c r="E12" s="36" t="s">
        <v>65</v>
      </c>
      <c r="F12" s="37" t="s">
        <v>66</v>
      </c>
      <c r="G12" s="29"/>
      <c r="H12" s="29"/>
      <c r="I12" s="29"/>
      <c r="J12" s="29"/>
      <c r="K12" s="29"/>
      <c r="L12" s="27">
        <v>100</v>
      </c>
      <c r="M12" s="27" t="s">
        <v>60</v>
      </c>
      <c r="N12" s="88"/>
      <c r="O12" s="88"/>
      <c r="P12" s="89" t="s">
        <v>67</v>
      </c>
      <c r="Q12" s="115"/>
      <c r="R12" s="35"/>
      <c r="S12" s="27">
        <v>200000</v>
      </c>
      <c r="T12" s="35"/>
    </row>
    <row r="13" s="3" customFormat="1" ht="24" customHeight="1" spans="1:20">
      <c r="A13" s="38">
        <v>2</v>
      </c>
      <c r="B13" s="30">
        <v>44081</v>
      </c>
      <c r="C13" s="31"/>
      <c r="D13" s="9">
        <v>1000000</v>
      </c>
      <c r="E13" s="27" t="s">
        <v>53</v>
      </c>
      <c r="F13" s="28" t="s">
        <v>54</v>
      </c>
      <c r="G13" s="39" t="s">
        <v>68</v>
      </c>
      <c r="H13" s="40"/>
      <c r="I13" s="40"/>
      <c r="J13" s="90"/>
      <c r="K13" s="29"/>
      <c r="L13" s="27"/>
      <c r="M13" s="27"/>
      <c r="N13" s="88"/>
      <c r="O13" s="88"/>
      <c r="P13" s="89"/>
      <c r="Q13" s="115"/>
      <c r="R13" s="35"/>
      <c r="S13" s="27"/>
      <c r="T13" s="35"/>
    </row>
    <row r="14" s="3" customFormat="1" ht="17" customHeight="1" spans="1:20">
      <c r="A14" s="41"/>
      <c r="B14" s="30">
        <v>44081</v>
      </c>
      <c r="C14" s="26"/>
      <c r="D14" s="31"/>
      <c r="E14" s="36" t="s">
        <v>58</v>
      </c>
      <c r="F14" s="37" t="s">
        <v>59</v>
      </c>
      <c r="G14" s="29"/>
      <c r="H14" s="29"/>
      <c r="I14" s="29"/>
      <c r="J14" s="29"/>
      <c r="K14" s="29"/>
      <c r="L14" s="27">
        <v>100</v>
      </c>
      <c r="M14" s="27" t="s">
        <v>60</v>
      </c>
      <c r="N14" s="88"/>
      <c r="O14" s="88"/>
      <c r="P14" s="89" t="s">
        <v>61</v>
      </c>
      <c r="Q14" s="115"/>
      <c r="R14" s="35"/>
      <c r="S14" s="27">
        <v>169600</v>
      </c>
      <c r="T14" s="35"/>
    </row>
    <row r="15" s="2" customFormat="1" ht="20.1" customHeight="1" spans="1:20">
      <c r="A15" s="42"/>
      <c r="B15" s="30">
        <v>44090</v>
      </c>
      <c r="C15" s="26"/>
      <c r="D15" s="27"/>
      <c r="E15" s="27" t="s">
        <v>69</v>
      </c>
      <c r="F15" s="43" t="s">
        <v>70</v>
      </c>
      <c r="G15" s="29"/>
      <c r="H15" s="29"/>
      <c r="I15" s="27"/>
      <c r="J15" s="27"/>
      <c r="K15" s="27"/>
      <c r="L15" s="27">
        <v>50</v>
      </c>
      <c r="M15" s="27" t="s">
        <v>60</v>
      </c>
      <c r="N15" s="88"/>
      <c r="O15" s="88"/>
      <c r="P15" s="88" t="s">
        <v>71</v>
      </c>
      <c r="Q15" s="115"/>
      <c r="R15" s="35"/>
      <c r="S15" s="27">
        <v>60000</v>
      </c>
      <c r="T15" s="35"/>
    </row>
    <row r="16" s="2" customFormat="1" ht="25" customHeight="1" spans="1:20">
      <c r="A16" s="42"/>
      <c r="B16" s="30">
        <v>44090</v>
      </c>
      <c r="C16" s="26"/>
      <c r="D16" s="27"/>
      <c r="E16" s="27" t="s">
        <v>58</v>
      </c>
      <c r="F16" s="33" t="s">
        <v>59</v>
      </c>
      <c r="G16" s="29"/>
      <c r="H16" s="29"/>
      <c r="I16" s="27"/>
      <c r="J16" s="27"/>
      <c r="K16" s="27"/>
      <c r="L16" s="27">
        <v>100</v>
      </c>
      <c r="M16" s="27" t="s">
        <v>60</v>
      </c>
      <c r="N16" s="88"/>
      <c r="O16" s="88"/>
      <c r="P16" s="88" t="s">
        <v>61</v>
      </c>
      <c r="Q16" s="115"/>
      <c r="R16" s="35"/>
      <c r="S16" s="27">
        <v>300000</v>
      </c>
      <c r="T16" s="35"/>
    </row>
    <row r="17" s="2" customFormat="1" ht="25" customHeight="1" spans="1:20">
      <c r="A17" s="42"/>
      <c r="B17" s="25">
        <v>44092</v>
      </c>
      <c r="C17" s="26"/>
      <c r="D17" s="27"/>
      <c r="E17" s="27" t="s">
        <v>72</v>
      </c>
      <c r="F17" s="33" t="s">
        <v>73</v>
      </c>
      <c r="G17" s="29"/>
      <c r="H17" s="29"/>
      <c r="I17" s="27"/>
      <c r="J17" s="27"/>
      <c r="K17" s="27"/>
      <c r="L17" s="27">
        <v>100</v>
      </c>
      <c r="M17" s="27" t="s">
        <v>60</v>
      </c>
      <c r="N17" s="88"/>
      <c r="O17" s="88"/>
      <c r="P17" s="88" t="s">
        <v>74</v>
      </c>
      <c r="Q17" s="115"/>
      <c r="R17" s="35"/>
      <c r="S17" s="27">
        <v>300000</v>
      </c>
      <c r="T17" s="35"/>
    </row>
    <row r="18" s="2" customFormat="1" ht="20.1" customHeight="1" spans="1:20">
      <c r="A18" s="34"/>
      <c r="B18" s="30">
        <v>44113</v>
      </c>
      <c r="C18" s="31"/>
      <c r="D18" s="31"/>
      <c r="E18" s="27" t="s">
        <v>75</v>
      </c>
      <c r="F18" s="27" t="s">
        <v>76</v>
      </c>
      <c r="G18" s="27"/>
      <c r="H18" s="27"/>
      <c r="I18" s="27"/>
      <c r="J18" s="27"/>
      <c r="K18" s="27"/>
      <c r="L18" s="27">
        <v>50</v>
      </c>
      <c r="M18" s="27" t="s">
        <v>60</v>
      </c>
      <c r="N18" s="88"/>
      <c r="O18" s="88"/>
      <c r="P18" s="88" t="s">
        <v>77</v>
      </c>
      <c r="Q18" s="115"/>
      <c r="R18" s="27"/>
      <c r="S18" s="27">
        <v>37500</v>
      </c>
      <c r="T18" s="27"/>
    </row>
    <row r="19" s="2" customFormat="1" ht="25" customHeight="1" spans="1:20">
      <c r="A19" s="42"/>
      <c r="B19" s="30">
        <v>44125</v>
      </c>
      <c r="C19" s="26"/>
      <c r="D19" s="27"/>
      <c r="E19" s="27" t="s">
        <v>58</v>
      </c>
      <c r="F19" s="33" t="s">
        <v>59</v>
      </c>
      <c r="G19" s="29"/>
      <c r="H19" s="29"/>
      <c r="I19" s="27"/>
      <c r="J19" s="27"/>
      <c r="K19" s="27"/>
      <c r="L19" s="27">
        <v>100</v>
      </c>
      <c r="M19" s="27" t="s">
        <v>60</v>
      </c>
      <c r="N19" s="88"/>
      <c r="O19" s="88"/>
      <c r="P19" s="88" t="s">
        <v>61</v>
      </c>
      <c r="Q19" s="115"/>
      <c r="R19" s="35"/>
      <c r="S19" s="27">
        <v>150000</v>
      </c>
      <c r="T19" s="35"/>
    </row>
    <row r="20" s="2" customFormat="1" ht="25" customHeight="1" spans="1:20">
      <c r="A20" s="38">
        <v>3</v>
      </c>
      <c r="B20" s="30">
        <v>44142</v>
      </c>
      <c r="C20" s="30"/>
      <c r="D20" s="9">
        <v>300000</v>
      </c>
      <c r="E20" s="27" t="s">
        <v>53</v>
      </c>
      <c r="F20" s="28" t="s">
        <v>54</v>
      </c>
      <c r="G20" s="39" t="s">
        <v>78</v>
      </c>
      <c r="H20" s="40"/>
      <c r="I20" s="40"/>
      <c r="J20" s="90"/>
      <c r="K20" s="27"/>
      <c r="L20" s="27"/>
      <c r="M20" s="27"/>
      <c r="N20" s="88"/>
      <c r="O20" s="88"/>
      <c r="P20" s="88"/>
      <c r="Q20" s="115"/>
      <c r="R20" s="27"/>
      <c r="S20" s="27"/>
      <c r="T20" s="27"/>
    </row>
    <row r="21" s="2" customFormat="1" ht="25" customHeight="1" spans="1:20">
      <c r="A21" s="42"/>
      <c r="B21" s="30">
        <v>44507</v>
      </c>
      <c r="C21" s="30"/>
      <c r="D21" s="9">
        <v>214188</v>
      </c>
      <c r="E21" s="27" t="s">
        <v>53</v>
      </c>
      <c r="F21" s="28" t="s">
        <v>54</v>
      </c>
      <c r="G21" s="39" t="s">
        <v>78</v>
      </c>
      <c r="H21" s="40"/>
      <c r="I21" s="40"/>
      <c r="J21" s="90"/>
      <c r="K21" s="27"/>
      <c r="L21" s="27"/>
      <c r="M21" s="27"/>
      <c r="N21" s="88"/>
      <c r="O21" s="88"/>
      <c r="P21" s="88" t="s">
        <v>79</v>
      </c>
      <c r="Q21" s="115"/>
      <c r="R21" s="27"/>
      <c r="S21" s="27">
        <v>200000</v>
      </c>
      <c r="T21" s="27"/>
    </row>
    <row r="22" s="2" customFormat="1" ht="20.1" customHeight="1" spans="1:20">
      <c r="A22" s="41"/>
      <c r="B22" s="30">
        <v>44145</v>
      </c>
      <c r="C22" s="30"/>
      <c r="D22" s="9"/>
      <c r="E22" s="27" t="s">
        <v>80</v>
      </c>
      <c r="F22" s="44" t="s">
        <v>81</v>
      </c>
      <c r="G22" s="27"/>
      <c r="H22" s="27"/>
      <c r="I22" s="27"/>
      <c r="J22" s="27"/>
      <c r="K22" s="27"/>
      <c r="L22" s="27">
        <v>50</v>
      </c>
      <c r="M22" s="27" t="s">
        <v>60</v>
      </c>
      <c r="N22" s="88"/>
      <c r="O22" s="88"/>
      <c r="P22" s="88" t="s">
        <v>82</v>
      </c>
      <c r="Q22" s="115"/>
      <c r="R22" s="27"/>
      <c r="S22" s="27">
        <v>50000</v>
      </c>
      <c r="T22" s="27"/>
    </row>
    <row r="23" s="2" customFormat="1" ht="20.1" customHeight="1" spans="1:20">
      <c r="A23" s="45"/>
      <c r="B23" s="30">
        <v>44146</v>
      </c>
      <c r="C23" s="30"/>
      <c r="D23" s="9"/>
      <c r="E23" s="27" t="s">
        <v>58</v>
      </c>
      <c r="F23" s="33" t="s">
        <v>59</v>
      </c>
      <c r="G23" s="29"/>
      <c r="H23" s="29"/>
      <c r="I23" s="27"/>
      <c r="J23" s="27"/>
      <c r="K23" s="27"/>
      <c r="L23" s="27">
        <v>50</v>
      </c>
      <c r="M23" s="27" t="s">
        <v>60</v>
      </c>
      <c r="N23" s="88"/>
      <c r="O23" s="88"/>
      <c r="P23" s="88" t="s">
        <v>61</v>
      </c>
      <c r="Q23" s="115"/>
      <c r="R23" s="35"/>
      <c r="S23" s="27">
        <v>27328</v>
      </c>
      <c r="T23" s="35"/>
    </row>
    <row r="24" s="2" customFormat="1" ht="21" customHeight="1" spans="1:20">
      <c r="A24" s="45"/>
      <c r="B24" s="46">
        <v>44151</v>
      </c>
      <c r="C24" s="31"/>
      <c r="D24" s="31"/>
      <c r="E24" s="27" t="s">
        <v>80</v>
      </c>
      <c r="F24" s="27" t="s">
        <v>81</v>
      </c>
      <c r="G24" s="29"/>
      <c r="H24" s="29"/>
      <c r="I24" s="29"/>
      <c r="J24" s="29"/>
      <c r="K24" s="29"/>
      <c r="L24" s="27">
        <v>100</v>
      </c>
      <c r="M24" s="27" t="s">
        <v>60</v>
      </c>
      <c r="N24" s="88"/>
      <c r="O24" s="88"/>
      <c r="P24" s="88" t="s">
        <v>82</v>
      </c>
      <c r="Q24" s="115"/>
      <c r="R24" s="27"/>
      <c r="S24" s="27">
        <v>135610</v>
      </c>
      <c r="T24" s="35"/>
    </row>
    <row r="25" s="2" customFormat="1" ht="20.1" customHeight="1" spans="1:20">
      <c r="A25" s="34"/>
      <c r="B25" s="30">
        <v>44160</v>
      </c>
      <c r="C25" s="30"/>
      <c r="D25" s="9"/>
      <c r="E25" s="27" t="s">
        <v>83</v>
      </c>
      <c r="F25" s="27" t="s">
        <v>84</v>
      </c>
      <c r="G25" s="27"/>
      <c r="H25" s="27"/>
      <c r="I25" s="27"/>
      <c r="J25" s="27"/>
      <c r="K25" s="27"/>
      <c r="L25" s="27">
        <v>50</v>
      </c>
      <c r="M25" s="27" t="s">
        <v>60</v>
      </c>
      <c r="N25" s="88"/>
      <c r="O25" s="88"/>
      <c r="P25" s="88" t="s">
        <v>79</v>
      </c>
      <c r="Q25" s="115"/>
      <c r="R25" s="27"/>
      <c r="S25" s="27">
        <v>60000</v>
      </c>
      <c r="T25" s="27"/>
    </row>
    <row r="26" s="2" customFormat="1" ht="20.1" customHeight="1" spans="1:20">
      <c r="A26" s="45"/>
      <c r="B26" s="30">
        <v>44165</v>
      </c>
      <c r="C26" s="30"/>
      <c r="D26" s="9"/>
      <c r="E26" s="27" t="s">
        <v>80</v>
      </c>
      <c r="F26" s="27" t="s">
        <v>81</v>
      </c>
      <c r="G26" s="29"/>
      <c r="H26" s="29"/>
      <c r="I26" s="29"/>
      <c r="J26" s="29"/>
      <c r="K26" s="29"/>
      <c r="L26" s="27">
        <v>50</v>
      </c>
      <c r="M26" s="27" t="s">
        <v>60</v>
      </c>
      <c r="N26" s="88"/>
      <c r="O26" s="88"/>
      <c r="P26" s="88" t="s">
        <v>82</v>
      </c>
      <c r="Q26" s="115"/>
      <c r="R26" s="35"/>
      <c r="S26" s="27">
        <v>24150</v>
      </c>
      <c r="T26" s="35"/>
    </row>
    <row r="27" s="4" customFormat="1" ht="20.1" customHeight="1" spans="1:20">
      <c r="A27" s="47">
        <v>4</v>
      </c>
      <c r="B27" s="48">
        <v>44189</v>
      </c>
      <c r="C27" s="49">
        <v>6000000</v>
      </c>
      <c r="D27" s="50"/>
      <c r="E27" s="51" t="s">
        <v>85</v>
      </c>
      <c r="F27" s="51" t="s">
        <v>86</v>
      </c>
      <c r="G27" s="52"/>
      <c r="H27" s="53">
        <v>0.02</v>
      </c>
      <c r="I27" s="52">
        <f>C27*H27</f>
        <v>120000</v>
      </c>
      <c r="J27" s="52"/>
      <c r="K27" s="52">
        <v>97280</v>
      </c>
      <c r="L27" s="51"/>
      <c r="M27" s="51"/>
      <c r="N27" s="91"/>
      <c r="O27" s="91"/>
      <c r="P27" s="91"/>
      <c r="Q27" s="116"/>
      <c r="R27" s="117"/>
      <c r="S27" s="51"/>
      <c r="T27" s="118"/>
    </row>
    <row r="28" s="2" customFormat="1" ht="20.1" customHeight="1" spans="1:20">
      <c r="A28" s="54"/>
      <c r="B28" s="30">
        <v>44203</v>
      </c>
      <c r="C28" s="30"/>
      <c r="D28" s="9"/>
      <c r="E28" s="27" t="s">
        <v>87</v>
      </c>
      <c r="F28" s="27" t="s">
        <v>88</v>
      </c>
      <c r="G28" s="29"/>
      <c r="H28" s="29"/>
      <c r="I28" s="29"/>
      <c r="J28" s="29"/>
      <c r="K28" s="29"/>
      <c r="L28" s="27">
        <v>50</v>
      </c>
      <c r="M28" s="27" t="s">
        <v>60</v>
      </c>
      <c r="N28" s="88"/>
      <c r="O28" s="88"/>
      <c r="P28" s="88" t="s">
        <v>89</v>
      </c>
      <c r="Q28" s="115"/>
      <c r="R28" s="35"/>
      <c r="S28" s="27">
        <v>80000</v>
      </c>
      <c r="T28" s="35"/>
    </row>
    <row r="29" s="2" customFormat="1" ht="20.1" customHeight="1" spans="1:20">
      <c r="A29" s="54"/>
      <c r="B29" s="30">
        <v>44203</v>
      </c>
      <c r="C29" s="30"/>
      <c r="D29" s="9"/>
      <c r="E29" s="27" t="s">
        <v>90</v>
      </c>
      <c r="F29" s="27" t="s">
        <v>91</v>
      </c>
      <c r="G29" s="29"/>
      <c r="H29" s="29"/>
      <c r="I29" s="29"/>
      <c r="J29" s="29"/>
      <c r="K29" s="29"/>
      <c r="L29" s="27">
        <v>200</v>
      </c>
      <c r="M29" s="27" t="s">
        <v>60</v>
      </c>
      <c r="N29" s="88"/>
      <c r="O29" s="88"/>
      <c r="P29" s="88" t="s">
        <v>92</v>
      </c>
      <c r="Q29" s="115"/>
      <c r="R29" s="35"/>
      <c r="S29" s="27">
        <v>2450000</v>
      </c>
      <c r="T29" s="35"/>
    </row>
    <row r="30" s="2" customFormat="1" ht="20.1" customHeight="1" spans="1:20">
      <c r="A30" s="55"/>
      <c r="B30" s="30">
        <v>44203</v>
      </c>
      <c r="C30" s="30"/>
      <c r="D30" s="9">
        <v>-1514188</v>
      </c>
      <c r="E30" s="27"/>
      <c r="F30" s="27"/>
      <c r="G30" s="29"/>
      <c r="H30" s="29"/>
      <c r="I30" s="29"/>
      <c r="J30" s="29"/>
      <c r="K30" s="29"/>
      <c r="L30" s="27">
        <v>72967.96</v>
      </c>
      <c r="M30" s="27" t="s">
        <v>93</v>
      </c>
      <c r="N30" s="88"/>
      <c r="O30" s="88"/>
      <c r="P30" s="88"/>
      <c r="Q30" s="115"/>
      <c r="R30" s="35"/>
      <c r="S30" s="27"/>
      <c r="T30" s="35"/>
    </row>
    <row r="31" s="3" customFormat="1" ht="20.1" customHeight="1" spans="1:20">
      <c r="A31" s="41"/>
      <c r="B31" s="30">
        <v>44217</v>
      </c>
      <c r="C31" s="30"/>
      <c r="D31" s="9"/>
      <c r="E31" s="3" t="s">
        <v>94</v>
      </c>
      <c r="F31" s="27" t="s">
        <v>95</v>
      </c>
      <c r="G31" s="29"/>
      <c r="H31" s="29"/>
      <c r="I31" s="29"/>
      <c r="J31" s="29"/>
      <c r="K31" s="29"/>
      <c r="L31" s="27">
        <v>200</v>
      </c>
      <c r="M31" s="27" t="s">
        <v>60</v>
      </c>
      <c r="N31" s="88"/>
      <c r="O31" s="88"/>
      <c r="P31" s="88" t="s">
        <v>96</v>
      </c>
      <c r="Q31" s="115"/>
      <c r="R31" s="35"/>
      <c r="S31" s="27">
        <v>1069841.77</v>
      </c>
      <c r="T31" s="35"/>
    </row>
    <row r="32" s="3" customFormat="1" ht="20.1" customHeight="1" spans="1:20">
      <c r="A32" s="41"/>
      <c r="B32" s="30">
        <v>44234</v>
      </c>
      <c r="C32" s="30"/>
      <c r="D32" s="9"/>
      <c r="E32" s="27" t="s">
        <v>97</v>
      </c>
      <c r="F32" s="27" t="s">
        <v>98</v>
      </c>
      <c r="G32" s="29"/>
      <c r="H32" s="29"/>
      <c r="I32" s="29"/>
      <c r="J32" s="29"/>
      <c r="K32" s="29"/>
      <c r="L32" s="27">
        <v>100</v>
      </c>
      <c r="M32" s="27" t="s">
        <v>60</v>
      </c>
      <c r="N32" s="88"/>
      <c r="O32" s="88"/>
      <c r="P32" s="3" t="s">
        <v>99</v>
      </c>
      <c r="Q32" s="115"/>
      <c r="R32" s="35"/>
      <c r="S32" s="27">
        <v>500000</v>
      </c>
      <c r="T32" s="35"/>
    </row>
    <row r="33" s="5" customFormat="1" ht="20.1" customHeight="1" spans="1:20">
      <c r="A33" s="42">
        <v>5</v>
      </c>
      <c r="B33" s="25">
        <v>44235</v>
      </c>
      <c r="C33" s="9">
        <v>1000000</v>
      </c>
      <c r="D33" s="9"/>
      <c r="E33" s="27" t="s">
        <v>107</v>
      </c>
      <c r="F33" s="27">
        <v>175202745165</v>
      </c>
      <c r="G33" s="29"/>
      <c r="H33" s="56">
        <v>0.02</v>
      </c>
      <c r="I33" s="27">
        <v>20000</v>
      </c>
      <c r="J33" s="27" t="s">
        <v>108</v>
      </c>
      <c r="K33" s="29"/>
      <c r="L33" s="27"/>
      <c r="M33" s="27"/>
      <c r="N33" s="88"/>
      <c r="O33" s="88"/>
      <c r="P33" s="88"/>
      <c r="Q33" s="115"/>
      <c r="R33" s="35"/>
      <c r="S33" s="27"/>
      <c r="T33" s="118"/>
    </row>
    <row r="34" s="5" customFormat="1" ht="20.1" customHeight="1" spans="1:20">
      <c r="A34" s="41"/>
      <c r="B34" s="57"/>
      <c r="C34" s="30"/>
      <c r="D34" s="9"/>
      <c r="E34" s="27" t="s">
        <v>109</v>
      </c>
      <c r="F34" s="27" t="s">
        <v>110</v>
      </c>
      <c r="G34" s="29"/>
      <c r="H34" s="29"/>
      <c r="I34" s="29"/>
      <c r="J34" s="29"/>
      <c r="K34" s="27" t="s">
        <v>111</v>
      </c>
      <c r="L34" s="27">
        <v>200</v>
      </c>
      <c r="M34" s="27" t="s">
        <v>60</v>
      </c>
      <c r="N34" s="88"/>
      <c r="O34" s="88"/>
      <c r="P34" s="88" t="s">
        <v>112</v>
      </c>
      <c r="Q34" s="115"/>
      <c r="R34" s="35"/>
      <c r="S34" s="27">
        <v>500000</v>
      </c>
      <c r="T34" s="118"/>
    </row>
    <row r="35" s="5" customFormat="1" ht="20.1" customHeight="1" spans="1:20">
      <c r="A35" s="58"/>
      <c r="B35" s="48">
        <v>44264</v>
      </c>
      <c r="C35" s="48"/>
      <c r="D35" s="49"/>
      <c r="E35" s="51"/>
      <c r="F35" s="51"/>
      <c r="G35" s="52"/>
      <c r="H35" s="52"/>
      <c r="I35" s="52"/>
      <c r="J35" s="52"/>
      <c r="K35" s="52"/>
      <c r="L35" s="51">
        <v>3000</v>
      </c>
      <c r="M35" s="51" t="s">
        <v>113</v>
      </c>
      <c r="N35" s="91"/>
      <c r="O35" s="91"/>
      <c r="P35" s="91" t="s">
        <v>114</v>
      </c>
      <c r="Q35" s="116"/>
      <c r="R35" s="117"/>
      <c r="S35" s="51">
        <v>500000</v>
      </c>
      <c r="T35" s="118"/>
    </row>
    <row r="36" s="5" customFormat="1" ht="20.1" customHeight="1" spans="1:20">
      <c r="A36" s="58"/>
      <c r="B36" s="48">
        <v>44270</v>
      </c>
      <c r="C36" s="48"/>
      <c r="D36" s="49"/>
      <c r="E36" s="51"/>
      <c r="F36" s="51"/>
      <c r="G36" s="52"/>
      <c r="H36" s="52"/>
      <c r="I36" s="52"/>
      <c r="J36" s="52"/>
      <c r="K36" s="52"/>
      <c r="L36" s="51">
        <v>5000</v>
      </c>
      <c r="M36" s="51" t="s">
        <v>113</v>
      </c>
      <c r="N36" s="91"/>
      <c r="O36" s="91"/>
      <c r="P36" s="91"/>
      <c r="Q36" s="116"/>
      <c r="R36" s="117"/>
      <c r="S36" s="51"/>
      <c r="T36" s="118"/>
    </row>
    <row r="37" s="2" customFormat="1" ht="20.1" customHeight="1" spans="1:20">
      <c r="A37" s="45"/>
      <c r="B37" s="48">
        <v>44278</v>
      </c>
      <c r="C37" s="48"/>
      <c r="D37" s="49"/>
      <c r="E37" s="51"/>
      <c r="F37" s="51"/>
      <c r="G37" s="52"/>
      <c r="H37" s="52"/>
      <c r="I37" s="52"/>
      <c r="J37" s="52"/>
      <c r="K37" s="52"/>
      <c r="L37" s="92">
        <v>100</v>
      </c>
      <c r="M37" s="93" t="s">
        <v>115</v>
      </c>
      <c r="N37" s="91"/>
      <c r="O37" s="91"/>
      <c r="P37" s="91"/>
      <c r="Q37" s="116"/>
      <c r="R37" s="117"/>
      <c r="S37" s="51"/>
      <c r="T37" s="35"/>
    </row>
    <row r="38" s="2" customFormat="1" ht="21" customHeight="1" spans="1:20">
      <c r="A38" s="45"/>
      <c r="B38" s="59"/>
      <c r="C38" s="60"/>
      <c r="D38" s="60"/>
      <c r="E38" s="52"/>
      <c r="F38" s="61"/>
      <c r="G38" s="52"/>
      <c r="H38" s="52"/>
      <c r="I38" s="52"/>
      <c r="J38" s="52"/>
      <c r="K38" s="52"/>
      <c r="L38" s="52">
        <v>4000</v>
      </c>
      <c r="M38" s="51" t="s">
        <v>113</v>
      </c>
      <c r="N38" s="91"/>
      <c r="O38" s="91"/>
      <c r="P38" s="91"/>
      <c r="Q38" s="116"/>
      <c r="R38" s="117"/>
      <c r="S38" s="51"/>
      <c r="T38" s="35"/>
    </row>
    <row r="39" s="2" customFormat="1" ht="21" customHeight="1" spans="1:20">
      <c r="A39" s="62">
        <v>6</v>
      </c>
      <c r="B39" s="48">
        <v>44294</v>
      </c>
      <c r="C39" s="63">
        <v>1000000</v>
      </c>
      <c r="D39" s="60"/>
      <c r="E39" s="52" t="s">
        <v>116</v>
      </c>
      <c r="F39" s="64" t="s">
        <v>117</v>
      </c>
      <c r="G39" s="52"/>
      <c r="H39" s="65">
        <v>0.02</v>
      </c>
      <c r="I39" s="73">
        <v>20000</v>
      </c>
      <c r="J39" s="52"/>
      <c r="K39" s="52"/>
      <c r="L39" s="52"/>
      <c r="M39" s="51"/>
      <c r="N39" s="91"/>
      <c r="O39" s="91"/>
      <c r="P39" s="94"/>
      <c r="Q39" s="119"/>
      <c r="R39" s="120"/>
      <c r="S39" s="50"/>
      <c r="T39" s="121"/>
    </row>
    <row r="40" s="2" customFormat="1" ht="26" customHeight="1" spans="1:20">
      <c r="A40" s="62"/>
      <c r="B40" s="59"/>
      <c r="C40" s="60"/>
      <c r="D40" s="60"/>
      <c r="E40" s="66" t="s">
        <v>90</v>
      </c>
      <c r="F40" s="64" t="s">
        <v>91</v>
      </c>
      <c r="G40" s="52"/>
      <c r="H40" s="52"/>
      <c r="I40" s="52"/>
      <c r="J40" s="52"/>
      <c r="K40" s="52"/>
      <c r="L40" s="52">
        <v>100</v>
      </c>
      <c r="M40" s="51" t="s">
        <v>115</v>
      </c>
      <c r="N40" s="91"/>
      <c r="O40" s="91"/>
      <c r="P40" s="94" t="s">
        <v>118</v>
      </c>
      <c r="Q40" s="119"/>
      <c r="R40" s="120"/>
      <c r="S40" s="122">
        <v>500000</v>
      </c>
      <c r="T40" s="121"/>
    </row>
    <row r="41" s="2" customFormat="1" ht="21" customHeight="1" spans="1:20">
      <c r="A41" s="62"/>
      <c r="B41" s="59"/>
      <c r="C41" s="60"/>
      <c r="D41" s="60"/>
      <c r="E41" s="66" t="s">
        <v>119</v>
      </c>
      <c r="F41" s="64" t="s">
        <v>122</v>
      </c>
      <c r="G41" s="52"/>
      <c r="H41" s="52"/>
      <c r="I41" s="52"/>
      <c r="J41" s="52"/>
      <c r="K41" s="52"/>
      <c r="L41" s="52">
        <v>50</v>
      </c>
      <c r="M41" s="51" t="s">
        <v>115</v>
      </c>
      <c r="N41" s="91"/>
      <c r="O41" s="91"/>
      <c r="P41" s="94" t="s">
        <v>121</v>
      </c>
      <c r="Q41" s="119"/>
      <c r="R41" s="120"/>
      <c r="S41" s="122">
        <v>58593.2</v>
      </c>
      <c r="T41" s="121"/>
    </row>
    <row r="42" s="2" customFormat="1" ht="26" customHeight="1" spans="1:20">
      <c r="A42" s="62">
        <v>6.1</v>
      </c>
      <c r="B42" s="59">
        <v>44301</v>
      </c>
      <c r="C42" s="60"/>
      <c r="D42" s="60"/>
      <c r="E42" s="66"/>
      <c r="F42" s="64"/>
      <c r="G42" s="52"/>
      <c r="H42" s="52"/>
      <c r="I42" s="52"/>
      <c r="J42" s="52"/>
      <c r="K42" s="52"/>
      <c r="L42" s="52">
        <v>1500</v>
      </c>
      <c r="M42" s="51" t="s">
        <v>123</v>
      </c>
      <c r="N42" s="91"/>
      <c r="O42" s="91"/>
      <c r="P42" s="94"/>
      <c r="Q42" s="119"/>
      <c r="R42" s="120"/>
      <c r="S42" s="122"/>
      <c r="T42" s="121"/>
    </row>
    <row r="43" s="2" customFormat="1" ht="21" customHeight="1" spans="1:20">
      <c r="A43" s="62"/>
      <c r="B43" s="59"/>
      <c r="C43" s="60"/>
      <c r="D43" s="60"/>
      <c r="E43" s="66" t="s">
        <v>124</v>
      </c>
      <c r="F43" s="64" t="s">
        <v>125</v>
      </c>
      <c r="G43" s="52"/>
      <c r="H43" s="52"/>
      <c r="I43" s="52"/>
      <c r="J43" s="52"/>
      <c r="K43" s="52"/>
      <c r="L43" s="52">
        <v>100</v>
      </c>
      <c r="M43" s="51" t="s">
        <v>115</v>
      </c>
      <c r="N43" s="91"/>
      <c r="O43" s="91"/>
      <c r="P43" s="94" t="s">
        <v>126</v>
      </c>
      <c r="Q43" s="119"/>
      <c r="R43" s="120"/>
      <c r="S43" s="122">
        <v>500000</v>
      </c>
      <c r="T43" s="121"/>
    </row>
    <row r="44" s="2" customFormat="1" ht="21" customHeight="1" spans="1:20">
      <c r="A44" s="62">
        <v>7</v>
      </c>
      <c r="B44" s="59">
        <v>44314</v>
      </c>
      <c r="C44" s="60"/>
      <c r="D44" s="63">
        <v>20000</v>
      </c>
      <c r="E44" s="66"/>
      <c r="F44" s="64"/>
      <c r="G44" s="52"/>
      <c r="H44" s="52"/>
      <c r="I44" s="52"/>
      <c r="J44" s="52"/>
      <c r="K44" s="52"/>
      <c r="L44" s="52"/>
      <c r="M44" s="51"/>
      <c r="N44" s="91"/>
      <c r="O44" s="91"/>
      <c r="P44" s="94" t="s">
        <v>127</v>
      </c>
      <c r="Q44" s="119"/>
      <c r="R44" s="120"/>
      <c r="S44" s="122">
        <v>20000</v>
      </c>
      <c r="T44" s="121"/>
    </row>
    <row r="45" s="2" customFormat="1" ht="23" customHeight="1" spans="1:20">
      <c r="A45" s="67">
        <v>8</v>
      </c>
      <c r="B45" s="68">
        <v>44330</v>
      </c>
      <c r="C45" s="69"/>
      <c r="D45" s="70">
        <v>800000</v>
      </c>
      <c r="E45" s="71" t="s">
        <v>128</v>
      </c>
      <c r="F45" s="72"/>
      <c r="G45" s="73"/>
      <c r="H45" s="73"/>
      <c r="I45" s="73"/>
      <c r="J45" s="73"/>
      <c r="K45" s="73"/>
      <c r="L45" s="73">
        <v>100</v>
      </c>
      <c r="M45" s="44" t="s">
        <v>115</v>
      </c>
      <c r="N45" s="95"/>
      <c r="O45" s="95"/>
      <c r="P45" s="96" t="s">
        <v>129</v>
      </c>
      <c r="Q45" s="123"/>
      <c r="R45" s="121"/>
      <c r="S45" s="124">
        <v>274084</v>
      </c>
      <c r="T45" s="121"/>
    </row>
    <row r="46" s="2" customFormat="1" ht="21" customHeight="1" spans="1:20">
      <c r="A46" s="67"/>
      <c r="B46" s="68"/>
      <c r="C46" s="69"/>
      <c r="D46" s="70"/>
      <c r="E46" s="71"/>
      <c r="F46" s="72"/>
      <c r="G46" s="73"/>
      <c r="H46" s="73"/>
      <c r="I46" s="73"/>
      <c r="J46" s="73"/>
      <c r="K46" s="73"/>
      <c r="L46" s="73">
        <v>100</v>
      </c>
      <c r="M46" s="44" t="s">
        <v>115</v>
      </c>
      <c r="N46" s="95"/>
      <c r="O46" s="95"/>
      <c r="P46" s="96" t="s">
        <v>96</v>
      </c>
      <c r="Q46" s="123"/>
      <c r="R46" s="121"/>
      <c r="S46" s="124">
        <v>267460.44</v>
      </c>
      <c r="T46" s="121"/>
    </row>
    <row r="47" s="2" customFormat="1" ht="21" customHeight="1" spans="1:20">
      <c r="A47" s="67"/>
      <c r="B47" s="68"/>
      <c r="C47" s="69"/>
      <c r="D47" s="70"/>
      <c r="E47" s="71"/>
      <c r="F47" s="72"/>
      <c r="G47" s="73"/>
      <c r="H47" s="73"/>
      <c r="I47" s="73"/>
      <c r="J47" s="73"/>
      <c r="K47" s="73"/>
      <c r="L47" s="73"/>
      <c r="M47" s="44"/>
      <c r="N47" s="95"/>
      <c r="O47" s="95"/>
      <c r="P47" s="96"/>
      <c r="Q47" s="123"/>
      <c r="R47" s="121"/>
      <c r="S47" s="124"/>
      <c r="T47" s="121"/>
    </row>
    <row r="48" s="2" customFormat="1" ht="21" customHeight="1" spans="1:20">
      <c r="A48" s="67"/>
      <c r="B48" s="68"/>
      <c r="C48" s="69"/>
      <c r="D48" s="70"/>
      <c r="E48" s="71"/>
      <c r="F48" s="72"/>
      <c r="G48" s="73"/>
      <c r="H48" s="73"/>
      <c r="I48" s="73"/>
      <c r="J48" s="73"/>
      <c r="K48" s="73"/>
      <c r="L48" s="73"/>
      <c r="M48" s="44"/>
      <c r="N48" s="95"/>
      <c r="O48" s="95"/>
      <c r="P48" s="96"/>
      <c r="Q48" s="123"/>
      <c r="R48" s="121"/>
      <c r="S48" s="124"/>
      <c r="T48" s="121"/>
    </row>
    <row r="49" s="2" customFormat="1" ht="21" customHeight="1" spans="1:20">
      <c r="A49" s="67"/>
      <c r="B49" s="68"/>
      <c r="C49" s="69"/>
      <c r="D49" s="70"/>
      <c r="E49" s="71"/>
      <c r="F49" s="72"/>
      <c r="G49" s="73"/>
      <c r="H49" s="73"/>
      <c r="I49" s="73"/>
      <c r="J49" s="73"/>
      <c r="K49" s="73"/>
      <c r="L49" s="73"/>
      <c r="M49" s="44"/>
      <c r="N49" s="95"/>
      <c r="O49" s="95"/>
      <c r="P49" s="96"/>
      <c r="Q49" s="123"/>
      <c r="R49" s="121"/>
      <c r="S49" s="124"/>
      <c r="T49" s="121"/>
    </row>
    <row r="50" s="2" customFormat="1" ht="21" customHeight="1" spans="1:20">
      <c r="A50" s="67"/>
      <c r="B50" s="68"/>
      <c r="C50" s="69"/>
      <c r="D50" s="70"/>
      <c r="E50" s="71"/>
      <c r="F50" s="72"/>
      <c r="G50" s="73"/>
      <c r="H50" s="73"/>
      <c r="I50" s="73"/>
      <c r="J50" s="73"/>
      <c r="K50" s="73"/>
      <c r="L50" s="73"/>
      <c r="M50" s="44"/>
      <c r="N50" s="95"/>
      <c r="O50" s="95"/>
      <c r="P50" s="96"/>
      <c r="Q50" s="123"/>
      <c r="R50" s="121"/>
      <c r="S50" s="124"/>
      <c r="T50" s="121"/>
    </row>
    <row r="51" s="2" customFormat="1" ht="21" customHeight="1" spans="1:20">
      <c r="A51" s="67"/>
      <c r="B51" s="68"/>
      <c r="C51" s="69"/>
      <c r="D51" s="70"/>
      <c r="E51" s="71"/>
      <c r="F51" s="72"/>
      <c r="G51" s="73"/>
      <c r="H51" s="73"/>
      <c r="I51" s="73"/>
      <c r="J51" s="73"/>
      <c r="K51" s="73"/>
      <c r="L51" s="73"/>
      <c r="M51" s="44"/>
      <c r="N51" s="95"/>
      <c r="O51" s="95"/>
      <c r="P51" s="96"/>
      <c r="Q51" s="123"/>
      <c r="R51" s="121"/>
      <c r="S51" s="124"/>
      <c r="T51" s="121"/>
    </row>
    <row r="52" s="2" customFormat="1" ht="21" customHeight="1" spans="1:20">
      <c r="A52" s="67"/>
      <c r="B52" s="68"/>
      <c r="C52" s="69"/>
      <c r="D52" s="70"/>
      <c r="E52" s="71"/>
      <c r="F52" s="72"/>
      <c r="G52" s="73"/>
      <c r="H52" s="73"/>
      <c r="I52" s="73"/>
      <c r="J52" s="73"/>
      <c r="K52" s="73"/>
      <c r="L52" s="73"/>
      <c r="M52" s="44"/>
      <c r="N52" s="95"/>
      <c r="O52" s="95"/>
      <c r="P52" s="96"/>
      <c r="Q52" s="123"/>
      <c r="R52" s="121"/>
      <c r="S52" s="124"/>
      <c r="T52" s="121"/>
    </row>
    <row r="53" s="2" customFormat="1" ht="21" customHeight="1" spans="1:20">
      <c r="A53" s="67"/>
      <c r="B53" s="68"/>
      <c r="C53" s="69"/>
      <c r="D53" s="70"/>
      <c r="E53" s="71"/>
      <c r="F53" s="72"/>
      <c r="G53" s="73"/>
      <c r="H53" s="73"/>
      <c r="I53" s="73"/>
      <c r="J53" s="73"/>
      <c r="K53" s="73"/>
      <c r="L53" s="73"/>
      <c r="M53" s="44"/>
      <c r="N53" s="95"/>
      <c r="O53" s="95"/>
      <c r="P53" s="96"/>
      <c r="Q53" s="123"/>
      <c r="R53" s="121"/>
      <c r="S53" s="124"/>
      <c r="T53" s="121"/>
    </row>
    <row r="54" s="2" customFormat="1" ht="21" customHeight="1" spans="1:20">
      <c r="A54" s="67"/>
      <c r="B54" s="68"/>
      <c r="C54" s="69"/>
      <c r="D54" s="70"/>
      <c r="E54" s="71"/>
      <c r="F54" s="72"/>
      <c r="G54" s="73"/>
      <c r="H54" s="73"/>
      <c r="I54" s="73"/>
      <c r="J54" s="73"/>
      <c r="K54" s="73"/>
      <c r="L54" s="73"/>
      <c r="M54" s="44"/>
      <c r="N54" s="95"/>
      <c r="O54" s="95"/>
      <c r="P54" s="96"/>
      <c r="Q54" s="123"/>
      <c r="R54" s="121"/>
      <c r="S54" s="124"/>
      <c r="T54" s="121"/>
    </row>
    <row r="55" s="2" customFormat="1" ht="30" customHeight="1" spans="1:20">
      <c r="A55" s="74" t="s">
        <v>100</v>
      </c>
      <c r="B55" s="74"/>
      <c r="C55" s="75">
        <f>SUM(C8:C54)</f>
        <v>8000000</v>
      </c>
      <c r="D55" s="75">
        <f>SUM(D8:D54)</f>
        <v>1220000</v>
      </c>
      <c r="E55" s="75">
        <f>SUM(E8:E54)</f>
        <v>0</v>
      </c>
      <c r="F55" s="75"/>
      <c r="G55" s="75"/>
      <c r="H55" s="75"/>
      <c r="I55" s="75">
        <f>SUM(I8:I54)</f>
        <v>160000</v>
      </c>
      <c r="J55" s="75"/>
      <c r="K55" s="75">
        <f>SUM(K8:K54)</f>
        <v>97280</v>
      </c>
      <c r="L55" s="75">
        <f>SUM(L10:L54)</f>
        <v>88817.96</v>
      </c>
      <c r="M55" s="75"/>
      <c r="N55" s="75">
        <f>SUM(N8:N54)</f>
        <v>0</v>
      </c>
      <c r="O55" s="75"/>
      <c r="P55" s="75"/>
      <c r="Q55" s="75"/>
      <c r="R55" s="75"/>
      <c r="S55" s="75">
        <f>SUM(S8:S54)</f>
        <v>8613822.41</v>
      </c>
      <c r="T55" s="125">
        <f>C55+D55-I55-K55-L55-N55-S55</f>
        <v>260079.629999999</v>
      </c>
    </row>
    <row r="56" s="2" customFormat="1" ht="30" customHeight="1" spans="1:20">
      <c r="A56" s="74" t="s">
        <v>101</v>
      </c>
      <c r="B56" s="74"/>
      <c r="C56" s="74" t="s">
        <v>102</v>
      </c>
      <c r="D56" s="74"/>
      <c r="E56" s="74"/>
      <c r="F56" s="76">
        <v>541544.44</v>
      </c>
      <c r="G56" s="77"/>
      <c r="H56" s="77"/>
      <c r="I56" s="77"/>
      <c r="J56" s="77"/>
      <c r="K56" s="97"/>
      <c r="L56" s="98" t="s">
        <v>103</v>
      </c>
      <c r="M56" s="99"/>
      <c r="N56" s="99"/>
      <c r="O56" s="100" t="s">
        <v>104</v>
      </c>
      <c r="P56" s="101">
        <v>541544.44</v>
      </c>
      <c r="Q56" s="101"/>
      <c r="R56" s="101"/>
      <c r="S56" s="101"/>
      <c r="T56" s="101"/>
    </row>
    <row r="57" s="2" customFormat="1" ht="30" customHeight="1" spans="1:20">
      <c r="A57" s="74"/>
      <c r="B57" s="74"/>
      <c r="C57" s="74" t="s">
        <v>105</v>
      </c>
      <c r="D57" s="74"/>
      <c r="E57" s="74"/>
      <c r="F57" s="76">
        <v>0</v>
      </c>
      <c r="G57" s="77"/>
      <c r="H57" s="77"/>
      <c r="I57" s="77"/>
      <c r="J57" s="77"/>
      <c r="K57" s="97"/>
      <c r="L57" s="102"/>
      <c r="M57" s="103"/>
      <c r="N57" s="103"/>
      <c r="O57" s="100" t="s">
        <v>106</v>
      </c>
      <c r="P57" s="104" t="str">
        <f>SUBSTITUTE(SUBSTITUTE(TEXT(INT(P56),"[DBNum2][$-804]G/通用格式元"&amp;IF(INT(F64)=F64,"整",""))&amp;TEXT(MID(F64,FIND(".",F64&amp;".0")+1,1),"[DBNum2][$-804]G/通用格式角")&amp;TEXT(MID(F64,FIND(".",F64&amp;".0")+2,1),"[DBNum2][$-804]G/通用格式分"),"零角","零"),"零分","")</f>
        <v>伍拾肆万壹仟伍佰肆拾肆元整</v>
      </c>
      <c r="Q57" s="104"/>
      <c r="R57" s="104"/>
      <c r="S57" s="104"/>
      <c r="T57" s="104"/>
    </row>
    <row r="58" s="2" customFormat="1" spans="2:19">
      <c r="B58" s="6"/>
      <c r="E58" s="7"/>
      <c r="F58" s="7"/>
      <c r="G58" s="7"/>
      <c r="H58" s="7"/>
      <c r="I58" s="7"/>
      <c r="J58" s="7"/>
      <c r="K58" s="7"/>
      <c r="L58" s="7"/>
      <c r="M58" s="7"/>
      <c r="N58" s="7"/>
      <c r="O58" s="6"/>
      <c r="P58" s="7"/>
      <c r="R58" s="7"/>
      <c r="S58" s="7"/>
    </row>
    <row r="59" s="2" customFormat="1" spans="2:19">
      <c r="B59" s="6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  <c r="P59" s="7"/>
      <c r="R59" s="7"/>
      <c r="S59" s="7"/>
    </row>
    <row r="60" s="2" customFormat="1" spans="2:19">
      <c r="B60" s="6"/>
      <c r="E60" s="7"/>
      <c r="F60" s="7"/>
      <c r="G60" s="7"/>
      <c r="H60" s="7"/>
      <c r="I60" s="7"/>
      <c r="J60" s="7"/>
      <c r="K60" s="7"/>
      <c r="L60" s="7"/>
      <c r="M60" s="7"/>
      <c r="N60" s="7"/>
      <c r="O60" s="6"/>
      <c r="P60" s="7"/>
      <c r="R60" s="7"/>
      <c r="S60" s="7"/>
    </row>
    <row r="61" s="2" customFormat="1" spans="2:19">
      <c r="B61" s="6"/>
      <c r="E61" s="7"/>
      <c r="F61" s="7"/>
      <c r="G61" s="7"/>
      <c r="H61" s="7"/>
      <c r="I61" s="7"/>
      <c r="J61" s="7"/>
      <c r="K61" s="7"/>
      <c r="L61" s="7"/>
      <c r="M61" s="7"/>
      <c r="N61" s="7"/>
      <c r="O61" s="6"/>
      <c r="P61" s="7"/>
      <c r="R61" s="7"/>
      <c r="S61" s="7"/>
    </row>
    <row r="62" s="2" customFormat="1" ht="13.5" spans="2:19">
      <c r="B62" s="78"/>
      <c r="E62" s="7"/>
      <c r="F62" s="7"/>
      <c r="G62" s="7"/>
      <c r="H62" s="7"/>
      <c r="I62" s="7"/>
      <c r="J62" s="7"/>
      <c r="K62" s="7"/>
      <c r="L62" s="7"/>
      <c r="M62" s="7"/>
      <c r="N62" s="7"/>
      <c r="O62" s="6"/>
      <c r="P62" s="7"/>
      <c r="R62" s="7"/>
      <c r="S62" s="7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55:B55"/>
    <mergeCell ref="C56:E56"/>
    <mergeCell ref="F56:K56"/>
    <mergeCell ref="P56:T56"/>
    <mergeCell ref="C57:E57"/>
    <mergeCell ref="F57:K57"/>
    <mergeCell ref="P57:T57"/>
    <mergeCell ref="A5:A7"/>
    <mergeCell ref="A8:A10"/>
    <mergeCell ref="A13:A14"/>
    <mergeCell ref="A15:A17"/>
    <mergeCell ref="A20:A22"/>
    <mergeCell ref="A27:A30"/>
    <mergeCell ref="A33:A34"/>
    <mergeCell ref="B33:B34"/>
    <mergeCell ref="S5:S7"/>
    <mergeCell ref="T5:T7"/>
    <mergeCell ref="A56:B57"/>
    <mergeCell ref="L56:N5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第1次</vt:lpstr>
      <vt:lpstr>第2次</vt:lpstr>
      <vt:lpstr>5.1</vt:lpstr>
      <vt:lpstr>6</vt:lpstr>
      <vt:lpstr>6.1</vt:lpstr>
      <vt:lpstr>6.2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2017-01-14T12:48:00Z</dcterms:created>
  <dcterms:modified xsi:type="dcterms:W3CDTF">2021-05-14T02:58:23Z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EB2A61336E52453083DD3B4761F1527A</vt:lpwstr>
  </property>
</Properties>
</file>