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第1次" sheetId="1" r:id="rId1"/>
    <sheet name="第2次" sheetId="2" r:id="rId2"/>
  </sheets>
  <calcPr calcId="144525"/>
</workbook>
</file>

<file path=xl/sharedStrings.xml><?xml version="1.0" encoding="utf-8"?>
<sst xmlns="http://schemas.openxmlformats.org/spreadsheetml/2006/main" count="204" uniqueCount="85">
  <si>
    <t xml:space="preserve">工程款支付证书 </t>
  </si>
  <si>
    <t>工程名称</t>
  </si>
  <si>
    <t>省道S257线东涌镇路段整治维修工程项目</t>
  </si>
  <si>
    <t>建设单位</t>
  </si>
  <si>
    <t>广州市道路养护中心南城养护所</t>
  </si>
  <si>
    <t>ERP编号</t>
  </si>
  <si>
    <t>档案编号</t>
  </si>
  <si>
    <t>合同金额</t>
  </si>
  <si>
    <t>中标时间</t>
  </si>
  <si>
    <t>已提供工程资料</t>
  </si>
  <si>
    <t>中标通知书、施工合同原件在公司</t>
  </si>
  <si>
    <t>保存地址</t>
  </si>
  <si>
    <t>责任单位</t>
  </si>
  <si>
    <t>第四大区广东省</t>
  </si>
  <si>
    <t>决算金额</t>
  </si>
  <si>
    <t>决算时间</t>
  </si>
  <si>
    <t>项目部印章</t>
  </si>
  <si>
    <t>施工人</t>
  </si>
  <si>
    <t>邱海明</t>
  </si>
  <si>
    <t>区域责任人</t>
  </si>
  <si>
    <t>何昌宝</t>
  </si>
  <si>
    <t>省办负责人</t>
  </si>
  <si>
    <t>杨学良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</si>
  <si>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</si>
  <si>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</si>
  <si>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</si>
  <si>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</si>
  <si>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</si>
  <si>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</si>
  <si>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</si>
  <si>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</si>
  <si>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</si>
  <si>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</si>
  <si>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</si>
  <si>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</si>
  <si>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</si>
  <si>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</si>
  <si>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进项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</si>
  <si>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</si>
  <si>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</si>
  <si>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</si>
  <si>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</si>
  <si>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</si>
  <si>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</si>
  <si>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</si>
  <si>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</si>
  <si>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</si>
  <si>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</si>
  <si>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</si>
  <si>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</si>
  <si>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民生银行广州越秀支行</t>
  </si>
  <si>
    <t>6315 9182 3</t>
  </si>
  <si>
    <t>合同额全部</t>
  </si>
  <si>
    <t>2019.10.8外经证+2019.11.5王童开户出场费+2019.8.26-2019.11.26建造师占用费</t>
  </si>
  <si>
    <t>暂扣企税</t>
  </si>
  <si>
    <t>工行广州逸景支行</t>
  </si>
  <si>
    <t>3602 0747 0910 0009 682</t>
  </si>
  <si>
    <t>财务手续费</t>
  </si>
  <si>
    <t>广州路新道路工程有限公司（沥青）</t>
  </si>
  <si>
    <t>建行广州石牌支行</t>
  </si>
  <si>
    <t>4405 0158 0502 0000 1000</t>
  </si>
  <si>
    <t>广州金晖建筑劳务有限公司（劳务）</t>
  </si>
  <si>
    <t>专户转徽行包河工业园支行</t>
  </si>
  <si>
    <t>民生银行广州支行</t>
  </si>
  <si>
    <t>2019.11.26-2020.1.26建造师占用费</t>
  </si>
  <si>
    <t>民生银行广州分行</t>
  </si>
  <si>
    <t>631593128</t>
  </si>
  <si>
    <t>广州金晖建筑劳务有限公司（劳务） 付款账号631593128付款</t>
  </si>
  <si>
    <t>中国农业银行深圳中心区支行</t>
  </si>
  <si>
    <t>41005000040047776</t>
  </si>
  <si>
    <t>深圳市贡和建材有限公司</t>
  </si>
  <si>
    <t xml:space="preserve">交通银行深圳南海支行 </t>
  </si>
  <si>
    <t xml:space="preserve">4438 9999 1010 0087 88388 </t>
  </si>
  <si>
    <t>深圳市观峰庭机械租赁有限公司</t>
  </si>
  <si>
    <t>王童变更账户</t>
  </si>
  <si>
    <t>外经证4月14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</si>
  <si>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</si>
  <si>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</si>
  <si>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</si>
  <si>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</si>
  <si>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</si>
  <si>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</si>
  <si>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</si>
  <si>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</si>
  <si>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贰佰叁拾叁万叁仟伍佰元整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</si>
</sst>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yy/m/d;@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43" formatCode="_ * #,##0.00_ ;_ * \-#,##0.00_ ;_ * &quot;-&quot;??_ ;_ @_ "/>
    <numFmt numFmtId="178" formatCode="yyyy&quot;年&quot;m&quot;月&quot;d&quot;日&quot;;@"/>
    <numFmt numFmtId="179" formatCode="0.0%"/>
    <numFmt numFmtId="180" formatCode="0.00_);[Red]\(0.00\)"/>
    <numFmt numFmtId="181" formatCode="0.00_ "/>
  </numFmts>
  <fonts count="37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44" fontId="19" fillId="0" borderId="0">
      <protection locked="0"/>
    </xf>
    <xf numFmtId="41" fontId="2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9" fillId="0" borderId="0">
      <protection locked="0"/>
    </xf>
    <xf numFmtId="0" fontId="18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2" borderId="16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>
      <protection locked="0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35" fillId="27" borderId="2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0">
      <protection locked="0"/>
    </xf>
  </cellStyleXfs>
  <cellXfs count="12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3" fillId="2" borderId="3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3" fillId="2" borderId="3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1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1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3" xfId="50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wrapText="1"/>
    </xf>
    <xf numFmtId="0" fontId="0" fillId="2" borderId="3" xfId="50" applyFont="1" applyFill="1" applyBorder="1" applyAlignment="1" applyProtection="1">
      <alignment horizontal="center" vertical="center" wrapText="1"/>
    </xf>
    <xf numFmtId="43" fontId="0" fillId="2" borderId="3" xfId="8" applyFont="1" applyFill="1" applyBorder="1" applyAlignment="1" applyProtection="1">
      <alignment horizontal="center" vertical="center" wrapText="1"/>
    </xf>
    <xf numFmtId="177" fontId="0" fillId="2" borderId="3" xfId="50" applyNumberFormat="1" applyFont="1" applyFill="1" applyBorder="1" applyAlignment="1" applyProtection="1">
      <alignment horizontal="center" vertical="center" wrapText="1"/>
    </xf>
    <xf numFmtId="49" fontId="0" fillId="2" borderId="3" xfId="50" applyNumberFormat="1" applyFont="1" applyFill="1" applyBorder="1" applyAlignment="1" applyProtection="1">
      <alignment horizontal="center" vertical="center" wrapText="1"/>
    </xf>
    <xf numFmtId="176" fontId="0" fillId="2" borderId="3" xfId="50" applyNumberFormat="1" applyFont="1" applyFill="1" applyBorder="1" applyAlignment="1" applyProtection="1">
      <alignment horizontal="center" vertical="center" wrapText="1"/>
    </xf>
    <xf numFmtId="179" fontId="0" fillId="2" borderId="3" xfId="50" applyNumberFormat="1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43" fontId="0" fillId="2" borderId="3" xfId="8" applyFont="1" applyFill="1" applyBorder="1" applyAlignment="1" applyProtection="1">
      <alignment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/>
    </xf>
    <xf numFmtId="178" fontId="0" fillId="2" borderId="7" xfId="50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80" fontId="0" fillId="2" borderId="3" xfId="50" applyNumberFormat="1" applyFont="1" applyFill="1" applyBorder="1" applyAlignment="1" applyProtection="1">
      <alignment horizontal="center" vertical="center" wrapText="1"/>
    </xf>
    <xf numFmtId="181" fontId="0" fillId="2" borderId="3" xfId="4" applyNumberFormat="1" applyFont="1" applyFill="1" applyBorder="1" applyAlignment="1" applyProtection="1">
      <alignment horizontal="center" vertical="center" wrapText="1"/>
    </xf>
    <xf numFmtId="177" fontId="0" fillId="2" borderId="3" xfId="50" applyNumberFormat="1" applyFont="1" applyFill="1" applyBorder="1" applyAlignment="1" applyProtection="1">
      <alignment vertical="center" shrinkToFit="1"/>
    </xf>
    <xf numFmtId="9" fontId="0" fillId="2" borderId="3" xfId="19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2" borderId="7" xfId="50" applyNumberFormat="1" applyFont="1" applyFill="1" applyBorder="1" applyAlignment="1" applyProtection="1">
      <alignment horizontal="center" vertical="center" shrinkToFit="1"/>
    </xf>
    <xf numFmtId="177" fontId="0" fillId="2" borderId="3" xfId="50" applyNumberFormat="1" applyFont="1" applyFill="1" applyBorder="1" applyAlignment="1" applyProtection="1">
      <alignment horizontal="center" vertical="center" wrapText="1" shrinkToFit="1"/>
    </xf>
    <xf numFmtId="49" fontId="0" fillId="2" borderId="3" xfId="50" applyNumberFormat="1" applyFont="1" applyFill="1" applyBorder="1" applyAlignment="1" applyProtection="1">
      <alignment horizontal="center" vertical="center" wrapText="1" shrinkToFit="1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wrapText="1"/>
    </xf>
    <xf numFmtId="178" fontId="7" fillId="2" borderId="3" xfId="50" applyNumberFormat="1" applyFont="1" applyFill="1" applyBorder="1" applyAlignment="1" applyProtection="1">
      <alignment horizontal="center" vertical="center" shrinkToFit="1"/>
    </xf>
    <xf numFmtId="180" fontId="7" fillId="2" borderId="3" xfId="50" applyNumberFormat="1" applyFont="1" applyFill="1" applyBorder="1" applyAlignment="1" applyProtection="1">
      <alignment horizontal="center" vertical="center" wrapText="1"/>
    </xf>
    <xf numFmtId="181" fontId="7" fillId="2" borderId="3" xfId="4" applyNumberFormat="1" applyFont="1" applyFill="1" applyBorder="1" applyAlignment="1" applyProtection="1">
      <alignment horizontal="center" vertical="center" wrapText="1"/>
    </xf>
    <xf numFmtId="177" fontId="7" fillId="2" borderId="3" xfId="50" applyNumberFormat="1" applyFont="1" applyFill="1" applyBorder="1" applyAlignment="1" applyProtection="1">
      <alignment vertical="center" shrinkToFit="1"/>
    </xf>
    <xf numFmtId="9" fontId="7" fillId="2" borderId="3" xfId="19" applyFont="1" applyFill="1" applyBorder="1" applyAlignment="1" applyProtection="1">
      <alignment horizontal="center" vertical="center" wrapText="1"/>
    </xf>
    <xf numFmtId="0" fontId="8" fillId="2" borderId="3" xfId="50" applyFont="1" applyFill="1" applyBorder="1" applyAlignment="1" applyProtection="1">
      <alignment horizontal="center" vertical="center" wrapText="1"/>
    </xf>
    <xf numFmtId="178" fontId="9" fillId="2" borderId="3" xfId="50" applyNumberFormat="1" applyFont="1" applyFill="1" applyBorder="1" applyAlignment="1" applyProtection="1">
      <alignment horizontal="center" vertical="center" shrinkToFit="1"/>
    </xf>
    <xf numFmtId="180" fontId="9" fillId="2" borderId="3" xfId="50" applyNumberFormat="1" applyFont="1" applyFill="1" applyBorder="1" applyAlignment="1" applyProtection="1">
      <alignment horizontal="center" vertical="center" wrapText="1"/>
    </xf>
    <xf numFmtId="181" fontId="9" fillId="2" borderId="3" xfId="4" applyNumberFormat="1" applyFont="1" applyFill="1" applyBorder="1" applyAlignment="1" applyProtection="1">
      <alignment horizontal="center" vertical="center" wrapText="1"/>
    </xf>
    <xf numFmtId="177" fontId="9" fillId="2" borderId="3" xfId="50" applyNumberFormat="1" applyFont="1" applyFill="1" applyBorder="1" applyAlignment="1" applyProtection="1">
      <alignment vertical="center" shrinkToFit="1"/>
    </xf>
    <xf numFmtId="9" fontId="9" fillId="2" borderId="3" xfId="19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shrinkToFit="1"/>
    </xf>
    <xf numFmtId="0" fontId="10" fillId="2" borderId="3" xfId="50" applyFont="1" applyFill="1" applyBorder="1" applyAlignment="1" applyProtection="1">
      <alignment horizontal="center" vertical="center" wrapText="1"/>
    </xf>
    <xf numFmtId="180" fontId="11" fillId="2" borderId="5" xfId="50" applyNumberFormat="1" applyFont="1" applyFill="1" applyBorder="1" applyAlignment="1" applyProtection="1">
      <alignment horizontal="center" vertical="center" shrinkToFit="1"/>
    </xf>
    <xf numFmtId="180" fontId="11" fillId="2" borderId="1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180" fontId="12" fillId="2" borderId="5" xfId="50" applyNumberFormat="1" applyFont="1" applyFill="1" applyBorder="1" applyAlignment="1" applyProtection="1">
      <alignment horizontal="center" vertical="center" shrinkToFit="1"/>
    </xf>
    <xf numFmtId="180" fontId="12" fillId="2" borderId="1" xfId="50" applyNumberFormat="1" applyFont="1" applyFill="1" applyBorder="1" applyAlignment="1" applyProtection="1">
      <alignment horizontal="center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177" fontId="3" fillId="2" borderId="5" xfId="50" applyNumberFormat="1" applyFont="1" applyFill="1" applyBorder="1" applyAlignment="1" applyProtection="1">
      <alignment horizontal="center" vertical="center" wrapText="1"/>
    </xf>
    <xf numFmtId="177" fontId="3" fillId="2" borderId="3" xfId="50" applyNumberFormat="1" applyFont="1" applyFill="1" applyBorder="1" applyAlignment="1" applyProtection="1">
      <alignment horizontal="center" vertical="center" shrinkToFit="1"/>
    </xf>
    <xf numFmtId="177" fontId="0" fillId="2" borderId="3" xfId="50" applyNumberFormat="1" applyFont="1" applyFill="1" applyBorder="1" applyAlignment="1" applyProtection="1">
      <alignment horizontal="center" vertical="center" shrinkToFit="1"/>
    </xf>
    <xf numFmtId="177" fontId="0" fillId="2" borderId="3" xfId="50" applyNumberFormat="1" applyFont="1" applyFill="1" applyBorder="1" applyAlignment="1" applyProtection="1">
      <alignment horizontal="left" vertical="center" wrapText="1"/>
    </xf>
    <xf numFmtId="177" fontId="0" fillId="2" borderId="5" xfId="50" applyNumberFormat="1" applyFont="1" applyFill="1" applyBorder="1" applyAlignment="1" applyProtection="1">
      <alignment horizontal="center" vertical="center" wrapText="1"/>
    </xf>
    <xf numFmtId="177" fontId="0" fillId="2" borderId="1" xfId="50" applyNumberFormat="1" applyFont="1" applyFill="1" applyBorder="1" applyAlignment="1" applyProtection="1">
      <alignment horizontal="center" vertical="center" wrapText="1"/>
    </xf>
    <xf numFmtId="177" fontId="0" fillId="2" borderId="4" xfId="50" applyNumberFormat="1" applyFont="1" applyFill="1" applyBorder="1" applyAlignment="1" applyProtection="1">
      <alignment horizontal="center" vertical="center" wrapText="1"/>
    </xf>
    <xf numFmtId="177" fontId="0" fillId="2" borderId="3" xfId="50" applyNumberFormat="1" applyFont="1" applyFill="1" applyBorder="1" applyAlignment="1" applyProtection="1">
      <alignment horizontal="right" vertical="center" shrinkToFit="1"/>
    </xf>
    <xf numFmtId="0" fontId="0" fillId="0" borderId="6" xfId="0" applyFont="1" applyBorder="1" applyAlignment="1">
      <alignment horizontal="center" vertical="center"/>
    </xf>
    <xf numFmtId="177" fontId="0" fillId="2" borderId="6" xfId="50" applyNumberFormat="1" applyFont="1" applyFill="1" applyBorder="1" applyAlignment="1" applyProtection="1">
      <alignment horizontal="center" vertical="center" wrapText="1"/>
    </xf>
    <xf numFmtId="0" fontId="0" fillId="2" borderId="6" xfId="5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7" fontId="0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0" fontId="0" fillId="0" borderId="3" xfId="0" applyNumberFormat="1" applyFont="1" applyBorder="1">
      <alignment vertical="center"/>
    </xf>
    <xf numFmtId="177" fontId="7" fillId="2" borderId="3" xfId="50" applyNumberFormat="1" applyFont="1" applyFill="1" applyBorder="1" applyAlignment="1" applyProtection="1">
      <alignment horizontal="right" vertical="center" shrinkToFit="1"/>
    </xf>
    <xf numFmtId="177" fontId="7" fillId="2" borderId="3" xfId="50" applyNumberFormat="1" applyFont="1" applyFill="1" applyBorder="1" applyAlignment="1" applyProtection="1">
      <alignment horizontal="center" vertical="center" wrapText="1"/>
    </xf>
    <xf numFmtId="10" fontId="7" fillId="0" borderId="3" xfId="0" applyNumberFormat="1" applyFont="1" applyBorder="1">
      <alignment vertical="center"/>
    </xf>
    <xf numFmtId="177" fontId="9" fillId="2" borderId="3" xfId="50" applyNumberFormat="1" applyFont="1" applyFill="1" applyBorder="1" applyAlignment="1" applyProtection="1">
      <alignment horizontal="right" vertical="center" shrinkToFit="1"/>
    </xf>
    <xf numFmtId="177" fontId="9" fillId="2" borderId="3" xfId="50" applyNumberFormat="1" applyFont="1" applyFill="1" applyBorder="1" applyAlignment="1" applyProtection="1">
      <alignment horizontal="center" vertical="center" wrapText="1"/>
    </xf>
    <xf numFmtId="10" fontId="9" fillId="0" borderId="3" xfId="0" applyNumberFormat="1" applyFont="1" applyBorder="1">
      <alignment vertical="center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7" fontId="11" fillId="2" borderId="5" xfId="50" applyNumberFormat="1" applyFont="1" applyFill="1" applyBorder="1" applyAlignment="1" applyProtection="1">
      <alignment horizontal="center" vertical="center" shrinkToFit="1"/>
    </xf>
    <xf numFmtId="177" fontId="11" fillId="2" borderId="1" xfId="50" applyNumberFormat="1" applyFont="1" applyFill="1" applyBorder="1" applyAlignment="1" applyProtection="1">
      <alignment horizontal="center" vertical="center" shrinkToFit="1"/>
    </xf>
    <xf numFmtId="0" fontId="12" fillId="2" borderId="12" xfId="50" applyFont="1" applyFill="1" applyBorder="1" applyAlignment="1" applyProtection="1">
      <alignment horizontal="center" vertical="center" wrapText="1"/>
    </xf>
    <xf numFmtId="0" fontId="12" fillId="2" borderId="13" xfId="50" applyFont="1" applyFill="1" applyBorder="1" applyAlignment="1" applyProtection="1">
      <alignment horizontal="center" vertical="center" wrapText="1"/>
    </xf>
    <xf numFmtId="0" fontId="11" fillId="2" borderId="5" xfId="50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 wrapText="1"/>
    </xf>
    <xf numFmtId="0" fontId="4" fillId="2" borderId="1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3" fillId="3" borderId="1" xfId="50" applyNumberFormat="1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/>
    </xf>
    <xf numFmtId="177" fontId="3" fillId="2" borderId="1" xfId="50" applyNumberFormat="1" applyFont="1" applyFill="1" applyBorder="1" applyAlignment="1" applyProtection="1">
      <alignment horizontal="center" vertical="center" wrapText="1"/>
    </xf>
    <xf numFmtId="0" fontId="0" fillId="2" borderId="3" xfId="50" applyFont="1" applyFill="1" applyBorder="1" applyAlignment="1" applyProtection="1">
      <alignment horizontal="center" vertical="center"/>
    </xf>
    <xf numFmtId="181" fontId="0" fillId="2" borderId="3" xfId="50" applyNumberFormat="1" applyFont="1" applyFill="1" applyBorder="1" applyAlignment="1" applyProtection="1">
      <alignment horizontal="center" vertical="center"/>
    </xf>
    <xf numFmtId="177" fontId="10" fillId="2" borderId="3" xfId="50" applyNumberFormat="1" applyFont="1" applyFill="1" applyBorder="1" applyAlignment="1" applyProtection="1">
      <alignment horizontal="center" vertical="center" wrapText="1"/>
    </xf>
    <xf numFmtId="181" fontId="0" fillId="2" borderId="3" xfId="0" applyNumberFormat="1" applyFont="1" applyFill="1" applyBorder="1" applyAlignment="1">
      <alignment horizontal="center" vertical="center"/>
    </xf>
    <xf numFmtId="177" fontId="13" fillId="2" borderId="3" xfId="50" applyNumberFormat="1" applyFont="1" applyFill="1" applyBorder="1" applyAlignment="1" applyProtection="1">
      <alignment horizontal="center" vertical="center" wrapText="1"/>
    </xf>
    <xf numFmtId="181" fontId="7" fillId="2" borderId="3" xfId="0" applyNumberFormat="1" applyFont="1" applyFill="1" applyBorder="1">
      <alignment vertical="center"/>
    </xf>
    <xf numFmtId="177" fontId="14" fillId="2" borderId="3" xfId="50" applyNumberFormat="1" applyFont="1" applyFill="1" applyBorder="1" applyAlignment="1" applyProtection="1">
      <alignment horizontal="center" vertical="center" wrapText="1"/>
    </xf>
    <xf numFmtId="181" fontId="9" fillId="2" borderId="3" xfId="0" applyNumberFormat="1" applyFont="1" applyFill="1" applyBorder="1">
      <alignment vertical="center"/>
    </xf>
    <xf numFmtId="181" fontId="3" fillId="2" borderId="3" xfId="50" applyNumberFormat="1" applyFont="1" applyFill="1" applyBorder="1" applyAlignment="1" applyProtection="1">
      <alignment horizontal="center" vertical="center" shrinkToFit="1"/>
    </xf>
    <xf numFmtId="181" fontId="3" fillId="2" borderId="3" xfId="50" applyNumberFormat="1" applyFont="1" applyFill="1" applyBorder="1" applyAlignment="1" applyProtection="1">
      <alignment horizontal="right" vertical="center"/>
    </xf>
    <xf numFmtId="177" fontId="11" fillId="2" borderId="4" xfId="50" applyNumberFormat="1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  <xf numFmtId="178" fontId="0" fillId="2" borderId="3" xfId="50" applyNumberFormat="1" applyFont="1" applyFill="1" applyBorder="1" applyAlignment="1" applyProtection="1">
      <alignment horizontal="center" vertical="center" shrinkToFit="1"/>
    </xf>
    <xf numFmtId="181" fontId="0" fillId="2" borderId="3" xfId="0" applyNumberFormat="1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22</xdr:row>
      <xdr:rowOff>123825</xdr:rowOff>
    </xdr:from>
    <xdr:to>
      <xdr:col>5</xdr:col>
      <xdr:colOff>1765935</xdr:colOff>
      <xdr:row>40</xdr:row>
      <xdr:rowOff>85090</xdr:rowOff>
    </xdr:to>
    <xdr:pic>
      <xdr:nvPicPr>
        <xdr:cNvPr id="2" name="图片 1" descr="OWT~G)A`N)XOC05~E1K}L~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560" y="8790940"/>
          <a:ext cx="5963285" cy="3047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25</xdr:row>
      <xdr:rowOff>123825</xdr:rowOff>
    </xdr:from>
    <xdr:to>
      <xdr:col>5</xdr:col>
      <xdr:colOff>1765935</xdr:colOff>
      <xdr:row>43</xdr:row>
      <xdr:rowOff>85090</xdr:rowOff>
    </xdr:to>
    <xdr:pic>
      <xdr:nvPicPr>
        <xdr:cNvPr id="2" name="图片 1" descr="OWT~G)A`N)XOC05~E1K}L~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560" y="9591040"/>
          <a:ext cx="5963285" cy="304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28"/>
  <sheetViews>
    <sheetView topLeftCell="A10" workbookViewId="0">
      <selection activeCell="G25" sqref="G25"/>
    </sheetView>
  </sheetViews>
  <sheetFormatPr defaultColWidth="9" defaultRowHeight="13.5"/>
  <cols>
    <col min="1" max="1" width="3.21666666666667" style="1" customWidth="1"/>
    <col min="2" max="2" width="14.6666666666667" style="3" customWidth="1"/>
    <col min="3" max="3" width="12.3333333333333" style="1" customWidth="1"/>
    <col min="4" max="4" width="9.66666666666667" style="1" customWidth="1"/>
    <col min="5" max="5" width="20.6666666666667" style="4" customWidth="1"/>
    <col min="6" max="6" width="24.8833333333333" style="4" customWidth="1"/>
    <col min="7" max="7" width="10.5583333333333" style="4" customWidth="1"/>
    <col min="8" max="8" width="4.88333333333333" style="1" customWidth="1"/>
    <col min="9" max="9" width="12.8833333333333" style="4" customWidth="1"/>
    <col min="10" max="10" width="10.2166666666667" style="4" customWidth="1"/>
    <col min="11" max="11" width="11.4416666666667" style="1" customWidth="1"/>
    <col min="12" max="12" width="10.8833333333333" style="4" customWidth="1"/>
    <col min="13" max="13" width="18.5583333333333" style="1" customWidth="1"/>
    <col min="14" max="14" width="10.1083333333333" style="1" customWidth="1"/>
    <col min="15" max="15" width="11.775" style="1" customWidth="1"/>
    <col min="16" max="16" width="31.4416666666667" style="1" customWidth="1"/>
    <col min="17" max="17" width="14.775" style="1" customWidth="1"/>
    <col min="18" max="18" width="14.5583333333333" style="1" customWidth="1"/>
    <col min="19" max="19" width="15.2166666666667" style="4" customWidth="1"/>
    <col min="20" max="20" width="15.4416666666667" style="1" customWidth="1"/>
    <col min="21" max="16361" width="9" style="1" customWidth="1"/>
  </cols>
  <sheetData>
    <row r="1" ht="24.9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27.9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8"/>
      <c r="J2" s="7" t="s">
        <v>4</v>
      </c>
      <c r="K2" s="7"/>
      <c r="L2" s="7"/>
      <c r="M2" s="7"/>
      <c r="N2" s="68" t="s">
        <v>5</v>
      </c>
      <c r="O2" s="68"/>
      <c r="P2" s="69">
        <v>11730</v>
      </c>
      <c r="Q2" s="100" t="s">
        <v>6</v>
      </c>
      <c r="R2" s="100"/>
      <c r="S2" s="101"/>
      <c r="T2" s="101"/>
    </row>
    <row r="3" ht="27.9" customHeight="1" spans="1:20">
      <c r="A3" s="9" t="s">
        <v>7</v>
      </c>
      <c r="B3" s="9"/>
      <c r="C3" s="10">
        <v>5117457</v>
      </c>
      <c r="D3" s="10"/>
      <c r="E3" s="10"/>
      <c r="F3" s="11" t="s">
        <v>8</v>
      </c>
      <c r="G3" s="12">
        <v>43703</v>
      </c>
      <c r="H3" s="9" t="s">
        <v>9</v>
      </c>
      <c r="I3" s="9"/>
      <c r="J3" s="33" t="s">
        <v>10</v>
      </c>
      <c r="K3" s="33"/>
      <c r="L3" s="33"/>
      <c r="M3" s="33"/>
      <c r="N3" s="9" t="s">
        <v>11</v>
      </c>
      <c r="O3" s="9"/>
      <c r="P3" s="33"/>
      <c r="Q3" s="102" t="s">
        <v>12</v>
      </c>
      <c r="R3" s="103"/>
      <c r="S3" s="104" t="s">
        <v>13</v>
      </c>
      <c r="T3" s="105"/>
    </row>
    <row r="4" ht="27.9" customHeight="1" spans="1:20">
      <c r="A4" s="9" t="s">
        <v>14</v>
      </c>
      <c r="B4" s="9"/>
      <c r="C4" s="10">
        <v>4924013</v>
      </c>
      <c r="D4" s="10"/>
      <c r="E4" s="10"/>
      <c r="F4" s="11" t="s">
        <v>15</v>
      </c>
      <c r="G4" s="13"/>
      <c r="H4" s="9" t="s">
        <v>16</v>
      </c>
      <c r="I4" s="9"/>
      <c r="J4" s="33"/>
      <c r="K4" s="33"/>
      <c r="L4" s="33"/>
      <c r="M4" s="33"/>
      <c r="N4" s="9" t="s">
        <v>17</v>
      </c>
      <c r="O4" s="9"/>
      <c r="P4" s="10" t="s">
        <v>18</v>
      </c>
      <c r="Q4" s="11" t="s">
        <v>19</v>
      </c>
      <c r="R4" s="10" t="s">
        <v>20</v>
      </c>
      <c r="S4" s="106" t="s">
        <v>21</v>
      </c>
      <c r="T4" s="107" t="s">
        <v>22</v>
      </c>
    </row>
    <row r="5" ht="27.9" customHeight="1" spans="1:20">
      <c r="A5" s="9" t="s">
        <v>23</v>
      </c>
      <c r="B5" s="14" t="s">
        <v>24</v>
      </c>
      <c r="C5" s="15"/>
      <c r="D5" s="15"/>
      <c r="E5" s="15"/>
      <c r="F5" s="16"/>
      <c r="G5" s="17" t="s">
        <v>25</v>
      </c>
      <c r="H5" s="14" t="s">
        <v>24</v>
      </c>
      <c r="I5" s="15"/>
      <c r="J5" s="16"/>
      <c r="K5" s="17" t="s">
        <v>26</v>
      </c>
      <c r="L5" s="14" t="s">
        <v>27</v>
      </c>
      <c r="M5" s="16"/>
      <c r="N5" s="14" t="s">
        <v>28</v>
      </c>
      <c r="O5" s="16"/>
      <c r="P5" s="70" t="s">
        <v>29</v>
      </c>
      <c r="Q5" s="108"/>
      <c r="R5" s="108"/>
      <c r="S5" s="106" t="s">
        <v>30</v>
      </c>
      <c r="T5" s="109" t="s">
        <v>31</v>
      </c>
    </row>
    <row r="6" ht="27.9" customHeight="1" spans="1:20">
      <c r="A6" s="9"/>
      <c r="B6" s="18" t="s">
        <v>32</v>
      </c>
      <c r="C6" s="19"/>
      <c r="D6" s="19"/>
      <c r="E6" s="19"/>
      <c r="F6" s="20"/>
      <c r="G6" s="9"/>
      <c r="H6" s="18" t="s">
        <v>33</v>
      </c>
      <c r="I6" s="19"/>
      <c r="J6" s="20"/>
      <c r="K6" s="9" t="s">
        <v>34</v>
      </c>
      <c r="L6" s="18" t="s">
        <v>35</v>
      </c>
      <c r="M6" s="20"/>
      <c r="N6" s="18" t="s">
        <v>36</v>
      </c>
      <c r="O6" s="20"/>
      <c r="P6" s="71" t="s">
        <v>37</v>
      </c>
      <c r="Q6" s="110"/>
      <c r="R6" s="110"/>
      <c r="S6" s="106"/>
      <c r="T6" s="109"/>
    </row>
    <row r="7" ht="27.9" customHeight="1" spans="1:20">
      <c r="A7" s="9"/>
      <c r="B7" s="21" t="s">
        <v>38</v>
      </c>
      <c r="C7" s="9" t="s">
        <v>39</v>
      </c>
      <c r="D7" s="9" t="s">
        <v>40</v>
      </c>
      <c r="E7" s="11" t="s">
        <v>41</v>
      </c>
      <c r="F7" s="11" t="s">
        <v>42</v>
      </c>
      <c r="G7" s="21" t="s">
        <v>43</v>
      </c>
      <c r="H7" s="9" t="s">
        <v>44</v>
      </c>
      <c r="I7" s="11" t="s">
        <v>45</v>
      </c>
      <c r="J7" s="11" t="s">
        <v>46</v>
      </c>
      <c r="K7" s="72" t="s">
        <v>45</v>
      </c>
      <c r="L7" s="11" t="s">
        <v>45</v>
      </c>
      <c r="M7" s="9" t="s">
        <v>46</v>
      </c>
      <c r="N7" s="9" t="s">
        <v>45</v>
      </c>
      <c r="O7" s="9" t="s">
        <v>46</v>
      </c>
      <c r="P7" s="11" t="s">
        <v>47</v>
      </c>
      <c r="Q7" s="11" t="s">
        <v>48</v>
      </c>
      <c r="R7" s="11" t="s">
        <v>49</v>
      </c>
      <c r="S7" s="106"/>
      <c r="T7" s="109"/>
    </row>
    <row r="8" s="2" customFormat="1" ht="85.95" customHeight="1" spans="1:20">
      <c r="A8" s="22">
        <v>1</v>
      </c>
      <c r="B8" s="23">
        <v>43815</v>
      </c>
      <c r="C8" s="24">
        <v>1535237.1</v>
      </c>
      <c r="D8" s="25"/>
      <c r="E8" s="26" t="s">
        <v>50</v>
      </c>
      <c r="F8" s="27" t="s">
        <v>51</v>
      </c>
      <c r="G8" s="28"/>
      <c r="H8" s="29">
        <v>0.02</v>
      </c>
      <c r="I8" s="26">
        <f>C3*H8</f>
        <v>102349.14</v>
      </c>
      <c r="J8" s="26" t="s">
        <v>52</v>
      </c>
      <c r="K8" s="73">
        <v>29016</v>
      </c>
      <c r="L8" s="26">
        <f>500+1000+1500*3</f>
        <v>6000</v>
      </c>
      <c r="M8" s="24" t="s">
        <v>53</v>
      </c>
      <c r="N8" s="24">
        <v>1962</v>
      </c>
      <c r="O8" s="24" t="s">
        <v>54</v>
      </c>
      <c r="P8" s="74"/>
      <c r="Q8" s="26"/>
      <c r="R8" s="26"/>
      <c r="S8" s="26"/>
      <c r="T8" s="111"/>
    </row>
    <row r="9" s="2" customFormat="1" ht="22.05" customHeight="1" spans="1:20">
      <c r="A9" s="30"/>
      <c r="B9" s="23">
        <v>43817</v>
      </c>
      <c r="C9" s="24"/>
      <c r="D9" s="31"/>
      <c r="E9" s="26" t="s">
        <v>55</v>
      </c>
      <c r="F9" s="27" t="s">
        <v>56</v>
      </c>
      <c r="G9" s="28"/>
      <c r="H9" s="29"/>
      <c r="I9" s="26"/>
      <c r="J9" s="26"/>
      <c r="K9" s="73"/>
      <c r="L9" s="26">
        <v>200</v>
      </c>
      <c r="M9" s="24" t="s">
        <v>57</v>
      </c>
      <c r="N9" s="24"/>
      <c r="O9" s="24"/>
      <c r="P9" s="74" t="s">
        <v>58</v>
      </c>
      <c r="Q9" s="26">
        <v>1216000</v>
      </c>
      <c r="R9" s="26"/>
      <c r="S9" s="26">
        <v>1090000</v>
      </c>
      <c r="T9" s="111"/>
    </row>
    <row r="10" s="2" customFormat="1" ht="22.05" customHeight="1" spans="1:20">
      <c r="A10" s="30"/>
      <c r="B10" s="23">
        <v>43817</v>
      </c>
      <c r="C10" s="24"/>
      <c r="D10" s="24"/>
      <c r="E10" s="26" t="s">
        <v>59</v>
      </c>
      <c r="F10" s="27" t="s">
        <v>60</v>
      </c>
      <c r="G10" s="28"/>
      <c r="H10" s="29"/>
      <c r="I10" s="26"/>
      <c r="J10" s="26"/>
      <c r="K10" s="73"/>
      <c r="L10" s="26">
        <v>100</v>
      </c>
      <c r="M10" s="24" t="s">
        <v>57</v>
      </c>
      <c r="N10" s="24"/>
      <c r="O10" s="24"/>
      <c r="P10" s="74" t="s">
        <v>61</v>
      </c>
      <c r="Q10" s="26">
        <v>1449034</v>
      </c>
      <c r="R10" s="26"/>
      <c r="S10" s="26">
        <v>305000</v>
      </c>
      <c r="T10" s="111"/>
    </row>
    <row r="11" s="2" customFormat="1" ht="22.05" customHeight="1" spans="1:20">
      <c r="A11" s="32"/>
      <c r="B11" s="23"/>
      <c r="C11" s="24"/>
      <c r="D11" s="24"/>
      <c r="E11" s="26"/>
      <c r="F11" s="27"/>
      <c r="G11" s="28"/>
      <c r="H11" s="29"/>
      <c r="I11" s="75" t="s">
        <v>62</v>
      </c>
      <c r="J11" s="76"/>
      <c r="K11" s="76"/>
      <c r="L11" s="76"/>
      <c r="M11" s="77"/>
      <c r="N11" s="24"/>
      <c r="O11" s="24"/>
      <c r="P11" s="74"/>
      <c r="Q11" s="26"/>
      <c r="R11" s="26"/>
      <c r="S11" s="26"/>
      <c r="T11" s="111"/>
    </row>
    <row r="12" s="2" customFormat="1" ht="42" customHeight="1" spans="1:16361">
      <c r="A12" s="33">
        <v>2</v>
      </c>
      <c r="B12" s="23">
        <v>43832</v>
      </c>
      <c r="C12" s="34">
        <v>1766366.88</v>
      </c>
      <c r="D12" s="24"/>
      <c r="E12" s="26" t="s">
        <v>63</v>
      </c>
      <c r="F12" s="27" t="s">
        <v>51</v>
      </c>
      <c r="G12" s="28"/>
      <c r="H12" s="29"/>
      <c r="I12" s="78"/>
      <c r="J12" s="26"/>
      <c r="K12" s="79">
        <v>63551</v>
      </c>
      <c r="L12" s="80">
        <v>3000</v>
      </c>
      <c r="M12" s="81" t="s">
        <v>64</v>
      </c>
      <c r="N12" s="1"/>
      <c r="O12" s="24"/>
      <c r="P12" s="74"/>
      <c r="Q12" s="26"/>
      <c r="R12" s="26"/>
      <c r="S12" s="26"/>
      <c r="T12" s="11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</row>
    <row r="13" s="2" customFormat="1" ht="42" customHeight="1" spans="1:16361">
      <c r="A13" s="33"/>
      <c r="B13" s="35"/>
      <c r="C13" s="34">
        <v>646432.02</v>
      </c>
      <c r="D13" s="24"/>
      <c r="E13" s="26" t="s">
        <v>65</v>
      </c>
      <c r="F13" s="27" t="s">
        <v>66</v>
      </c>
      <c r="G13" s="28"/>
      <c r="H13" s="29"/>
      <c r="I13" s="78"/>
      <c r="J13" s="26"/>
      <c r="K13" s="82"/>
      <c r="L13" s="83"/>
      <c r="M13" s="84"/>
      <c r="N13" s="1"/>
      <c r="O13" s="24"/>
      <c r="P13" s="74"/>
      <c r="Q13" s="26"/>
      <c r="R13" s="26"/>
      <c r="S13" s="26"/>
      <c r="T13" s="11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</row>
    <row r="14" s="2" customFormat="1" ht="46" customHeight="1" spans="1:20">
      <c r="A14" s="33"/>
      <c r="B14" s="37">
        <v>43833</v>
      </c>
      <c r="C14" s="38"/>
      <c r="D14" s="39"/>
      <c r="E14" s="26" t="s">
        <v>59</v>
      </c>
      <c r="F14" s="27" t="s">
        <v>60</v>
      </c>
      <c r="G14" s="40"/>
      <c r="H14" s="41"/>
      <c r="I14" s="78"/>
      <c r="J14" s="78"/>
      <c r="K14" s="78"/>
      <c r="L14" s="78">
        <v>100</v>
      </c>
      <c r="M14" s="26"/>
      <c r="N14" s="78"/>
      <c r="O14" s="26"/>
      <c r="P14" s="74" t="s">
        <v>67</v>
      </c>
      <c r="Q14" s="26"/>
      <c r="R14" s="26"/>
      <c r="S14" s="26">
        <v>640000</v>
      </c>
      <c r="T14" s="112"/>
    </row>
    <row r="15" s="2" customFormat="1" ht="34.05" customHeight="1" spans="1:20">
      <c r="A15" s="33"/>
      <c r="B15" s="43"/>
      <c r="C15" s="38"/>
      <c r="D15" s="39"/>
      <c r="E15" s="44" t="s">
        <v>68</v>
      </c>
      <c r="F15" s="45" t="s">
        <v>69</v>
      </c>
      <c r="G15" s="40"/>
      <c r="H15" s="41"/>
      <c r="I15" s="34"/>
      <c r="J15" s="78"/>
      <c r="K15" s="78"/>
      <c r="L15" s="78">
        <v>200</v>
      </c>
      <c r="M15" s="26"/>
      <c r="N15" s="78"/>
      <c r="O15" s="26"/>
      <c r="P15" s="85" t="s">
        <v>70</v>
      </c>
      <c r="Q15" s="26"/>
      <c r="R15" s="113"/>
      <c r="S15" s="114">
        <v>1193500</v>
      </c>
      <c r="T15" s="112"/>
    </row>
    <row r="16" s="2" customFormat="1" ht="21" customHeight="1" spans="1:16361">
      <c r="A16" s="33"/>
      <c r="B16" s="46"/>
      <c r="C16" s="38"/>
      <c r="D16" s="39"/>
      <c r="E16" s="44" t="s">
        <v>71</v>
      </c>
      <c r="F16" s="45" t="s">
        <v>72</v>
      </c>
      <c r="G16" s="40"/>
      <c r="H16" s="41"/>
      <c r="I16" s="34"/>
      <c r="J16" s="78"/>
      <c r="K16" s="78"/>
      <c r="L16" s="78">
        <v>100</v>
      </c>
      <c r="M16" s="26"/>
      <c r="N16" s="78"/>
      <c r="O16" s="26"/>
      <c r="P16" s="85" t="s">
        <v>73</v>
      </c>
      <c r="Q16" s="26"/>
      <c r="R16" s="113"/>
      <c r="S16" s="114">
        <v>500000</v>
      </c>
      <c r="T16" s="112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</row>
    <row r="17" ht="21" customHeight="1" spans="1:20">
      <c r="A17" s="33"/>
      <c r="B17" s="54">
        <v>44278</v>
      </c>
      <c r="C17" s="55"/>
      <c r="D17" s="39"/>
      <c r="E17" s="40"/>
      <c r="F17" s="40"/>
      <c r="G17" s="40"/>
      <c r="H17" s="41"/>
      <c r="I17" s="78"/>
      <c r="J17" s="78"/>
      <c r="K17" s="78"/>
      <c r="L17" s="89">
        <v>1000</v>
      </c>
      <c r="M17" s="90" t="s">
        <v>74</v>
      </c>
      <c r="N17" s="78"/>
      <c r="O17" s="26"/>
      <c r="P17" s="85"/>
      <c r="Q17" s="26"/>
      <c r="R17" s="113"/>
      <c r="S17" s="124"/>
      <c r="T17" s="112"/>
    </row>
    <row r="18" ht="21" customHeight="1" spans="1:20">
      <c r="A18" s="33"/>
      <c r="B18" s="123"/>
      <c r="C18" s="38"/>
      <c r="D18" s="39"/>
      <c r="E18" s="40"/>
      <c r="F18" s="40"/>
      <c r="G18" s="40"/>
      <c r="H18" s="41"/>
      <c r="I18" s="78"/>
      <c r="J18" s="78"/>
      <c r="K18" s="78"/>
      <c r="L18" s="89">
        <v>500</v>
      </c>
      <c r="M18" s="90" t="s">
        <v>75</v>
      </c>
      <c r="N18" s="78"/>
      <c r="O18" s="26"/>
      <c r="P18" s="85"/>
      <c r="Q18" s="26"/>
      <c r="R18" s="113"/>
      <c r="S18" s="124"/>
      <c r="T18" s="112"/>
    </row>
    <row r="19" ht="21" customHeight="1" spans="1:20">
      <c r="A19" s="33"/>
      <c r="B19" s="123"/>
      <c r="C19" s="38"/>
      <c r="D19" s="39"/>
      <c r="E19" s="40"/>
      <c r="F19" s="40"/>
      <c r="G19" s="40"/>
      <c r="H19" s="41"/>
      <c r="I19" s="78"/>
      <c r="J19" s="78"/>
      <c r="K19" s="78"/>
      <c r="L19" s="89"/>
      <c r="M19" s="90"/>
      <c r="N19" s="78"/>
      <c r="O19" s="26"/>
      <c r="P19" s="85"/>
      <c r="Q19" s="26"/>
      <c r="R19" s="113"/>
      <c r="S19" s="124"/>
      <c r="T19" s="112"/>
    </row>
    <row r="20" ht="30" customHeight="1" spans="1:20">
      <c r="A20" s="9" t="s">
        <v>76</v>
      </c>
      <c r="B20" s="9"/>
      <c r="C20" s="59">
        <f>SUM(C8:C17)</f>
        <v>3948036</v>
      </c>
      <c r="D20" s="59">
        <f>SUM(D8:D17)</f>
        <v>0</v>
      </c>
      <c r="E20" s="59" t="s">
        <v>77</v>
      </c>
      <c r="F20" s="59" t="s">
        <v>77</v>
      </c>
      <c r="G20" s="59" t="s">
        <v>77</v>
      </c>
      <c r="H20" s="59" t="s">
        <v>77</v>
      </c>
      <c r="I20" s="59">
        <f>SUM(I8:I17)</f>
        <v>102349.14</v>
      </c>
      <c r="J20" s="59" t="s">
        <v>77</v>
      </c>
      <c r="K20" s="59">
        <f>SUM(K8:K17)</f>
        <v>92567</v>
      </c>
      <c r="L20" s="59">
        <f>SUM(L8:L19)</f>
        <v>11200</v>
      </c>
      <c r="M20" s="59" t="s">
        <v>77</v>
      </c>
      <c r="N20" s="59">
        <f>SUM(N8:N17)</f>
        <v>1962</v>
      </c>
      <c r="O20" s="59" t="s">
        <v>77</v>
      </c>
      <c r="P20" s="59" t="s">
        <v>77</v>
      </c>
      <c r="Q20" s="119">
        <f>SUM(Q8:Q17)</f>
        <v>2665034</v>
      </c>
      <c r="R20" s="119">
        <f>SUM(R8:R17)</f>
        <v>0</v>
      </c>
      <c r="S20" s="59">
        <f>SUM(S8:S17)</f>
        <v>3728500</v>
      </c>
      <c r="T20" s="120">
        <f>C20+D20-I20-K20-L20-N20-S20</f>
        <v>11457.8599999999</v>
      </c>
    </row>
    <row r="21" ht="30" customHeight="1" spans="1:20">
      <c r="A21" s="60" t="s">
        <v>78</v>
      </c>
      <c r="B21" s="60"/>
      <c r="C21" s="60" t="s">
        <v>79</v>
      </c>
      <c r="D21" s="60"/>
      <c r="E21" s="60"/>
      <c r="F21" s="61">
        <v>2333500</v>
      </c>
      <c r="G21" s="62"/>
      <c r="H21" s="63" t="s">
        <v>80</v>
      </c>
      <c r="I21" s="92"/>
      <c r="J21" s="92"/>
      <c r="K21" s="92"/>
      <c r="L21" s="93"/>
      <c r="M21" s="60" t="s">
        <v>81</v>
      </c>
      <c r="N21" s="94">
        <v>2333500</v>
      </c>
      <c r="O21" s="95"/>
      <c r="P21" s="95"/>
      <c r="Q21" s="95"/>
      <c r="R21" s="95"/>
      <c r="S21" s="95"/>
      <c r="T21" s="121"/>
    </row>
    <row r="22" ht="30" customHeight="1" spans="1:20">
      <c r="A22" s="60"/>
      <c r="B22" s="60"/>
      <c r="C22" s="60" t="s">
        <v>82</v>
      </c>
      <c r="D22" s="60"/>
      <c r="E22" s="60"/>
      <c r="F22" s="64">
        <v>0</v>
      </c>
      <c r="G22" s="65"/>
      <c r="H22" s="66"/>
      <c r="I22" s="96"/>
      <c r="J22" s="96"/>
      <c r="K22" s="96"/>
      <c r="L22" s="97"/>
      <c r="M22" s="60" t="s">
        <v>83</v>
      </c>
      <c r="N22" s="98" t="s">
        <v>84</v>
      </c>
      <c r="O22" s="99"/>
      <c r="P22" s="99"/>
      <c r="Q22" s="99"/>
      <c r="R22" s="99"/>
      <c r="S22" s="99"/>
      <c r="T22" s="122"/>
    </row>
    <row r="26" spans="5:5">
      <c r="E26" s="1"/>
    </row>
    <row r="28" spans="2:2">
      <c r="B28" s="67"/>
    </row>
  </sheetData>
  <mergeCells count="49">
    <mergeCell ref="A1:T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I11:M11"/>
    <mergeCell ref="A20:B20"/>
    <mergeCell ref="C21:E21"/>
    <mergeCell ref="F21:G21"/>
    <mergeCell ref="N21:T21"/>
    <mergeCell ref="C22:E22"/>
    <mergeCell ref="F22:G22"/>
    <mergeCell ref="N22:T22"/>
    <mergeCell ref="A5:A7"/>
    <mergeCell ref="A8:A11"/>
    <mergeCell ref="B12:B13"/>
    <mergeCell ref="B14:B16"/>
    <mergeCell ref="K12:K13"/>
    <mergeCell ref="L12:L13"/>
    <mergeCell ref="M12:M13"/>
    <mergeCell ref="S5:S7"/>
    <mergeCell ref="T5:T7"/>
    <mergeCell ref="H21:L22"/>
    <mergeCell ref="A21:B2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tabSelected="1" topLeftCell="I11" workbookViewId="0">
      <selection activeCell="P22" sqref="P22"/>
    </sheetView>
  </sheetViews>
  <sheetFormatPr defaultColWidth="9" defaultRowHeight="13.5"/>
  <cols>
    <col min="1" max="1" width="3.21666666666667" style="1" customWidth="1"/>
    <col min="2" max="2" width="14.6666666666667" style="3" customWidth="1"/>
    <col min="3" max="3" width="12.3333333333333" style="1" customWidth="1"/>
    <col min="4" max="4" width="9.66666666666667" style="1" customWidth="1"/>
    <col min="5" max="5" width="20.6666666666667" style="4" customWidth="1"/>
    <col min="6" max="6" width="24.8833333333333" style="4" customWidth="1"/>
    <col min="7" max="7" width="10.5583333333333" style="4" customWidth="1"/>
    <col min="8" max="8" width="4.88333333333333" style="1" customWidth="1"/>
    <col min="9" max="9" width="12.8833333333333" style="4" customWidth="1"/>
    <col min="10" max="10" width="10.2166666666667" style="4" customWidth="1"/>
    <col min="11" max="11" width="11.4416666666667" style="1" customWidth="1"/>
    <col min="12" max="12" width="10.8833333333333" style="4" customWidth="1"/>
    <col min="13" max="13" width="18.5583333333333" style="1" customWidth="1"/>
    <col min="14" max="14" width="10.1083333333333" style="1" customWidth="1"/>
    <col min="15" max="15" width="11.775" style="1" customWidth="1"/>
    <col min="16" max="16" width="31.4416666666667" style="1" customWidth="1"/>
    <col min="17" max="17" width="14.775" style="1" customWidth="1"/>
    <col min="18" max="18" width="14.5583333333333" style="1" customWidth="1"/>
    <col min="19" max="19" width="15.2166666666667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8"/>
      <c r="J2" s="7" t="s">
        <v>4</v>
      </c>
      <c r="K2" s="7"/>
      <c r="L2" s="7"/>
      <c r="M2" s="7"/>
      <c r="N2" s="68" t="s">
        <v>5</v>
      </c>
      <c r="O2" s="68"/>
      <c r="P2" s="69">
        <v>11730</v>
      </c>
      <c r="Q2" s="100" t="s">
        <v>6</v>
      </c>
      <c r="R2" s="100"/>
      <c r="S2" s="101"/>
      <c r="T2" s="10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9" t="s">
        <v>7</v>
      </c>
      <c r="B3" s="9"/>
      <c r="C3" s="10">
        <v>5117457</v>
      </c>
      <c r="D3" s="10"/>
      <c r="E3" s="10"/>
      <c r="F3" s="11" t="s">
        <v>8</v>
      </c>
      <c r="G3" s="12">
        <v>43703</v>
      </c>
      <c r="H3" s="9" t="s">
        <v>9</v>
      </c>
      <c r="I3" s="9"/>
      <c r="J3" s="33" t="s">
        <v>10</v>
      </c>
      <c r="K3" s="33"/>
      <c r="L3" s="33"/>
      <c r="M3" s="33"/>
      <c r="N3" s="9" t="s">
        <v>11</v>
      </c>
      <c r="O3" s="9"/>
      <c r="P3" s="33"/>
      <c r="Q3" s="102" t="s">
        <v>12</v>
      </c>
      <c r="R3" s="103"/>
      <c r="S3" s="104" t="s">
        <v>13</v>
      </c>
      <c r="T3" s="105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9" t="s">
        <v>14</v>
      </c>
      <c r="B4" s="9"/>
      <c r="C4" s="10">
        <v>4924013</v>
      </c>
      <c r="D4" s="10"/>
      <c r="E4" s="10"/>
      <c r="F4" s="11" t="s">
        <v>15</v>
      </c>
      <c r="G4" s="13"/>
      <c r="H4" s="9" t="s">
        <v>16</v>
      </c>
      <c r="I4" s="9"/>
      <c r="J4" s="33"/>
      <c r="K4" s="33"/>
      <c r="L4" s="33"/>
      <c r="M4" s="33"/>
      <c r="N4" s="9" t="s">
        <v>17</v>
      </c>
      <c r="O4" s="9"/>
      <c r="P4" s="10" t="s">
        <v>18</v>
      </c>
      <c r="Q4" s="11" t="s">
        <v>19</v>
      </c>
      <c r="R4" s="10" t="s">
        <v>20</v>
      </c>
      <c r="S4" s="106" t="s">
        <v>21</v>
      </c>
      <c r="T4" s="107" t="s">
        <v>22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9" t="s">
        <v>23</v>
      </c>
      <c r="B5" s="14" t="s">
        <v>24</v>
      </c>
      <c r="C5" s="15"/>
      <c r="D5" s="15"/>
      <c r="E5" s="15"/>
      <c r="F5" s="16"/>
      <c r="G5" s="17" t="s">
        <v>25</v>
      </c>
      <c r="H5" s="14" t="s">
        <v>24</v>
      </c>
      <c r="I5" s="15"/>
      <c r="J5" s="16"/>
      <c r="K5" s="17" t="s">
        <v>26</v>
      </c>
      <c r="L5" s="14" t="s">
        <v>27</v>
      </c>
      <c r="M5" s="16"/>
      <c r="N5" s="14" t="s">
        <v>28</v>
      </c>
      <c r="O5" s="16"/>
      <c r="P5" s="70" t="s">
        <v>29</v>
      </c>
      <c r="Q5" s="108"/>
      <c r="R5" s="108"/>
      <c r="S5" s="106" t="s">
        <v>30</v>
      </c>
      <c r="T5" s="109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9"/>
      <c r="B6" s="18" t="s">
        <v>32</v>
      </c>
      <c r="C6" s="19"/>
      <c r="D6" s="19"/>
      <c r="E6" s="19"/>
      <c r="F6" s="20"/>
      <c r="G6" s="9"/>
      <c r="H6" s="18" t="s">
        <v>33</v>
      </c>
      <c r="I6" s="19"/>
      <c r="J6" s="20"/>
      <c r="K6" s="9" t="s">
        <v>34</v>
      </c>
      <c r="L6" s="18" t="s">
        <v>35</v>
      </c>
      <c r="M6" s="20"/>
      <c r="N6" s="18" t="s">
        <v>36</v>
      </c>
      <c r="O6" s="20"/>
      <c r="P6" s="71" t="s">
        <v>37</v>
      </c>
      <c r="Q6" s="110"/>
      <c r="R6" s="110"/>
      <c r="S6" s="106"/>
      <c r="T6" s="109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9"/>
      <c r="B7" s="21" t="s">
        <v>38</v>
      </c>
      <c r="C7" s="9" t="s">
        <v>39</v>
      </c>
      <c r="D7" s="9" t="s">
        <v>40</v>
      </c>
      <c r="E7" s="11" t="s">
        <v>41</v>
      </c>
      <c r="F7" s="11" t="s">
        <v>42</v>
      </c>
      <c r="G7" s="21" t="s">
        <v>43</v>
      </c>
      <c r="H7" s="9" t="s">
        <v>44</v>
      </c>
      <c r="I7" s="11" t="s">
        <v>45</v>
      </c>
      <c r="J7" s="11" t="s">
        <v>46</v>
      </c>
      <c r="K7" s="72" t="s">
        <v>45</v>
      </c>
      <c r="L7" s="11" t="s">
        <v>45</v>
      </c>
      <c r="M7" s="9" t="s">
        <v>46</v>
      </c>
      <c r="N7" s="9" t="s">
        <v>45</v>
      </c>
      <c r="O7" s="9" t="s">
        <v>46</v>
      </c>
      <c r="P7" s="11" t="s">
        <v>47</v>
      </c>
      <c r="Q7" s="11" t="s">
        <v>48</v>
      </c>
      <c r="R7" s="11" t="s">
        <v>49</v>
      </c>
      <c r="S7" s="106"/>
      <c r="T7" s="109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85.95" customHeight="1" spans="1:20">
      <c r="A8" s="22">
        <v>1</v>
      </c>
      <c r="B8" s="23">
        <v>43815</v>
      </c>
      <c r="C8" s="24">
        <v>1535237.1</v>
      </c>
      <c r="D8" s="25"/>
      <c r="E8" s="26" t="s">
        <v>50</v>
      </c>
      <c r="F8" s="27" t="s">
        <v>51</v>
      </c>
      <c r="G8" s="28"/>
      <c r="H8" s="29">
        <v>0.02</v>
      </c>
      <c r="I8" s="26">
        <f>C3*H8</f>
        <v>102349.14</v>
      </c>
      <c r="J8" s="26" t="s">
        <v>52</v>
      </c>
      <c r="K8" s="73">
        <v>29016</v>
      </c>
      <c r="L8" s="26">
        <f>500+1000+1500*3</f>
        <v>6000</v>
      </c>
      <c r="M8" s="24" t="s">
        <v>53</v>
      </c>
      <c r="N8" s="24">
        <v>1962</v>
      </c>
      <c r="O8" s="24" t="s">
        <v>54</v>
      </c>
      <c r="P8" s="74"/>
      <c r="Q8" s="26"/>
      <c r="R8" s="26"/>
      <c r="S8" s="26"/>
      <c r="T8" s="111"/>
    </row>
    <row r="9" s="2" customFormat="1" ht="22.05" customHeight="1" spans="1:20">
      <c r="A9" s="30"/>
      <c r="B9" s="23">
        <v>43817</v>
      </c>
      <c r="C9" s="24"/>
      <c r="D9" s="31"/>
      <c r="E9" s="26" t="s">
        <v>55</v>
      </c>
      <c r="F9" s="27" t="s">
        <v>56</v>
      </c>
      <c r="G9" s="28"/>
      <c r="H9" s="29"/>
      <c r="I9" s="26"/>
      <c r="J9" s="26"/>
      <c r="K9" s="73"/>
      <c r="L9" s="26">
        <v>200</v>
      </c>
      <c r="M9" s="24" t="s">
        <v>57</v>
      </c>
      <c r="N9" s="24"/>
      <c r="O9" s="24"/>
      <c r="P9" s="74" t="s">
        <v>58</v>
      </c>
      <c r="Q9" s="26">
        <v>1216000</v>
      </c>
      <c r="R9" s="26"/>
      <c r="S9" s="26">
        <v>1090000</v>
      </c>
      <c r="T9" s="111"/>
    </row>
    <row r="10" s="2" customFormat="1" ht="22.05" customHeight="1" spans="1:20">
      <c r="A10" s="30"/>
      <c r="B10" s="23">
        <v>43817</v>
      </c>
      <c r="C10" s="24"/>
      <c r="D10" s="24"/>
      <c r="E10" s="26" t="s">
        <v>59</v>
      </c>
      <c r="F10" s="27" t="s">
        <v>60</v>
      </c>
      <c r="G10" s="28"/>
      <c r="H10" s="29"/>
      <c r="I10" s="26"/>
      <c r="J10" s="26"/>
      <c r="K10" s="73"/>
      <c r="L10" s="26">
        <v>100</v>
      </c>
      <c r="M10" s="24" t="s">
        <v>57</v>
      </c>
      <c r="N10" s="24"/>
      <c r="O10" s="24"/>
      <c r="P10" s="74" t="s">
        <v>61</v>
      </c>
      <c r="Q10" s="26">
        <v>1449034</v>
      </c>
      <c r="R10" s="26"/>
      <c r="S10" s="26">
        <v>305000</v>
      </c>
      <c r="T10" s="111"/>
    </row>
    <row r="11" s="2" customFormat="1" ht="22.05" customHeight="1" spans="1:20">
      <c r="A11" s="32"/>
      <c r="B11" s="23"/>
      <c r="C11" s="24"/>
      <c r="D11" s="24"/>
      <c r="E11" s="26"/>
      <c r="F11" s="27"/>
      <c r="G11" s="28"/>
      <c r="H11" s="29"/>
      <c r="I11" s="75" t="s">
        <v>62</v>
      </c>
      <c r="J11" s="76"/>
      <c r="K11" s="76"/>
      <c r="L11" s="76"/>
      <c r="M11" s="77"/>
      <c r="N11" s="24"/>
      <c r="O11" s="24"/>
      <c r="P11" s="74"/>
      <c r="Q11" s="26"/>
      <c r="R11" s="26"/>
      <c r="S11" s="26"/>
      <c r="T11" s="111"/>
    </row>
    <row r="12" s="2" customFormat="1" ht="42" customHeight="1" spans="1:16361">
      <c r="A12" s="33">
        <v>2</v>
      </c>
      <c r="B12" s="23">
        <v>43832</v>
      </c>
      <c r="C12" s="34">
        <v>1766366.88</v>
      </c>
      <c r="D12" s="24"/>
      <c r="E12" s="26" t="s">
        <v>63</v>
      </c>
      <c r="F12" s="27" t="s">
        <v>51</v>
      </c>
      <c r="G12" s="28"/>
      <c r="H12" s="29"/>
      <c r="I12" s="78"/>
      <c r="J12" s="26"/>
      <c r="K12" s="79">
        <v>63551</v>
      </c>
      <c r="L12" s="80">
        <v>3000</v>
      </c>
      <c r="M12" s="81" t="s">
        <v>64</v>
      </c>
      <c r="N12" s="1"/>
      <c r="O12" s="24"/>
      <c r="P12" s="74"/>
      <c r="Q12" s="26"/>
      <c r="R12" s="26"/>
      <c r="S12" s="26"/>
      <c r="T12" s="11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</row>
    <row r="13" s="2" customFormat="1" ht="42" customHeight="1" spans="1:16361">
      <c r="A13" s="33"/>
      <c r="B13" s="35"/>
      <c r="C13" s="34">
        <v>646432.02</v>
      </c>
      <c r="D13" s="24"/>
      <c r="E13" s="26" t="s">
        <v>65</v>
      </c>
      <c r="F13" s="27" t="s">
        <v>66</v>
      </c>
      <c r="G13" s="28"/>
      <c r="H13" s="29"/>
      <c r="I13" s="78"/>
      <c r="J13" s="26"/>
      <c r="K13" s="82"/>
      <c r="L13" s="83"/>
      <c r="M13" s="84"/>
      <c r="N13" s="1"/>
      <c r="O13" s="24"/>
      <c r="P13" s="74"/>
      <c r="Q13" s="26"/>
      <c r="R13" s="26"/>
      <c r="S13" s="26"/>
      <c r="T13" s="11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</row>
    <row r="14" s="2" customFormat="1" ht="46" customHeight="1" spans="1:20">
      <c r="A14" s="36">
        <v>3</v>
      </c>
      <c r="B14" s="37">
        <v>43833</v>
      </c>
      <c r="C14" s="38"/>
      <c r="D14" s="39"/>
      <c r="E14" s="26" t="s">
        <v>59</v>
      </c>
      <c r="F14" s="27" t="s">
        <v>60</v>
      </c>
      <c r="G14" s="40"/>
      <c r="H14" s="41"/>
      <c r="I14" s="78"/>
      <c r="J14" s="78"/>
      <c r="K14" s="78"/>
      <c r="L14" s="78">
        <v>100</v>
      </c>
      <c r="M14" s="26"/>
      <c r="N14" s="78"/>
      <c r="O14" s="26"/>
      <c r="P14" s="74" t="s">
        <v>67</v>
      </c>
      <c r="Q14" s="26"/>
      <c r="R14" s="26"/>
      <c r="S14" s="26">
        <v>640000</v>
      </c>
      <c r="T14" s="112"/>
    </row>
    <row r="15" s="2" customFormat="1" ht="34.05" customHeight="1" spans="1:20">
      <c r="A15" s="42"/>
      <c r="B15" s="43"/>
      <c r="C15" s="38"/>
      <c r="D15" s="39"/>
      <c r="E15" s="44" t="s">
        <v>68</v>
      </c>
      <c r="F15" s="45" t="s">
        <v>69</v>
      </c>
      <c r="G15" s="40"/>
      <c r="H15" s="41"/>
      <c r="I15" s="34"/>
      <c r="J15" s="78"/>
      <c r="K15" s="78"/>
      <c r="L15" s="78">
        <v>200</v>
      </c>
      <c r="M15" s="26"/>
      <c r="N15" s="78"/>
      <c r="O15" s="26"/>
      <c r="P15" s="85" t="s">
        <v>70</v>
      </c>
      <c r="Q15" s="26"/>
      <c r="R15" s="113"/>
      <c r="S15" s="114">
        <v>1193500</v>
      </c>
      <c r="T15" s="112"/>
    </row>
    <row r="16" s="2" customFormat="1" ht="21" customHeight="1" spans="1:16361">
      <c r="A16" s="33"/>
      <c r="B16" s="46"/>
      <c r="C16" s="38"/>
      <c r="D16" s="39"/>
      <c r="E16" s="44" t="s">
        <v>71</v>
      </c>
      <c r="F16" s="45" t="s">
        <v>72</v>
      </c>
      <c r="G16" s="40"/>
      <c r="H16" s="41"/>
      <c r="I16" s="34"/>
      <c r="J16" s="78"/>
      <c r="K16" s="78"/>
      <c r="L16" s="78">
        <v>100</v>
      </c>
      <c r="M16" s="26"/>
      <c r="N16" s="78"/>
      <c r="O16" s="26"/>
      <c r="P16" s="85" t="s">
        <v>73</v>
      </c>
      <c r="Q16" s="26"/>
      <c r="R16" s="113"/>
      <c r="S16" s="114">
        <v>500000</v>
      </c>
      <c r="T16" s="112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</row>
    <row r="17" s="1" customFormat="1" ht="21" customHeight="1" spans="1:16384">
      <c r="A17" s="47">
        <v>4</v>
      </c>
      <c r="B17" s="48">
        <v>44278</v>
      </c>
      <c r="C17" s="49"/>
      <c r="D17" s="50"/>
      <c r="E17" s="51"/>
      <c r="F17" s="51"/>
      <c r="G17" s="51"/>
      <c r="H17" s="52"/>
      <c r="I17" s="86"/>
      <c r="J17" s="86"/>
      <c r="K17" s="86"/>
      <c r="L17" s="86">
        <v>1000</v>
      </c>
      <c r="M17" s="87" t="s">
        <v>74</v>
      </c>
      <c r="N17" s="86"/>
      <c r="O17" s="87"/>
      <c r="P17" s="88"/>
      <c r="Q17" s="87"/>
      <c r="R17" s="115"/>
      <c r="S17" s="116"/>
      <c r="T17" s="112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21" customHeight="1" spans="1:16384">
      <c r="A18" s="47"/>
      <c r="B18" s="48"/>
      <c r="C18" s="49"/>
      <c r="D18" s="50"/>
      <c r="E18" s="51"/>
      <c r="F18" s="51"/>
      <c r="G18" s="51"/>
      <c r="H18" s="52"/>
      <c r="I18" s="86"/>
      <c r="J18" s="86"/>
      <c r="K18" s="86"/>
      <c r="L18" s="86">
        <v>500</v>
      </c>
      <c r="M18" s="87" t="s">
        <v>75</v>
      </c>
      <c r="N18" s="86"/>
      <c r="O18" s="87"/>
      <c r="P18" s="88"/>
      <c r="Q18" s="87"/>
      <c r="R18" s="115"/>
      <c r="S18" s="116"/>
      <c r="T18" s="112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21" customHeight="1" spans="1:16384">
      <c r="A19" s="53">
        <v>5</v>
      </c>
      <c r="B19" s="54">
        <v>44377</v>
      </c>
      <c r="C19" s="55">
        <v>975977</v>
      </c>
      <c r="D19" s="56"/>
      <c r="E19" s="57"/>
      <c r="F19" s="57"/>
      <c r="G19" s="57"/>
      <c r="H19" s="58"/>
      <c r="I19" s="89"/>
      <c r="J19" s="89"/>
      <c r="K19" s="89"/>
      <c r="L19" s="89"/>
      <c r="M19" s="90"/>
      <c r="N19" s="89"/>
      <c r="O19" s="90"/>
      <c r="P19" s="91"/>
      <c r="Q19" s="90"/>
      <c r="R19" s="117"/>
      <c r="S19" s="118"/>
      <c r="T19" s="112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21" customHeight="1" spans="1:16384">
      <c r="A20" s="53"/>
      <c r="B20" s="54"/>
      <c r="C20" s="55"/>
      <c r="D20" s="56"/>
      <c r="E20" s="57"/>
      <c r="F20" s="57"/>
      <c r="G20" s="57"/>
      <c r="H20" s="58"/>
      <c r="I20" s="89"/>
      <c r="J20" s="89"/>
      <c r="K20" s="89"/>
      <c r="L20" s="89"/>
      <c r="M20" s="90"/>
      <c r="N20" s="89"/>
      <c r="O20" s="90"/>
      <c r="P20" s="91"/>
      <c r="Q20" s="90"/>
      <c r="R20" s="117"/>
      <c r="S20" s="118"/>
      <c r="T20" s="112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21" customHeight="1" spans="1:16384">
      <c r="A21" s="53"/>
      <c r="B21" s="54"/>
      <c r="C21" s="55"/>
      <c r="D21" s="56"/>
      <c r="E21" s="57"/>
      <c r="F21" s="57"/>
      <c r="G21" s="57"/>
      <c r="H21" s="58"/>
      <c r="I21" s="89"/>
      <c r="J21" s="89"/>
      <c r="K21" s="89"/>
      <c r="L21" s="89"/>
      <c r="M21" s="90"/>
      <c r="N21" s="89"/>
      <c r="O21" s="90"/>
      <c r="P21" s="91"/>
      <c r="Q21" s="90"/>
      <c r="R21" s="117"/>
      <c r="S21" s="118"/>
      <c r="T21" s="112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21" customHeight="1" spans="1:16384">
      <c r="A22" s="47"/>
      <c r="B22" s="48"/>
      <c r="C22" s="49"/>
      <c r="D22" s="50"/>
      <c r="E22" s="51"/>
      <c r="F22" s="51"/>
      <c r="G22" s="51"/>
      <c r="H22" s="52"/>
      <c r="I22" s="86"/>
      <c r="J22" s="86"/>
      <c r="K22" s="86"/>
      <c r="L22" s="86"/>
      <c r="M22" s="87"/>
      <c r="N22" s="86"/>
      <c r="O22" s="87"/>
      <c r="P22" s="88"/>
      <c r="Q22" s="87"/>
      <c r="R22" s="115"/>
      <c r="S22" s="116"/>
      <c r="T22" s="11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30" customHeight="1" spans="1:16384">
      <c r="A23" s="9" t="s">
        <v>76</v>
      </c>
      <c r="B23" s="9"/>
      <c r="C23" s="59">
        <f>SUM(C8:C22)</f>
        <v>4924013</v>
      </c>
      <c r="D23" s="59">
        <f>SUM(D8:D17)</f>
        <v>0</v>
      </c>
      <c r="E23" s="59" t="s">
        <v>77</v>
      </c>
      <c r="F23" s="59" t="s">
        <v>77</v>
      </c>
      <c r="G23" s="59" t="s">
        <v>77</v>
      </c>
      <c r="H23" s="59" t="s">
        <v>77</v>
      </c>
      <c r="I23" s="59">
        <f>SUM(I8:I17)</f>
        <v>102349.14</v>
      </c>
      <c r="J23" s="59" t="s">
        <v>77</v>
      </c>
      <c r="K23" s="59">
        <f>SUM(K8:K17)</f>
        <v>92567</v>
      </c>
      <c r="L23" s="59">
        <f>SUM(L8:L22)</f>
        <v>11200</v>
      </c>
      <c r="M23" s="59" t="s">
        <v>77</v>
      </c>
      <c r="N23" s="59">
        <f>SUM(N8:N17)</f>
        <v>1962</v>
      </c>
      <c r="O23" s="59" t="s">
        <v>77</v>
      </c>
      <c r="P23" s="59" t="s">
        <v>77</v>
      </c>
      <c r="Q23" s="119">
        <f t="shared" ref="Q23:S23" si="0">SUM(Q8:Q17)</f>
        <v>2665034</v>
      </c>
      <c r="R23" s="119">
        <f t="shared" si="0"/>
        <v>0</v>
      </c>
      <c r="S23" s="59">
        <f t="shared" si="0"/>
        <v>3728500</v>
      </c>
      <c r="T23" s="120">
        <f>C23+D23-I23-K23-L23-N23-S23</f>
        <v>987434.86</v>
      </c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0" customHeight="1" spans="1:16384">
      <c r="A24" s="60" t="s">
        <v>78</v>
      </c>
      <c r="B24" s="60"/>
      <c r="C24" s="60" t="s">
        <v>79</v>
      </c>
      <c r="D24" s="60"/>
      <c r="E24" s="60"/>
      <c r="F24" s="61">
        <v>2333500</v>
      </c>
      <c r="G24" s="62"/>
      <c r="H24" s="63" t="s">
        <v>80</v>
      </c>
      <c r="I24" s="92"/>
      <c r="J24" s="92"/>
      <c r="K24" s="92"/>
      <c r="L24" s="93"/>
      <c r="M24" s="60" t="s">
        <v>81</v>
      </c>
      <c r="N24" s="94">
        <v>2333500</v>
      </c>
      <c r="O24" s="95"/>
      <c r="P24" s="95"/>
      <c r="Q24" s="95"/>
      <c r="R24" s="95"/>
      <c r="S24" s="95"/>
      <c r="T24" s="121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30" customHeight="1" spans="1:16384">
      <c r="A25" s="60"/>
      <c r="B25" s="60"/>
      <c r="C25" s="60" t="s">
        <v>82</v>
      </c>
      <c r="D25" s="60"/>
      <c r="E25" s="60"/>
      <c r="F25" s="64">
        <v>0</v>
      </c>
      <c r="G25" s="65"/>
      <c r="H25" s="66"/>
      <c r="I25" s="96"/>
      <c r="J25" s="96"/>
      <c r="K25" s="96"/>
      <c r="L25" s="97"/>
      <c r="M25" s="60" t="s">
        <v>83</v>
      </c>
      <c r="N25" s="98" t="s">
        <v>84</v>
      </c>
      <c r="O25" s="99"/>
      <c r="P25" s="99"/>
      <c r="Q25" s="99"/>
      <c r="R25" s="99"/>
      <c r="S25" s="99"/>
      <c r="T25" s="122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3"/>
      <c r="C26" s="1"/>
      <c r="D26" s="1"/>
      <c r="E26" s="4"/>
      <c r="F26" s="4"/>
      <c r="G26" s="4"/>
      <c r="H26" s="1"/>
      <c r="I26" s="4"/>
      <c r="J26" s="4"/>
      <c r="K26" s="1"/>
      <c r="L26" s="4"/>
      <c r="M26" s="1"/>
      <c r="N26" s="1"/>
      <c r="O26" s="1"/>
      <c r="P26" s="1"/>
      <c r="Q26" s="1"/>
      <c r="R26" s="1"/>
      <c r="S26" s="4"/>
      <c r="T26" s="1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3"/>
      <c r="C27" s="1"/>
      <c r="D27" s="1"/>
      <c r="E27" s="4"/>
      <c r="F27" s="4"/>
      <c r="G27" s="4"/>
      <c r="H27" s="1"/>
      <c r="I27" s="4"/>
      <c r="J27" s="4"/>
      <c r="K27" s="1"/>
      <c r="L27" s="4"/>
      <c r="M27" s="1"/>
      <c r="N27" s="1"/>
      <c r="O27" s="1"/>
      <c r="P27" s="1"/>
      <c r="Q27" s="1"/>
      <c r="R27" s="1"/>
      <c r="S27" s="4"/>
      <c r="T27" s="1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3"/>
      <c r="C28" s="1"/>
      <c r="D28" s="1"/>
      <c r="E28" s="4"/>
      <c r="F28" s="4"/>
      <c r="G28" s="4"/>
      <c r="H28" s="1"/>
      <c r="I28" s="4"/>
      <c r="J28" s="4"/>
      <c r="K28" s="1"/>
      <c r="L28" s="4"/>
      <c r="M28" s="1"/>
      <c r="N28" s="1"/>
      <c r="O28" s="1"/>
      <c r="P28" s="1"/>
      <c r="Q28" s="1"/>
      <c r="R28" s="1"/>
      <c r="S28" s="4"/>
      <c r="T28" s="1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3"/>
      <c r="C29" s="1"/>
      <c r="D29" s="1"/>
      <c r="E29" s="1"/>
      <c r="F29" s="4"/>
      <c r="G29" s="4"/>
      <c r="H29" s="1"/>
      <c r="I29" s="4"/>
      <c r="J29" s="4"/>
      <c r="K29" s="1"/>
      <c r="L29" s="4"/>
      <c r="M29" s="1"/>
      <c r="N29" s="1"/>
      <c r="O29" s="1"/>
      <c r="P29" s="1"/>
      <c r="Q29" s="1"/>
      <c r="R29" s="1"/>
      <c r="S29" s="4"/>
      <c r="T29" s="1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3"/>
      <c r="C30" s="1"/>
      <c r="D30" s="1"/>
      <c r="E30" s="4"/>
      <c r="F30" s="4"/>
      <c r="G30" s="4"/>
      <c r="H30" s="1"/>
      <c r="I30" s="4"/>
      <c r="J30" s="4"/>
      <c r="K30" s="1"/>
      <c r="L30" s="4"/>
      <c r="M30" s="1"/>
      <c r="N30" s="1"/>
      <c r="O30" s="1"/>
      <c r="P30" s="1"/>
      <c r="Q30" s="1"/>
      <c r="R30" s="1"/>
      <c r="S30" s="4"/>
      <c r="T30" s="1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spans="2:16384">
      <c r="B31" s="67"/>
      <c r="C31" s="1"/>
      <c r="D31" s="1"/>
      <c r="E31" s="4"/>
      <c r="F31" s="4"/>
      <c r="G31" s="4"/>
      <c r="H31" s="1"/>
      <c r="I31" s="4"/>
      <c r="J31" s="4"/>
      <c r="K31" s="1"/>
      <c r="L31" s="4"/>
      <c r="M31" s="1"/>
      <c r="N31" s="1"/>
      <c r="O31" s="1"/>
      <c r="P31" s="1"/>
      <c r="Q31" s="1"/>
      <c r="R31" s="1"/>
      <c r="S31" s="4"/>
      <c r="T31" s="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</sheetData>
  <mergeCells count="50">
    <mergeCell ref="A1:T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I11:M11"/>
    <mergeCell ref="A23:B23"/>
    <mergeCell ref="C24:E24"/>
    <mergeCell ref="F24:G24"/>
    <mergeCell ref="N24:T24"/>
    <mergeCell ref="C25:E25"/>
    <mergeCell ref="F25:G25"/>
    <mergeCell ref="N25:T25"/>
    <mergeCell ref="A5:A7"/>
    <mergeCell ref="A8:A11"/>
    <mergeCell ref="A14:A15"/>
    <mergeCell ref="B12:B13"/>
    <mergeCell ref="B14:B16"/>
    <mergeCell ref="K12:K13"/>
    <mergeCell ref="L12:L13"/>
    <mergeCell ref="M12:M13"/>
    <mergeCell ref="S5:S7"/>
    <mergeCell ref="T5:T7"/>
    <mergeCell ref="A24:B25"/>
    <mergeCell ref="H24:L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2017-01-08T20:48:00Z</dcterms:created>
  <dcterms:modified xsi:type="dcterms:W3CDTF">2021-06-30T06:52:07Z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BF4ED59F58FB43CC81588EF050D483B6</vt:lpwstr>
  </property>
</Properties>
</file>