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 activeTab="3"/>
  </bookViews>
  <sheets>
    <sheet name="第1次" sheetId="1" r:id="rId1"/>
    <sheet name="第二次" sheetId="2" r:id="rId2"/>
    <sheet name="第三次" sheetId="3" r:id="rId3"/>
    <sheet name="Sheet1" sheetId="4" r:id="rId4"/>
  </sheets>
  <definedNames>
    <definedName name="_xlnm._FilterDatabase" localSheetId="3" hidden="1">Sheet1!$A$7:$U$52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D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魏敬宗周转金
</t>
        </r>
      </text>
    </comment>
    <comment ref="N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2021.6.30朱大金、吴泽敏去项目调查高铁合肥-信阳408； 2021.7.2朱大金、吴泽敏去项目调查高铁信阳-合肥653； 市内车费19.8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D4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魏敬宗周转金
</t>
        </r>
      </text>
    </comment>
    <comment ref="N4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2021.6.30朱大金、吴泽敏去项目调查高铁合肥-信阳408； 2021.7.2朱大金、吴泽敏去项目调查高铁信阳-合肥653； 市内车费19.8</t>
        </r>
      </text>
    </comment>
    <comment ref="N51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2021.12.4王文伍去项目进行安全资料知道编写。信阳-合肥高铁204，住宿费188，其他65，补助2天*70</t>
        </r>
      </text>
    </comment>
    <comment ref="L53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地未预缴水利基金1651.38元、印花税900元+30000元企税</t>
        </r>
      </text>
    </comment>
  </commentList>
</comments>
</file>

<file path=xl/sharedStrings.xml><?xml version="1.0" encoding="utf-8"?>
<sst xmlns="http://schemas.openxmlformats.org/spreadsheetml/2006/main" count="716" uniqueCount="136">
  <si>
    <t xml:space="preserve">工程款支付证书 </t>
  </si>
  <si>
    <t>工程名称</t>
  </si>
  <si>
    <t>浉河区浉河港至四望山红色旅游公路改建工程项目</t>
  </si>
  <si>
    <t>建设单位</t>
  </si>
  <si>
    <t>浉河区交通运输局</t>
  </si>
  <si>
    <t>ERP编号</t>
  </si>
  <si>
    <t>档案编号</t>
  </si>
  <si>
    <t>2019025</t>
  </si>
  <si>
    <t>合同金额</t>
  </si>
  <si>
    <t>中标时间</t>
  </si>
  <si>
    <t>2019.6.25</t>
  </si>
  <si>
    <t>已提供工程资料</t>
  </si>
  <si>
    <t>中标通知书、施工合同</t>
  </si>
  <si>
    <t>保存地址</t>
  </si>
  <si>
    <t>庐江</t>
  </si>
  <si>
    <t>责任单位</t>
  </si>
  <si>
    <t>第八大区河南省</t>
  </si>
  <si>
    <t>决算金额</t>
  </si>
  <si>
    <t>决算时间</t>
  </si>
  <si>
    <t>项目部印章</t>
  </si>
  <si>
    <t>有</t>
  </si>
  <si>
    <t>施工人</t>
  </si>
  <si>
    <t>刘传谋15837666999</t>
  </si>
  <si>
    <t>区域责任人</t>
  </si>
  <si>
    <t>孙健</t>
  </si>
  <si>
    <t>省办负责人</t>
  </si>
  <si>
    <t>李想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</si>
  <si>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</si>
  <si>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</si>
  <si>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</si>
  <si>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</si>
  <si>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</si>
  <si>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</si>
  <si>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</si>
  <si>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</si>
  <si>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</si>
  <si>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</si>
  <si>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</si>
  <si>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</si>
  <si>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</si>
  <si>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</si>
  <si>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</si>
  <si>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</si>
  <si>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</si>
  <si>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</si>
  <si>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</si>
  <si>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</si>
  <si>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</si>
  <si>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</si>
  <si>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</si>
  <si>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</si>
  <si>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</si>
  <si>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</si>
  <si>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</si>
  <si>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徽商银行</t>
  </si>
  <si>
    <t>520684323131000002</t>
  </si>
  <si>
    <t>建行信阳建设路支行</t>
  </si>
  <si>
    <t>4100 1551 4140 5020 2584</t>
  </si>
  <si>
    <t>信阳市平桥区银钱加油站</t>
  </si>
  <si>
    <t>10205 0102100041 0002</t>
  </si>
  <si>
    <t>信阳市浉河区农村信用合作社十三里桥信用社</t>
  </si>
  <si>
    <t xml:space="preserve">5612 3001 7000 00007 </t>
  </si>
  <si>
    <t>手续费</t>
  </si>
  <si>
    <t>信阳市泰林实业有限公司</t>
  </si>
  <si>
    <t>工行信阳中城支行</t>
  </si>
  <si>
    <t>1718 0211 0920 0075 292</t>
  </si>
  <si>
    <t>信阳市大江工程有限公司</t>
  </si>
  <si>
    <t>中行信阳平桥支行</t>
  </si>
  <si>
    <t>2624 6746 8627</t>
  </si>
  <si>
    <t>信阳市平桥区远踏工程机械租赁</t>
  </si>
  <si>
    <t>4105 0176 2840 0000 0069</t>
  </si>
  <si>
    <t>信阳茗山茗水实业有限公司</t>
  </si>
  <si>
    <t>建行信阳南京路支行</t>
  </si>
  <si>
    <t>4105 0176 2846 0000 0358</t>
  </si>
  <si>
    <t>河南省荣进建筑劳务有限公司</t>
  </si>
  <si>
    <t>中原银行信阳分行</t>
  </si>
  <si>
    <t>4115 0101 0150 0032 02</t>
  </si>
  <si>
    <t>信阳宏兵公路养护有限公司</t>
  </si>
  <si>
    <t>中行信阳分行营业部</t>
  </si>
  <si>
    <t>2468 6975 6334</t>
  </si>
  <si>
    <t>信阳中威工程机械有限公司</t>
  </si>
  <si>
    <t>2520 6991 3439</t>
  </si>
  <si>
    <t>信阳宏友工程机械有限公司</t>
  </si>
  <si>
    <t>建行信阳分行</t>
  </si>
  <si>
    <t>4105 0176 2836 0000 0383</t>
  </si>
  <si>
    <t>信阳太福建筑土方工程有限公司</t>
  </si>
  <si>
    <t>4105 0176 2840 0000 0268</t>
  </si>
  <si>
    <t>信阳市华玉建筑劳务有限公司</t>
  </si>
  <si>
    <t>农行信阳直属支行</t>
  </si>
  <si>
    <t>1679 0101 0400 0985 4</t>
  </si>
  <si>
    <t>信阳市双龙水泥制品有限公司</t>
  </si>
  <si>
    <t>工行信阳申城支行</t>
  </si>
  <si>
    <t>1718 2211 0902 1010 776</t>
  </si>
  <si>
    <t>信阳市铭源九信建材有限公司（水泥）</t>
  </si>
  <si>
    <t>手续费，已交公司王光如卡</t>
  </si>
  <si>
    <t>1718 0211 0945 5385 385</t>
  </si>
  <si>
    <t>信阳市浉河区浉河港加油站（柴油）</t>
  </si>
  <si>
    <t>合计</t>
  </si>
  <si>
    <t>本次结算   支付明细</t>
  </si>
  <si>
    <t>应支付金额</t>
  </si>
  <si>
    <t>本次支付金额</t>
  </si>
  <si>
    <t>小写</t>
  </si>
  <si>
    <t>已支付金额</t>
  </si>
  <si>
    <t>大写</t>
  </si>
  <si>
    <t>5206 8432 3131 000 002</t>
  </si>
  <si>
    <t>100元手续费，下次到工
程款一起扣</t>
  </si>
  <si>
    <t>信阳中威工程机械有限公司（租赁）</t>
  </si>
  <si>
    <t xml:space="preserve">吉阳书山茗水实业有限公司（挡土墙）
</t>
  </si>
  <si>
    <t>5206 8432 3131 0000 02</t>
  </si>
  <si>
    <t>增值税及附加</t>
  </si>
  <si>
    <t>中国人民财产保险股份有限公司信阳市分公司</t>
  </si>
  <si>
    <t>进度款扣</t>
  </si>
  <si>
    <t>企税</t>
  </si>
  <si>
    <t>手续费300和王文伍差旅费569</t>
  </si>
  <si>
    <t>成本票不够，暂扣</t>
  </si>
  <si>
    <t>扣第一次垫付税款利息</t>
  </si>
  <si>
    <t>印花税及水利基金</t>
  </si>
  <si>
    <t>财务手续费</t>
  </si>
  <si>
    <t>信阳市铭源九信建材有限公司（水泥）
1718221109021010776
中国工商银行信阳申城支行</t>
  </si>
  <si>
    <t>信阳市毅程建材有限公司（石子）41050176283700000360
中国建设银行信阳北京路支行</t>
  </si>
  <si>
    <t>信阳市浉河区浉河港加油站
1718 0211 0945 5385 385
中国工商银行股份有限公司信阳申城支行</t>
  </si>
  <si>
    <t>退魏敬宗周转金</t>
  </si>
  <si>
    <t>信阳市毅程建材有限公司41050176283700000360
中国建设银行信阳北京路支行</t>
  </si>
  <si>
    <t>差旅费</t>
  </si>
  <si>
    <t>诉讼保全，暂扣</t>
  </si>
  <si>
    <t>信阳泓基爆破有限公司
1679 3101 0400 0833 3
中国农业银行股份有限公司信阳胜利路支行</t>
  </si>
  <si>
    <t>退暂扣的企税</t>
  </si>
  <si>
    <t>信阳市农程建筑劳务有限公司41050176283700000361
中国建设银行信阳北京路支行</t>
  </si>
  <si>
    <t>信阳市锦峪辰建材有限公司
4695 0010 0100 0437 87
兴业银行股份有限公司信阳分行</t>
  </si>
  <si>
    <t>魏敬宗打到徽商银行</t>
  </si>
  <si>
    <t>100手续费+597差旅费</t>
  </si>
  <si>
    <t>退诉讼保全费</t>
  </si>
  <si>
    <t>信阳市浉河区浉河港加油站（柴油）
1718 0211 0945 5385 385
中国工商银行股份有限公司信阳申城支行</t>
  </si>
  <si>
    <t>魏敬宗两笔打到徽商银行</t>
  </si>
  <si>
    <t>企税+增值税</t>
  </si>
  <si>
    <t>退魏敬宗周转金20万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</si>
</sst>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41" formatCode="_ * #,##0_ ;_ * \-#,##0_ ;_ * &quot;-&quot;_ ;_ @_ "/>
    <numFmt numFmtId="43" formatCode="_ * #,##0.00_ ;_ * \-#,##0.00_ ;_ * &quot;-&quot;??_ ;_ @_ "/>
    <numFmt numFmtId="177" formatCode="yy/m/d;@"/>
    <numFmt numFmtId="178" formatCode="yyyy&quot;年&quot;m&quot;月&quot;d&quot;日&quot;;@"/>
    <numFmt numFmtId="179" formatCode="0_ "/>
    <numFmt numFmtId="180" formatCode="0.00_ "/>
    <numFmt numFmtId="181" formatCode="0.00_);[Red]\(0.00\)"/>
  </numFmts>
  <fonts count="38">
    <font>
      <sz val="11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sz val="10"/>
      <color rgb="FFFF0000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0000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20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8" fillId="6" borderId="16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14" borderId="20" applyNumberFormat="0" applyFont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30" fillId="0" borderId="0">
      <protection locked="0"/>
    </xf>
    <xf numFmtId="0" fontId="22" fillId="0" borderId="17" applyNumberFormat="0" applyFill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8" fillId="8" borderId="21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31" fillId="18" borderId="22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5" fillId="0" borderId="0">
      <protection locked="0"/>
    </xf>
  </cellStyleXfs>
  <cellXfs count="135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1" fillId="3" borderId="0" xfId="50" applyFont="1" applyFill="1" applyBorder="1" applyAlignment="1" applyProtection="1">
      <alignment horizontal="center" vertical="center"/>
    </xf>
    <xf numFmtId="0" fontId="1" fillId="3" borderId="0" xfId="50" applyFont="1" applyFill="1" applyAlignment="1" applyProtection="1">
      <alignment horizontal="center" vertical="center"/>
    </xf>
    <xf numFmtId="0" fontId="2" fillId="3" borderId="0" xfId="50" applyFont="1" applyFill="1" applyAlignment="1" applyProtection="1">
      <alignment horizontal="center" vertical="center"/>
    </xf>
    <xf numFmtId="0" fontId="3" fillId="3" borderId="0" xfId="50" applyFont="1" applyFill="1" applyBorder="1" applyAlignment="1" applyProtection="1">
      <alignment horizontal="center" vertical="center"/>
    </xf>
    <xf numFmtId="177" fontId="1" fillId="3" borderId="0" xfId="50" applyNumberFormat="1" applyFont="1" applyFill="1" applyBorder="1" applyAlignment="1" applyProtection="1">
      <alignment horizontal="center" vertical="center"/>
    </xf>
    <xf numFmtId="176" fontId="1" fillId="3" borderId="0" xfId="50" applyNumberFormat="1" applyFont="1" applyFill="1" applyBorder="1" applyAlignment="1" applyProtection="1">
      <alignment horizontal="center" vertical="center"/>
    </xf>
    <xf numFmtId="0" fontId="4" fillId="2" borderId="1" xfId="50" applyFont="1" applyFill="1" applyBorder="1" applyAlignment="1" applyProtection="1">
      <alignment horizontal="center" vertical="center"/>
    </xf>
    <xf numFmtId="0" fontId="5" fillId="2" borderId="2" xfId="50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 shrinkToFit="1"/>
    </xf>
    <xf numFmtId="0" fontId="6" fillId="2" borderId="3" xfId="50" applyFont="1" applyFill="1" applyBorder="1" applyAlignment="1" applyProtection="1">
      <alignment horizontal="center" vertical="center" shrinkToFit="1"/>
    </xf>
    <xf numFmtId="176" fontId="5" fillId="2" borderId="2" xfId="50" applyNumberFormat="1" applyFont="1" applyFill="1" applyBorder="1" applyAlignment="1" applyProtection="1">
      <alignment horizontal="center" vertical="center" wrapText="1"/>
    </xf>
    <xf numFmtId="178" fontId="5" fillId="2" borderId="4" xfId="50" applyNumberFormat="1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right" vertical="center" wrapText="1"/>
    </xf>
    <xf numFmtId="176" fontId="1" fillId="2" borderId="4" xfId="50" applyNumberFormat="1" applyFont="1" applyFill="1" applyBorder="1" applyAlignment="1" applyProtection="1">
      <alignment horizontal="center" vertical="center" wrapText="1"/>
    </xf>
    <xf numFmtId="0" fontId="5" fillId="4" borderId="3" xfId="50" applyFont="1" applyFill="1" applyBorder="1" applyAlignment="1" applyProtection="1">
      <alignment horizontal="center" vertical="center" wrapText="1"/>
    </xf>
    <xf numFmtId="0" fontId="5" fillId="4" borderId="5" xfId="50" applyFont="1" applyFill="1" applyBorder="1" applyAlignment="1" applyProtection="1">
      <alignment horizontal="center" vertical="center" wrapText="1"/>
    </xf>
    <xf numFmtId="0" fontId="5" fillId="4" borderId="4" xfId="50" applyFont="1" applyFill="1" applyBorder="1" applyAlignment="1" applyProtection="1">
      <alignment horizontal="center" vertical="center" wrapText="1"/>
    </xf>
    <xf numFmtId="0" fontId="5" fillId="4" borderId="2" xfId="50" applyFont="1" applyFill="1" applyBorder="1" applyAlignment="1" applyProtection="1">
      <alignment horizontal="center" vertical="center" wrapText="1"/>
    </xf>
    <xf numFmtId="0" fontId="5" fillId="2" borderId="3" xfId="50" applyFont="1" applyFill="1" applyBorder="1" applyAlignment="1" applyProtection="1">
      <alignment horizontal="center" vertical="center" wrapText="1"/>
    </xf>
    <xf numFmtId="0" fontId="5" fillId="2" borderId="5" xfId="50" applyFont="1" applyFill="1" applyBorder="1" applyAlignment="1" applyProtection="1">
      <alignment horizontal="center" vertical="center" wrapText="1"/>
    </xf>
    <xf numFmtId="0" fontId="5" fillId="2" borderId="4" xfId="50" applyFont="1" applyFill="1" applyBorder="1" applyAlignment="1" applyProtection="1">
      <alignment horizontal="center" vertical="center" wrapText="1"/>
    </xf>
    <xf numFmtId="177" fontId="5" fillId="2" borderId="2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wrapText="1"/>
    </xf>
    <xf numFmtId="177" fontId="1" fillId="3" borderId="4" xfId="50" applyNumberFormat="1" applyFont="1" applyFill="1" applyBorder="1" applyAlignment="1" applyProtection="1">
      <alignment horizontal="center" vertical="center" shrinkToFit="1"/>
    </xf>
    <xf numFmtId="0" fontId="1" fillId="3" borderId="2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shrinkToFit="1"/>
    </xf>
    <xf numFmtId="176" fontId="1" fillId="3" borderId="2" xfId="50" applyNumberFormat="1" applyFont="1" applyFill="1" applyBorder="1" applyAlignment="1" applyProtection="1">
      <alignment horizontal="center" vertical="center" wrapText="1" shrinkToFit="1"/>
    </xf>
    <xf numFmtId="49" fontId="7" fillId="3" borderId="2" xfId="50" applyNumberFormat="1" applyFont="1" applyFill="1" applyBorder="1" applyAlignment="1" applyProtection="1">
      <alignment horizontal="center" vertical="center" shrinkToFit="1"/>
    </xf>
    <xf numFmtId="176" fontId="1" fillId="3" borderId="2" xfId="50" applyNumberFormat="1" applyFont="1" applyFill="1" applyBorder="1" applyAlignment="1" applyProtection="1">
      <alignment vertical="center" shrinkToFit="1"/>
    </xf>
    <xf numFmtId="9" fontId="1" fillId="3" borderId="2" xfId="50" applyNumberFormat="1" applyFont="1" applyFill="1" applyBorder="1" applyAlignment="1" applyProtection="1">
      <alignment horizontal="center" vertical="center" shrinkToFit="1"/>
    </xf>
    <xf numFmtId="0" fontId="1" fillId="3" borderId="7" xfId="50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right" vertical="center" shrinkToFit="1"/>
    </xf>
    <xf numFmtId="14" fontId="1" fillId="3" borderId="2" xfId="50" applyNumberFormat="1" applyFont="1" applyFill="1" applyBorder="1" applyAlignment="1" applyProtection="1">
      <alignment horizontal="center" vertical="center" wrapText="1"/>
    </xf>
    <xf numFmtId="179" fontId="7" fillId="3" borderId="2" xfId="50" applyNumberFormat="1" applyFont="1" applyFill="1" applyBorder="1" applyAlignment="1" applyProtection="1">
      <alignment horizontal="center" vertical="center" shrinkToFit="1"/>
    </xf>
    <xf numFmtId="0" fontId="1" fillId="3" borderId="8" xfId="50" applyFont="1" applyFill="1" applyBorder="1" applyAlignment="1" applyProtection="1">
      <alignment horizontal="center" vertical="center" wrapText="1"/>
    </xf>
    <xf numFmtId="177" fontId="1" fillId="3" borderId="9" xfId="50" applyNumberFormat="1" applyFont="1" applyFill="1" applyBorder="1" applyAlignment="1" applyProtection="1">
      <alignment horizontal="center" vertical="center" shrinkToFit="1"/>
    </xf>
    <xf numFmtId="177" fontId="1" fillId="3" borderId="10" xfId="50" applyNumberFormat="1" applyFont="1" applyFill="1" applyBorder="1" applyAlignment="1" applyProtection="1">
      <alignment horizontal="center" vertical="center" shrinkToFit="1"/>
    </xf>
    <xf numFmtId="177" fontId="1" fillId="3" borderId="11" xfId="50" applyNumberFormat="1" applyFont="1" applyFill="1" applyBorder="1" applyAlignment="1" applyProtection="1">
      <alignment horizontal="center" vertical="center" shrinkToFit="1"/>
    </xf>
    <xf numFmtId="0" fontId="3" fillId="3" borderId="2" xfId="50" applyFont="1" applyFill="1" applyBorder="1" applyAlignment="1" applyProtection="1">
      <alignment horizontal="center" vertical="center" wrapText="1"/>
    </xf>
    <xf numFmtId="177" fontId="3" fillId="3" borderId="4" xfId="50" applyNumberFormat="1" applyFont="1" applyFill="1" applyBorder="1" applyAlignment="1" applyProtection="1">
      <alignment horizontal="center" vertical="center" shrinkToFit="1"/>
    </xf>
    <xf numFmtId="14" fontId="3" fillId="3" borderId="2" xfId="50" applyNumberFormat="1" applyFont="1" applyFill="1" applyBorder="1" applyAlignment="1" applyProtection="1">
      <alignment horizontal="center" vertical="center" wrapText="1"/>
    </xf>
    <xf numFmtId="176" fontId="3" fillId="3" borderId="2" xfId="50" applyNumberFormat="1" applyFont="1" applyFill="1" applyBorder="1" applyAlignment="1" applyProtection="1">
      <alignment horizontal="center" vertical="center" shrinkToFit="1"/>
    </xf>
    <xf numFmtId="179" fontId="8" fillId="3" borderId="2" xfId="50" applyNumberFormat="1" applyFont="1" applyFill="1" applyBorder="1" applyAlignment="1" applyProtection="1">
      <alignment horizontal="center" vertical="center" shrinkToFit="1"/>
    </xf>
    <xf numFmtId="0" fontId="3" fillId="3" borderId="7" xfId="50" applyFont="1" applyFill="1" applyBorder="1" applyAlignment="1" applyProtection="1">
      <alignment horizontal="center" vertical="center" wrapText="1"/>
    </xf>
    <xf numFmtId="176" fontId="3" fillId="3" borderId="2" xfId="50" applyNumberFormat="1" applyFont="1" applyFill="1" applyBorder="1" applyAlignment="1" applyProtection="1">
      <alignment horizontal="center" vertical="center" wrapText="1"/>
    </xf>
    <xf numFmtId="0" fontId="2" fillId="3" borderId="2" xfId="50" applyFont="1" applyFill="1" applyBorder="1" applyAlignment="1" applyProtection="1">
      <alignment vertical="center" wrapText="1"/>
    </xf>
    <xf numFmtId="177" fontId="2" fillId="3" borderId="4" xfId="50" applyNumberFormat="1" applyFont="1" applyFill="1" applyBorder="1" applyAlignment="1" applyProtection="1">
      <alignment horizontal="center" vertical="center" shrinkToFit="1"/>
    </xf>
    <xf numFmtId="180" fontId="3" fillId="3" borderId="2" xfId="50" applyNumberFormat="1" applyFont="1" applyFill="1" applyBorder="1" applyAlignment="1" applyProtection="1">
      <alignment horizontal="center" vertical="center" wrapText="1"/>
    </xf>
    <xf numFmtId="176" fontId="3" fillId="3" borderId="2" xfId="50" applyNumberFormat="1" applyFont="1" applyFill="1" applyBorder="1" applyAlignment="1" applyProtection="1">
      <alignment vertical="center" shrinkToFit="1"/>
    </xf>
    <xf numFmtId="0" fontId="3" fillId="3" borderId="2" xfId="50" applyFont="1" applyFill="1" applyBorder="1" applyAlignment="1" applyProtection="1">
      <alignment vertical="center" wrapText="1"/>
    </xf>
    <xf numFmtId="9" fontId="3" fillId="3" borderId="2" xfId="50" applyNumberFormat="1" applyFont="1" applyFill="1" applyBorder="1" applyAlignment="1" applyProtection="1">
      <alignment vertical="center" shrinkToFit="1"/>
    </xf>
    <xf numFmtId="180" fontId="2" fillId="3" borderId="2" xfId="50" applyNumberFormat="1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center" vertical="center" shrinkToFit="1"/>
    </xf>
    <xf numFmtId="176" fontId="2" fillId="3" borderId="2" xfId="50" applyNumberFormat="1" applyFont="1" applyFill="1" applyBorder="1" applyAlignment="1" applyProtection="1">
      <alignment vertical="center" shrinkToFit="1"/>
    </xf>
    <xf numFmtId="14" fontId="2" fillId="3" borderId="2" xfId="50" applyNumberFormat="1" applyFont="1" applyFill="1" applyBorder="1" applyAlignment="1" applyProtection="1">
      <alignment horizontal="center" vertical="center" wrapText="1"/>
    </xf>
    <xf numFmtId="0" fontId="5" fillId="3" borderId="2" xfId="50" applyFont="1" applyFill="1" applyBorder="1" applyAlignment="1" applyProtection="1">
      <alignment horizontal="center" vertical="center" wrapText="1"/>
    </xf>
    <xf numFmtId="0" fontId="3" fillId="4" borderId="2" xfId="50" applyFont="1" applyFill="1" applyBorder="1" applyAlignment="1" applyProtection="1">
      <alignment horizontal="center" vertical="center" wrapText="1"/>
    </xf>
    <xf numFmtId="181" fontId="1" fillId="4" borderId="2" xfId="50" applyNumberFormat="1" applyFont="1" applyFill="1" applyBorder="1" applyAlignment="1" applyProtection="1">
      <alignment horizontal="center" vertical="center" shrinkToFit="1"/>
    </xf>
    <xf numFmtId="176" fontId="9" fillId="3" borderId="2" xfId="50" applyNumberFormat="1" applyFont="1" applyFill="1" applyBorder="1" applyAlignment="1" applyProtection="1">
      <alignment horizontal="center" vertical="center" shrinkToFit="1"/>
    </xf>
    <xf numFmtId="176" fontId="9" fillId="3" borderId="2" xfId="50" applyNumberFormat="1" applyFont="1" applyFill="1" applyBorder="1" applyAlignment="1" applyProtection="1">
      <alignment horizontal="right" vertical="center" shrinkToFit="1"/>
    </xf>
    <xf numFmtId="176" fontId="10" fillId="3" borderId="3" xfId="50" applyNumberFormat="1" applyFont="1" applyFill="1" applyBorder="1" applyAlignment="1" applyProtection="1">
      <alignment horizontal="center" vertical="center" shrinkToFit="1"/>
    </xf>
    <xf numFmtId="176" fontId="10" fillId="3" borderId="5" xfId="50" applyNumberFormat="1" applyFont="1" applyFill="1" applyBorder="1" applyAlignment="1" applyProtection="1">
      <alignment horizontal="center" vertical="center" shrinkToFit="1"/>
    </xf>
    <xf numFmtId="0" fontId="6" fillId="2" borderId="5" xfId="50" applyFont="1" applyFill="1" applyBorder="1" applyAlignment="1" applyProtection="1">
      <alignment horizontal="center" vertical="center" shrinkToFit="1"/>
    </xf>
    <xf numFmtId="0" fontId="6" fillId="2" borderId="4" xfId="50" applyFont="1" applyFill="1" applyBorder="1" applyAlignment="1" applyProtection="1">
      <alignment horizontal="center" vertical="center" shrinkToFit="1"/>
    </xf>
    <xf numFmtId="0" fontId="5" fillId="2" borderId="2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176" fontId="5" fillId="2" borderId="2" xfId="50" applyNumberFormat="1" applyFont="1" applyFill="1" applyBorder="1" applyAlignment="1" applyProtection="1">
      <alignment horizontal="center" vertical="center" shrinkToFit="1"/>
    </xf>
    <xf numFmtId="176" fontId="5" fillId="3" borderId="2" xfId="50" applyNumberFormat="1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/>
    </xf>
    <xf numFmtId="176" fontId="1" fillId="3" borderId="6" xfId="50" applyNumberFormat="1" applyFont="1" applyFill="1" applyBorder="1" applyAlignment="1" applyProtection="1">
      <alignment horizontal="center" vertical="center" shrinkToFit="1"/>
    </xf>
    <xf numFmtId="176" fontId="1" fillId="3" borderId="7" xfId="50" applyNumberFormat="1" applyFont="1" applyFill="1" applyBorder="1" applyAlignment="1" applyProtection="1">
      <alignment horizontal="center" vertical="center" shrinkToFit="1"/>
    </xf>
    <xf numFmtId="176" fontId="3" fillId="3" borderId="6" xfId="50" applyNumberFormat="1" applyFont="1" applyFill="1" applyBorder="1" applyAlignment="1" applyProtection="1">
      <alignment horizontal="center" vertical="center" shrinkToFit="1"/>
    </xf>
    <xf numFmtId="176" fontId="11" fillId="3" borderId="2" xfId="50" applyNumberFormat="1" applyFont="1" applyFill="1" applyBorder="1" applyAlignment="1" applyProtection="1">
      <alignment horizontal="center" vertical="center" wrapText="1"/>
    </xf>
    <xf numFmtId="176" fontId="3" fillId="3" borderId="7" xfId="50" applyNumberFormat="1" applyFont="1" applyFill="1" applyBorder="1" applyAlignment="1" applyProtection="1">
      <alignment horizontal="center" vertical="center" shrinkToFit="1"/>
    </xf>
    <xf numFmtId="176" fontId="3" fillId="3" borderId="6" xfId="50" applyNumberFormat="1" applyFont="1" applyFill="1" applyBorder="1" applyAlignment="1" applyProtection="1">
      <alignment horizontal="center" vertical="center" wrapText="1" shrinkToFit="1"/>
    </xf>
    <xf numFmtId="176" fontId="3" fillId="3" borderId="7" xfId="50" applyNumberFormat="1" applyFont="1" applyFill="1" applyBorder="1" applyAlignment="1" applyProtection="1">
      <alignment horizontal="center" vertical="center" wrapText="1" shrinkToFit="1"/>
    </xf>
    <xf numFmtId="176" fontId="12" fillId="3" borderId="2" xfId="50" applyNumberFormat="1" applyFont="1" applyFill="1" applyBorder="1" applyAlignment="1" applyProtection="1">
      <alignment horizontal="center" vertical="center" wrapText="1"/>
    </xf>
    <xf numFmtId="176" fontId="2" fillId="3" borderId="7" xfId="50" applyNumberFormat="1" applyFont="1" applyFill="1" applyBorder="1" applyAlignment="1" applyProtection="1">
      <alignment horizontal="center" vertical="center" shrinkToFit="1"/>
    </xf>
    <xf numFmtId="176" fontId="9" fillId="4" borderId="2" xfId="50" applyNumberFormat="1" applyFont="1" applyFill="1" applyBorder="1" applyAlignment="1" applyProtection="1">
      <alignment horizontal="center" vertical="center" shrinkToFit="1"/>
    </xf>
    <xf numFmtId="176" fontId="5" fillId="4" borderId="2" xfId="50" applyNumberFormat="1" applyFont="1" applyFill="1" applyBorder="1" applyAlignment="1" applyProtection="1">
      <alignment horizontal="center" vertical="center" wrapText="1"/>
    </xf>
    <xf numFmtId="176" fontId="10" fillId="3" borderId="4" xfId="50" applyNumberFormat="1" applyFont="1" applyFill="1" applyBorder="1" applyAlignment="1" applyProtection="1">
      <alignment horizontal="center" vertical="center" shrinkToFit="1"/>
    </xf>
    <xf numFmtId="176" fontId="10" fillId="3" borderId="12" xfId="50" applyNumberFormat="1" applyFont="1" applyFill="1" applyBorder="1" applyAlignment="1" applyProtection="1">
      <alignment horizontal="center" vertical="center" shrinkToFit="1"/>
    </xf>
    <xf numFmtId="0" fontId="5" fillId="3" borderId="13" xfId="50" applyFont="1" applyFill="1" applyBorder="1" applyAlignment="1" applyProtection="1">
      <alignment horizontal="center" vertical="center" wrapText="1"/>
    </xf>
    <xf numFmtId="0" fontId="5" fillId="3" borderId="12" xfId="50" applyFont="1" applyFill="1" applyBorder="1" applyAlignment="1" applyProtection="1">
      <alignment horizontal="center" vertical="center" wrapText="1"/>
    </xf>
    <xf numFmtId="0" fontId="5" fillId="3" borderId="3" xfId="50" applyFont="1" applyFill="1" applyBorder="1" applyAlignment="1" applyProtection="1">
      <alignment horizontal="center" vertical="center" wrapText="1"/>
    </xf>
    <xf numFmtId="176" fontId="10" fillId="3" borderId="1" xfId="50" applyNumberFormat="1" applyFont="1" applyFill="1" applyBorder="1" applyAlignment="1" applyProtection="1">
      <alignment horizontal="center" vertical="center" shrinkToFit="1"/>
    </xf>
    <xf numFmtId="0" fontId="5" fillId="3" borderId="14" xfId="50" applyFont="1" applyFill="1" applyBorder="1" applyAlignment="1" applyProtection="1">
      <alignment horizontal="center" vertical="center" wrapText="1"/>
    </xf>
    <xf numFmtId="0" fontId="5" fillId="3" borderId="1" xfId="50" applyFont="1" applyFill="1" applyBorder="1" applyAlignment="1" applyProtection="1">
      <alignment horizontal="center" vertical="center" wrapText="1"/>
    </xf>
    <xf numFmtId="0" fontId="5" fillId="2" borderId="2" xfId="50" applyNumberFormat="1" applyFont="1" applyFill="1" applyBorder="1" applyAlignment="1" applyProtection="1">
      <alignment horizontal="center" vertical="center" shrinkToFit="1"/>
    </xf>
    <xf numFmtId="49" fontId="0" fillId="2" borderId="2" xfId="50" applyNumberFormat="1" applyFont="1" applyFill="1" applyBorder="1" applyAlignment="1">
      <alignment horizontal="center" vertical="center"/>
      <protection locked="0"/>
    </xf>
    <xf numFmtId="0" fontId="6" fillId="2" borderId="3" xfId="50" applyFont="1" applyFill="1" applyBorder="1" applyAlignment="1" applyProtection="1">
      <alignment horizontal="center" vertical="center" wrapText="1"/>
    </xf>
    <xf numFmtId="0" fontId="6" fillId="2" borderId="5" xfId="50" applyFont="1" applyFill="1" applyBorder="1" applyAlignment="1" applyProtection="1">
      <alignment horizontal="center" vertical="center" wrapText="1"/>
    </xf>
    <xf numFmtId="0" fontId="7" fillId="2" borderId="2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176" fontId="6" fillId="2" borderId="2" xfId="50" applyNumberFormat="1" applyFont="1" applyFill="1" applyBorder="1" applyAlignment="1" applyProtection="1">
      <alignment horizontal="center" vertical="center" wrapText="1"/>
    </xf>
    <xf numFmtId="176" fontId="7" fillId="2" borderId="2" xfId="50" applyNumberFormat="1" applyFont="1" applyFill="1" applyBorder="1" applyAlignment="1" applyProtection="1">
      <alignment horizontal="center" vertical="center" wrapText="1"/>
    </xf>
    <xf numFmtId="176" fontId="5" fillId="4" borderId="3" xfId="50" applyNumberFormat="1" applyFont="1" applyFill="1" applyBorder="1" applyAlignment="1" applyProtection="1">
      <alignment horizontal="center" vertical="center" wrapText="1"/>
    </xf>
    <xf numFmtId="176" fontId="5" fillId="4" borderId="5" xfId="50" applyNumberFormat="1" applyFont="1" applyFill="1" applyBorder="1" applyAlignment="1" applyProtection="1">
      <alignment horizontal="center" vertical="center" wrapText="1"/>
    </xf>
    <xf numFmtId="0" fontId="6" fillId="2" borderId="2" xfId="50" applyFont="1" applyFill="1" applyBorder="1" applyAlignment="1" applyProtection="1">
      <alignment horizontal="center" vertical="center"/>
    </xf>
    <xf numFmtId="176" fontId="5" fillId="2" borderId="3" xfId="50" applyNumberFormat="1" applyFont="1" applyFill="1" applyBorder="1" applyAlignment="1" applyProtection="1">
      <alignment horizontal="center" vertical="center" wrapText="1"/>
    </xf>
    <xf numFmtId="176" fontId="5" fillId="2" borderId="5" xfId="50" applyNumberFormat="1" applyFont="1" applyFill="1" applyBorder="1" applyAlignment="1" applyProtection="1">
      <alignment horizontal="center" vertical="center" wrapText="1"/>
    </xf>
    <xf numFmtId="9" fontId="1" fillId="3" borderId="2" xfId="19" applyFont="1" applyFill="1" applyBorder="1" applyAlignment="1" applyProtection="1">
      <alignment horizontal="center" vertical="center" wrapText="1"/>
    </xf>
    <xf numFmtId="176" fontId="1" fillId="3" borderId="2" xfId="50" applyNumberFormat="1" applyFont="1" applyFill="1" applyBorder="1" applyAlignment="1" applyProtection="1">
      <alignment horizontal="center" vertical="center" wrapText="1"/>
    </xf>
    <xf numFmtId="9" fontId="3" fillId="3" borderId="2" xfId="19" applyFont="1" applyFill="1" applyBorder="1" applyAlignment="1" applyProtection="1">
      <alignment horizontal="center" vertical="center" wrapText="1"/>
    </xf>
    <xf numFmtId="176" fontId="3" fillId="3" borderId="2" xfId="50" applyNumberFormat="1" applyFont="1" applyFill="1" applyBorder="1" applyAlignment="1" applyProtection="1">
      <alignment horizontal="right" vertical="center" shrinkToFit="1"/>
    </xf>
    <xf numFmtId="176" fontId="11" fillId="3" borderId="6" xfId="50" applyNumberFormat="1" applyFont="1" applyFill="1" applyBorder="1" applyAlignment="1" applyProtection="1">
      <alignment horizontal="center" vertical="center" wrapText="1"/>
    </xf>
    <xf numFmtId="9" fontId="3" fillId="3" borderId="6" xfId="19" applyFont="1" applyFill="1" applyBorder="1" applyAlignment="1" applyProtection="1">
      <alignment horizontal="center" vertical="center" wrapText="1"/>
    </xf>
    <xf numFmtId="176" fontId="3" fillId="3" borderId="6" xfId="50" applyNumberFormat="1" applyFont="1" applyFill="1" applyBorder="1" applyAlignment="1" applyProtection="1">
      <alignment horizontal="right" vertical="center" shrinkToFit="1"/>
    </xf>
    <xf numFmtId="176" fontId="1" fillId="3" borderId="6" xfId="50" applyNumberFormat="1" applyFont="1" applyFill="1" applyBorder="1" applyAlignment="1" applyProtection="1">
      <alignment horizontal="right" vertical="center" shrinkToFit="1"/>
    </xf>
    <xf numFmtId="176" fontId="11" fillId="3" borderId="6" xfId="50" applyNumberFormat="1" applyFont="1" applyFill="1" applyBorder="1" applyAlignment="1" applyProtection="1">
      <alignment horizontal="left" vertical="center" wrapText="1"/>
    </xf>
    <xf numFmtId="176" fontId="12" fillId="3" borderId="6" xfId="50" applyNumberFormat="1" applyFont="1" applyFill="1" applyBorder="1" applyAlignment="1" applyProtection="1">
      <alignment horizontal="left" vertical="center" wrapText="1"/>
    </xf>
    <xf numFmtId="176" fontId="2" fillId="3" borderId="6" xfId="50" applyNumberFormat="1" applyFont="1" applyFill="1" applyBorder="1" applyAlignment="1" applyProtection="1">
      <alignment horizontal="center" vertical="center" shrinkToFit="1"/>
    </xf>
    <xf numFmtId="176" fontId="2" fillId="3" borderId="6" xfId="50" applyNumberFormat="1" applyFont="1" applyFill="1" applyBorder="1" applyAlignment="1" applyProtection="1">
      <alignment horizontal="right" vertical="center" shrinkToFit="1"/>
    </xf>
    <xf numFmtId="9" fontId="2" fillId="3" borderId="6" xfId="19" applyFont="1" applyFill="1" applyBorder="1" applyAlignment="1" applyProtection="1">
      <alignment horizontal="center" vertical="center" wrapText="1"/>
    </xf>
    <xf numFmtId="176" fontId="12" fillId="3" borderId="6" xfId="50" applyNumberFormat="1" applyFont="1" applyFill="1" applyBorder="1" applyAlignment="1" applyProtection="1">
      <alignment horizontal="center" vertical="center" wrapText="1"/>
    </xf>
    <xf numFmtId="176" fontId="5" fillId="3" borderId="6" xfId="50" applyNumberFormat="1" applyFont="1" applyFill="1" applyBorder="1" applyAlignment="1" applyProtection="1">
      <alignment horizontal="center" vertical="center" wrapText="1"/>
    </xf>
    <xf numFmtId="0" fontId="1" fillId="3" borderId="6" xfId="50" applyFont="1" applyFill="1" applyBorder="1" applyAlignment="1" applyProtection="1">
      <alignment horizontal="center" vertical="center" shrinkToFit="1"/>
    </xf>
    <xf numFmtId="176" fontId="1" fillId="3" borderId="6" xfId="50" applyNumberFormat="1" applyFont="1" applyFill="1" applyBorder="1" applyAlignment="1" applyProtection="1">
      <alignment horizontal="center" vertical="center"/>
    </xf>
    <xf numFmtId="176" fontId="9" fillId="4" borderId="6" xfId="50" applyNumberFormat="1" applyFont="1" applyFill="1" applyBorder="1" applyAlignment="1" applyProtection="1">
      <alignment horizontal="center" vertical="center" shrinkToFit="1"/>
    </xf>
    <xf numFmtId="176" fontId="9" fillId="3" borderId="6" xfId="50" applyNumberFormat="1" applyFont="1" applyFill="1" applyBorder="1" applyAlignment="1" applyProtection="1">
      <alignment horizontal="center" vertical="center" shrinkToFit="1"/>
    </xf>
    <xf numFmtId="176" fontId="10" fillId="3" borderId="2" xfId="50" applyNumberFormat="1" applyFont="1" applyFill="1" applyBorder="1" applyAlignment="1" applyProtection="1">
      <alignment horizontal="center" vertical="center" shrinkToFit="1"/>
    </xf>
    <xf numFmtId="0" fontId="10" fillId="3" borderId="2" xfId="50" applyFont="1" applyFill="1" applyBorder="1" applyAlignment="1" applyProtection="1">
      <alignment horizontal="center" vertical="center" shrinkToFit="1"/>
    </xf>
    <xf numFmtId="0" fontId="0" fillId="3" borderId="0" xfId="0" applyFont="1" applyFill="1">
      <alignment vertical="center"/>
    </xf>
    <xf numFmtId="177" fontId="2" fillId="3" borderId="4" xfId="50" applyNumberFormat="1" applyFont="1" applyFill="1" applyBorder="1" applyAlignment="1" applyProtection="1">
      <alignment vertical="center" shrinkToFit="1"/>
    </xf>
    <xf numFmtId="177" fontId="3" fillId="3" borderId="4" xfId="50" applyNumberFormat="1" applyFont="1" applyFill="1" applyBorder="1" applyAlignment="1" applyProtection="1">
      <alignment vertical="center" shrinkToFit="1"/>
    </xf>
    <xf numFmtId="0" fontId="2" fillId="3" borderId="7" xfId="50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center" vertical="center" wrapText="1"/>
    </xf>
    <xf numFmtId="176" fontId="2" fillId="3" borderId="6" xfId="50" applyNumberFormat="1" applyFont="1" applyFill="1" applyBorder="1" applyAlignment="1" applyProtection="1">
      <alignment horizontal="center" vertical="center" wrapText="1" shrinkToFit="1"/>
    </xf>
    <xf numFmtId="9" fontId="2" fillId="3" borderId="2" xfId="19" applyFont="1" applyFill="1" applyBorder="1" applyAlignment="1" applyProtection="1">
      <alignment horizontal="center" vertical="center" wrapText="1"/>
    </xf>
    <xf numFmtId="176" fontId="2" fillId="3" borderId="2" xfId="50" applyNumberFormat="1" applyFont="1" applyFill="1" applyBorder="1" applyAlignment="1" applyProtection="1">
      <alignment horizontal="right" vertical="center" shrinkToFit="1"/>
    </xf>
    <xf numFmtId="0" fontId="2" fillId="3" borderId="2" xfId="50" applyFont="1" applyFill="1" applyBorder="1" applyAlignment="1" applyProtection="1">
      <alignment horizontal="center" vertical="center" wrapText="1"/>
    </xf>
    <xf numFmtId="179" fontId="13" fillId="3" borderId="2" xfId="50" applyNumberFormat="1" applyFont="1" applyFill="1" applyBorder="1" applyAlignment="1" applyProtection="1">
      <alignment horizontal="center" vertical="center" shrinkToFit="1"/>
    </xf>
    <xf numFmtId="177" fontId="1" fillId="3" borderId="4" xfId="50" applyNumberFormat="1" applyFont="1" applyFill="1" applyBorder="1" applyAlignment="1" applyProtection="1">
      <alignment vertical="center" shrinkToFi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百分比 2 2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39</xdr:row>
      <xdr:rowOff>66675</xdr:rowOff>
    </xdr:from>
    <xdr:to>
      <xdr:col>5</xdr:col>
      <xdr:colOff>1570990</xdr:colOff>
      <xdr:row>77</xdr:row>
      <xdr:rowOff>0</xdr:rowOff>
    </xdr:to>
    <xdr:pic>
      <xdr:nvPicPr>
        <xdr:cNvPr id="2" name="图片 1" descr="[WW48KP142IW4T}1BIVSP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1122025"/>
          <a:ext cx="5927725" cy="5391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51</xdr:row>
      <xdr:rowOff>66675</xdr:rowOff>
    </xdr:from>
    <xdr:to>
      <xdr:col>4</xdr:col>
      <xdr:colOff>1885950</xdr:colOff>
      <xdr:row>78</xdr:row>
      <xdr:rowOff>133350</xdr:rowOff>
    </xdr:to>
    <xdr:pic>
      <xdr:nvPicPr>
        <xdr:cNvPr id="2" name="图片 1" descr="[WW48KP142IW4T}1BIVSP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4322425"/>
          <a:ext cx="4338320" cy="3952875"/>
        </a:xfrm>
        <a:prstGeom prst="rect">
          <a:avLst/>
        </a:prstGeom>
      </xdr:spPr>
    </xdr:pic>
    <xdr:clientData/>
  </xdr:twoCellAnchor>
  <xdr:twoCellAnchor editAs="oneCell">
    <xdr:from>
      <xdr:col>4</xdr:col>
      <xdr:colOff>1962785</xdr:colOff>
      <xdr:row>51</xdr:row>
      <xdr:rowOff>47625</xdr:rowOff>
    </xdr:from>
    <xdr:to>
      <xdr:col>6</xdr:col>
      <xdr:colOff>2142490</xdr:colOff>
      <xdr:row>77</xdr:row>
      <xdr:rowOff>85725</xdr:rowOff>
    </xdr:to>
    <xdr:pic>
      <xdr:nvPicPr>
        <xdr:cNvPr id="4" name="图片 3" descr="J{EF{1~[HDM53W0T2Y}@HVR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424045" y="14303375"/>
          <a:ext cx="4313555" cy="3781425"/>
        </a:xfrm>
        <a:prstGeom prst="rect">
          <a:avLst/>
        </a:prstGeom>
      </xdr:spPr>
    </xdr:pic>
    <xdr:clientData/>
  </xdr:twoCellAnchor>
  <xdr:twoCellAnchor editAs="oneCell">
    <xdr:from>
      <xdr:col>6</xdr:col>
      <xdr:colOff>2114550</xdr:colOff>
      <xdr:row>50</xdr:row>
      <xdr:rowOff>333375</xdr:rowOff>
    </xdr:from>
    <xdr:to>
      <xdr:col>13</xdr:col>
      <xdr:colOff>124460</xdr:colOff>
      <xdr:row>80</xdr:row>
      <xdr:rowOff>85725</xdr:rowOff>
    </xdr:to>
    <xdr:pic>
      <xdr:nvPicPr>
        <xdr:cNvPr id="3" name="图片 2" descr="2JH0`JBH~W@KH%XILRZP8CY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709660" y="14208125"/>
          <a:ext cx="4905375" cy="4305300"/>
        </a:xfrm>
        <a:prstGeom prst="rect">
          <a:avLst/>
        </a:prstGeom>
      </xdr:spPr>
    </xdr:pic>
    <xdr:clientData/>
  </xdr:twoCellAnchor>
  <xdr:twoCellAnchor editAs="oneCell">
    <xdr:from>
      <xdr:col>1</xdr:col>
      <xdr:colOff>199390</xdr:colOff>
      <xdr:row>79</xdr:row>
      <xdr:rowOff>37465</xdr:rowOff>
    </xdr:from>
    <xdr:to>
      <xdr:col>5</xdr:col>
      <xdr:colOff>1742440</xdr:colOff>
      <xdr:row>103</xdr:row>
      <xdr:rowOff>123825</xdr:rowOff>
    </xdr:to>
    <xdr:pic>
      <xdr:nvPicPr>
        <xdr:cNvPr id="5" name="图片 4" descr="MI2Q$31BJX{QTB)HZA(5NBQ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7040" y="18322290"/>
          <a:ext cx="5719445" cy="351536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</xdr:colOff>
      <xdr:row>33</xdr:row>
      <xdr:rowOff>95250</xdr:rowOff>
    </xdr:from>
    <xdr:to>
      <xdr:col>8</xdr:col>
      <xdr:colOff>294640</xdr:colOff>
      <xdr:row>37</xdr:row>
      <xdr:rowOff>204470</xdr:rowOff>
    </xdr:to>
    <xdr:pic>
      <xdr:nvPicPr>
        <xdr:cNvPr id="6" name="图片 5" descr="756edd166a8a3e0715b0cc75d14770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623685" y="9230360"/>
          <a:ext cx="3180715" cy="115316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</xdr:colOff>
      <xdr:row>78</xdr:row>
      <xdr:rowOff>47625</xdr:rowOff>
    </xdr:from>
    <xdr:to>
      <xdr:col>9</xdr:col>
      <xdr:colOff>333375</xdr:colOff>
      <xdr:row>107</xdr:row>
      <xdr:rowOff>39370</xdr:rowOff>
    </xdr:to>
    <xdr:pic>
      <xdr:nvPicPr>
        <xdr:cNvPr id="7" name="图片 6" descr="[]J94QH6K{YR]1SQB@`XKJY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605270" y="18189575"/>
          <a:ext cx="3961765" cy="41351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62</xdr:row>
      <xdr:rowOff>66675</xdr:rowOff>
    </xdr:from>
    <xdr:to>
      <xdr:col>4</xdr:col>
      <xdr:colOff>752475</xdr:colOff>
      <xdr:row>85</xdr:row>
      <xdr:rowOff>76200</xdr:rowOff>
    </xdr:to>
    <xdr:pic>
      <xdr:nvPicPr>
        <xdr:cNvPr id="2" name="图片 1" descr="[WW48KP142IW4T}1BIVSPD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18957925"/>
          <a:ext cx="3204845" cy="3324225"/>
        </a:xfrm>
        <a:prstGeom prst="rect">
          <a:avLst/>
        </a:prstGeom>
      </xdr:spPr>
    </xdr:pic>
    <xdr:clientData/>
  </xdr:twoCellAnchor>
  <xdr:twoCellAnchor editAs="oneCell">
    <xdr:from>
      <xdr:col>4</xdr:col>
      <xdr:colOff>895350</xdr:colOff>
      <xdr:row>62</xdr:row>
      <xdr:rowOff>28575</xdr:rowOff>
    </xdr:from>
    <xdr:to>
      <xdr:col>6</xdr:col>
      <xdr:colOff>381000</xdr:colOff>
      <xdr:row>85</xdr:row>
      <xdr:rowOff>38735</xdr:rowOff>
    </xdr:to>
    <xdr:pic>
      <xdr:nvPicPr>
        <xdr:cNvPr id="3" name="图片 2" descr="J{EF{1~[HDM53W0T2Y}@HVR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357245" y="18919825"/>
          <a:ext cx="3618865" cy="3324860"/>
        </a:xfrm>
        <a:prstGeom prst="rect">
          <a:avLst/>
        </a:prstGeom>
      </xdr:spPr>
    </xdr:pic>
    <xdr:clientData/>
  </xdr:twoCellAnchor>
  <xdr:twoCellAnchor editAs="oneCell">
    <xdr:from>
      <xdr:col>6</xdr:col>
      <xdr:colOff>504825</xdr:colOff>
      <xdr:row>61</xdr:row>
      <xdr:rowOff>247650</xdr:rowOff>
    </xdr:from>
    <xdr:to>
      <xdr:col>8</xdr:col>
      <xdr:colOff>20320</xdr:colOff>
      <xdr:row>83</xdr:row>
      <xdr:rowOff>57785</xdr:rowOff>
    </xdr:to>
    <xdr:pic>
      <xdr:nvPicPr>
        <xdr:cNvPr id="4" name="图片 3" descr="2JH0`JBH~W@KH%XILRZP8CY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9935" y="18757900"/>
          <a:ext cx="2430145" cy="3220085"/>
        </a:xfrm>
        <a:prstGeom prst="rect">
          <a:avLst/>
        </a:prstGeom>
      </xdr:spPr>
    </xdr:pic>
    <xdr:clientData/>
  </xdr:twoCellAnchor>
  <xdr:twoCellAnchor editAs="oneCell">
    <xdr:from>
      <xdr:col>1</xdr:col>
      <xdr:colOff>199390</xdr:colOff>
      <xdr:row>90</xdr:row>
      <xdr:rowOff>37465</xdr:rowOff>
    </xdr:from>
    <xdr:to>
      <xdr:col>4</xdr:col>
      <xdr:colOff>714375</xdr:colOff>
      <xdr:row>105</xdr:row>
      <xdr:rowOff>67310</xdr:rowOff>
    </xdr:to>
    <xdr:pic>
      <xdr:nvPicPr>
        <xdr:cNvPr id="5" name="图片 4" descr="MI2Q$31BJX{QTB)HZA(5NBQ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47040" y="22957790"/>
          <a:ext cx="2729230" cy="2172970"/>
        </a:xfrm>
        <a:prstGeom prst="rect">
          <a:avLst/>
        </a:prstGeom>
      </xdr:spPr>
    </xdr:pic>
    <xdr:clientData/>
  </xdr:twoCellAnchor>
  <xdr:twoCellAnchor editAs="oneCell">
    <xdr:from>
      <xdr:col>7</xdr:col>
      <xdr:colOff>381000</xdr:colOff>
      <xdr:row>33</xdr:row>
      <xdr:rowOff>57150</xdr:rowOff>
    </xdr:from>
    <xdr:to>
      <xdr:col>11</xdr:col>
      <xdr:colOff>304800</xdr:colOff>
      <xdr:row>37</xdr:row>
      <xdr:rowOff>166370</xdr:rowOff>
    </xdr:to>
    <xdr:pic>
      <xdr:nvPicPr>
        <xdr:cNvPr id="6" name="图片 5" descr="756edd166a8a3e0715b0cc75d147706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166860" y="9192260"/>
          <a:ext cx="3180715" cy="1153160"/>
        </a:xfrm>
        <a:prstGeom prst="rect">
          <a:avLst/>
        </a:prstGeom>
      </xdr:spPr>
    </xdr:pic>
    <xdr:clientData/>
  </xdr:twoCellAnchor>
  <xdr:twoCellAnchor editAs="oneCell">
    <xdr:from>
      <xdr:col>4</xdr:col>
      <xdr:colOff>943610</xdr:colOff>
      <xdr:row>88</xdr:row>
      <xdr:rowOff>133350</xdr:rowOff>
    </xdr:from>
    <xdr:to>
      <xdr:col>5</xdr:col>
      <xdr:colOff>1962785</xdr:colOff>
      <xdr:row>106</xdr:row>
      <xdr:rowOff>115570</xdr:rowOff>
    </xdr:to>
    <xdr:pic>
      <xdr:nvPicPr>
        <xdr:cNvPr id="7" name="图片 6" descr="[]J94QH6K{YR]1SQB@`XKJY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3405505" y="22767925"/>
          <a:ext cx="2981325" cy="2553970"/>
        </a:xfrm>
        <a:prstGeom prst="rect">
          <a:avLst/>
        </a:prstGeom>
      </xdr:spPr>
    </xdr:pic>
    <xdr:clientData/>
  </xdr:twoCellAnchor>
  <xdr:twoCellAnchor editAs="oneCell">
    <xdr:from>
      <xdr:col>5</xdr:col>
      <xdr:colOff>2152650</xdr:colOff>
      <xdr:row>87</xdr:row>
      <xdr:rowOff>28575</xdr:rowOff>
    </xdr:from>
    <xdr:to>
      <xdr:col>6</xdr:col>
      <xdr:colOff>2184400</xdr:colOff>
      <xdr:row>110</xdr:row>
      <xdr:rowOff>5080</xdr:rowOff>
    </xdr:to>
    <xdr:pic>
      <xdr:nvPicPr>
        <xdr:cNvPr id="8" name="图片 7" descr="869a2844f10f18b823c1c72094a103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576695" y="22520275"/>
          <a:ext cx="2202815" cy="326263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107</xdr:row>
      <xdr:rowOff>0</xdr:rowOff>
    </xdr:from>
    <xdr:to>
      <xdr:col>4</xdr:col>
      <xdr:colOff>1929130</xdr:colOff>
      <xdr:row>133</xdr:row>
      <xdr:rowOff>23495</xdr:rowOff>
    </xdr:to>
    <xdr:pic>
      <xdr:nvPicPr>
        <xdr:cNvPr id="10" name="图片 9" descr="`M$39F5P_R{I5]QT1M4H@%L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95250" y="25349200"/>
          <a:ext cx="4295775" cy="3738245"/>
        </a:xfrm>
        <a:prstGeom prst="rect">
          <a:avLst/>
        </a:prstGeom>
      </xdr:spPr>
    </xdr:pic>
    <xdr:clientData/>
  </xdr:twoCellAnchor>
  <xdr:twoCellAnchor editAs="oneCell">
    <xdr:from>
      <xdr:col>8</xdr:col>
      <xdr:colOff>80645</xdr:colOff>
      <xdr:row>62</xdr:row>
      <xdr:rowOff>114300</xdr:rowOff>
    </xdr:from>
    <xdr:to>
      <xdr:col>12</xdr:col>
      <xdr:colOff>317500</xdr:colOff>
      <xdr:row>82</xdr:row>
      <xdr:rowOff>114935</xdr:rowOff>
    </xdr:to>
    <xdr:pic>
      <xdr:nvPicPr>
        <xdr:cNvPr id="11" name="图片 10" descr="RT1$PX24N(QH[MG%8IOZAJG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9590405" y="19005550"/>
          <a:ext cx="3493770" cy="2886710"/>
        </a:xfrm>
        <a:prstGeom prst="rect">
          <a:avLst/>
        </a:prstGeom>
      </xdr:spPr>
    </xdr:pic>
    <xdr:clientData/>
  </xdr:twoCellAnchor>
  <xdr:twoCellAnchor editAs="oneCell">
    <xdr:from>
      <xdr:col>12</xdr:col>
      <xdr:colOff>438150</xdr:colOff>
      <xdr:row>62</xdr:row>
      <xdr:rowOff>57150</xdr:rowOff>
    </xdr:from>
    <xdr:to>
      <xdr:col>14</xdr:col>
      <xdr:colOff>515620</xdr:colOff>
      <xdr:row>87</xdr:row>
      <xdr:rowOff>127635</xdr:rowOff>
    </xdr:to>
    <xdr:pic>
      <xdr:nvPicPr>
        <xdr:cNvPr id="9" name="图片 8" descr="1641865325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3204825" y="18948400"/>
          <a:ext cx="2384425" cy="367093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50</xdr:row>
      <xdr:rowOff>38735</xdr:rowOff>
    </xdr:from>
    <xdr:to>
      <xdr:col>16</xdr:col>
      <xdr:colOff>145415</xdr:colOff>
      <xdr:row>50</xdr:row>
      <xdr:rowOff>286385</xdr:rowOff>
    </xdr:to>
    <xdr:pic>
      <xdr:nvPicPr>
        <xdr:cNvPr id="13" name="图片 12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5073630" y="14167485"/>
          <a:ext cx="249555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524510</xdr:colOff>
      <xdr:row>83</xdr:row>
      <xdr:rowOff>85725</xdr:rowOff>
    </xdr:from>
    <xdr:to>
      <xdr:col>13</xdr:col>
      <xdr:colOff>228600</xdr:colOff>
      <xdr:row>103</xdr:row>
      <xdr:rowOff>58420</xdr:rowOff>
    </xdr:to>
    <xdr:pic>
      <xdr:nvPicPr>
        <xdr:cNvPr id="12" name="图片 11" descr="BWUPSZ`FA44ZBKP[%4~B8{K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9310370" y="22005925"/>
          <a:ext cx="4408805" cy="2830195"/>
        </a:xfrm>
        <a:prstGeom prst="rect">
          <a:avLst/>
        </a:prstGeom>
      </xdr:spPr>
    </xdr:pic>
    <xdr:clientData/>
  </xdr:twoCellAnchor>
  <xdr:twoCellAnchor editAs="oneCell">
    <xdr:from>
      <xdr:col>5</xdr:col>
      <xdr:colOff>352425</xdr:colOff>
      <xdr:row>109</xdr:row>
      <xdr:rowOff>72390</xdr:rowOff>
    </xdr:from>
    <xdr:to>
      <xdr:col>8</xdr:col>
      <xdr:colOff>247650</xdr:colOff>
      <xdr:row>132</xdr:row>
      <xdr:rowOff>4445</xdr:rowOff>
    </xdr:to>
    <xdr:pic>
      <xdr:nvPicPr>
        <xdr:cNvPr id="14" name="图片 13" descr="0YHWNIZ[E})S_P%PHG[$}YJ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776470" y="25707340"/>
          <a:ext cx="4980940" cy="32181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45"/>
  <sheetViews>
    <sheetView zoomScale="90" zoomScaleNormal="90" workbookViewId="0">
      <pane ySplit="7" topLeftCell="A23" activePane="bottomLeft" state="frozen"/>
      <selection/>
      <selection pane="bottomLeft" activeCell="E15" sqref="E15"/>
    </sheetView>
  </sheetViews>
  <sheetFormatPr defaultColWidth="9" defaultRowHeight="11.25"/>
  <cols>
    <col min="1" max="1" width="3.25" style="2" customWidth="1"/>
    <col min="2" max="2" width="7.88333333333333" style="6" customWidth="1"/>
    <col min="3" max="3" width="10.75" style="2" customWidth="1"/>
    <col min="4" max="4" width="9.55" style="2" customWidth="1"/>
    <col min="5" max="5" width="25.75" style="7" customWidth="1"/>
    <col min="6" max="6" width="28.4916666666667" style="7" customWidth="1"/>
    <col min="7" max="7" width="28.75" style="7" customWidth="1"/>
    <col min="8" max="9" width="9.5" style="7" customWidth="1"/>
    <col min="10" max="10" width="14.2416666666667" style="7" customWidth="1"/>
    <col min="11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33.9833333333333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4"/>
      <c r="J2" s="64" t="s">
        <v>4</v>
      </c>
      <c r="K2" s="64"/>
      <c r="L2" s="64"/>
      <c r="M2" s="65"/>
      <c r="N2" s="66" t="s">
        <v>5</v>
      </c>
      <c r="O2" s="66"/>
      <c r="P2" s="90">
        <v>11444</v>
      </c>
      <c r="Q2" s="68" t="s">
        <v>6</v>
      </c>
      <c r="R2" s="68"/>
      <c r="S2" s="91" t="s">
        <v>7</v>
      </c>
      <c r="T2" s="91"/>
    </row>
    <row r="3" s="1" customFormat="1" ht="27.9" customHeight="1" spans="1:20">
      <c r="A3" s="9" t="s">
        <v>8</v>
      </c>
      <c r="B3" s="9"/>
      <c r="C3" s="12">
        <v>69356092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7" t="s">
        <v>12</v>
      </c>
      <c r="K3" s="67"/>
      <c r="L3" s="67"/>
      <c r="M3" s="67"/>
      <c r="N3" s="9" t="s">
        <v>13</v>
      </c>
      <c r="O3" s="9"/>
      <c r="P3" s="67" t="s">
        <v>14</v>
      </c>
      <c r="Q3" s="92" t="s">
        <v>15</v>
      </c>
      <c r="R3" s="93"/>
      <c r="S3" s="94" t="s">
        <v>16</v>
      </c>
      <c r="T3" s="94"/>
    </row>
    <row r="4" s="1" customFormat="1" ht="27.9" customHeight="1" spans="1:20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67" t="s">
        <v>20</v>
      </c>
      <c r="K4" s="67"/>
      <c r="L4" s="67"/>
      <c r="M4" s="67"/>
      <c r="N4" s="9" t="s">
        <v>21</v>
      </c>
      <c r="O4" s="9"/>
      <c r="P4" s="95" t="s">
        <v>22</v>
      </c>
      <c r="Q4" s="12" t="s">
        <v>23</v>
      </c>
      <c r="R4" s="95" t="s">
        <v>24</v>
      </c>
      <c r="S4" s="96" t="s">
        <v>25</v>
      </c>
      <c r="T4" s="97" t="s">
        <v>26</v>
      </c>
    </row>
    <row r="5" s="1" customFormat="1" ht="27.9" customHeight="1" spans="1:20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98" t="s">
        <v>33</v>
      </c>
      <c r="Q5" s="99"/>
      <c r="R5" s="99"/>
      <c r="S5" s="96" t="s">
        <v>34</v>
      </c>
      <c r="T5" s="100" t="s">
        <v>35</v>
      </c>
    </row>
    <row r="6" s="1" customFormat="1" ht="27.9" customHeight="1" spans="1:20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9" t="s">
        <v>38</v>
      </c>
      <c r="L6" s="20" t="s">
        <v>39</v>
      </c>
      <c r="M6" s="22"/>
      <c r="N6" s="20" t="s">
        <v>40</v>
      </c>
      <c r="O6" s="22"/>
      <c r="P6" s="101" t="s">
        <v>41</v>
      </c>
      <c r="Q6" s="102"/>
      <c r="R6" s="102"/>
      <c r="S6" s="96"/>
      <c r="T6" s="100"/>
    </row>
    <row r="7" s="1" customFormat="1" ht="27.9" customHeight="1" spans="1:20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68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96"/>
      <c r="T7" s="100"/>
    </row>
    <row r="8" s="2" customFormat="1" ht="23" customHeight="1" spans="1:20">
      <c r="A8" s="24">
        <v>1</v>
      </c>
      <c r="B8" s="25">
        <v>43785</v>
      </c>
      <c r="C8" s="26"/>
      <c r="D8" s="27">
        <v>100000</v>
      </c>
      <c r="E8" s="28" t="s">
        <v>54</v>
      </c>
      <c r="F8" s="29" t="s">
        <v>55</v>
      </c>
      <c r="G8" s="30"/>
      <c r="H8" s="31"/>
      <c r="I8" s="27"/>
      <c r="J8" s="27"/>
      <c r="K8" s="27"/>
      <c r="L8" s="30"/>
      <c r="M8" s="30"/>
      <c r="N8" s="69"/>
      <c r="O8" s="69"/>
      <c r="P8" s="69"/>
      <c r="Q8" s="103"/>
      <c r="R8" s="33"/>
      <c r="S8" s="27"/>
      <c r="T8" s="33"/>
    </row>
    <row r="9" s="2" customFormat="1" ht="21" customHeight="1" spans="1:20">
      <c r="A9" s="32"/>
      <c r="B9" s="25">
        <v>43785</v>
      </c>
      <c r="C9" s="26"/>
      <c r="D9" s="33"/>
      <c r="E9" s="2" t="s">
        <v>56</v>
      </c>
      <c r="F9" s="29" t="s">
        <v>57</v>
      </c>
      <c r="G9" s="30"/>
      <c r="H9" s="30"/>
      <c r="I9" s="30"/>
      <c r="J9" s="30"/>
      <c r="K9" s="30"/>
      <c r="L9" s="30"/>
      <c r="M9" s="30"/>
      <c r="N9" s="69"/>
      <c r="O9" s="69"/>
      <c r="P9" s="104" t="s">
        <v>58</v>
      </c>
      <c r="Q9" s="103"/>
      <c r="R9" s="33"/>
      <c r="S9" s="27">
        <v>100000</v>
      </c>
      <c r="T9" s="33"/>
    </row>
    <row r="10" s="2" customFormat="1" ht="20.1" customHeight="1" spans="1:20">
      <c r="A10" s="24">
        <v>2</v>
      </c>
      <c r="B10" s="25">
        <v>43845</v>
      </c>
      <c r="C10" s="34"/>
      <c r="D10" s="27">
        <v>456170</v>
      </c>
      <c r="E10" s="27" t="s">
        <v>54</v>
      </c>
      <c r="F10" s="35" t="s">
        <v>59</v>
      </c>
      <c r="G10" s="30"/>
      <c r="H10" s="30"/>
      <c r="I10" s="30"/>
      <c r="J10" s="30"/>
      <c r="K10" s="30"/>
      <c r="L10" s="30"/>
      <c r="M10" s="30"/>
      <c r="N10" s="69"/>
      <c r="O10" s="69"/>
      <c r="Q10" s="103"/>
      <c r="R10" s="33"/>
      <c r="S10" s="27"/>
      <c r="T10" s="33"/>
    </row>
    <row r="11" s="2" customFormat="1" ht="24" customHeight="1" spans="1:20">
      <c r="A11" s="32"/>
      <c r="B11" s="25">
        <v>43845</v>
      </c>
      <c r="C11" s="34"/>
      <c r="D11" s="34"/>
      <c r="E11" s="28" t="s">
        <v>60</v>
      </c>
      <c r="F11" s="27" t="s">
        <v>61</v>
      </c>
      <c r="G11" s="27"/>
      <c r="H11" s="27"/>
      <c r="I11" s="27"/>
      <c r="J11" s="27"/>
      <c r="K11" s="27"/>
      <c r="L11" s="27">
        <v>100</v>
      </c>
      <c r="M11" s="27" t="s">
        <v>62</v>
      </c>
      <c r="N11" s="69"/>
      <c r="O11" s="69"/>
      <c r="P11" s="104" t="s">
        <v>63</v>
      </c>
      <c r="Q11" s="103"/>
      <c r="R11" s="27"/>
      <c r="S11" s="27">
        <v>456170</v>
      </c>
      <c r="T11" s="27"/>
    </row>
    <row r="12" s="2" customFormat="1" ht="20.1" customHeight="1" spans="1:20">
      <c r="A12" s="24">
        <v>3</v>
      </c>
      <c r="B12" s="25">
        <v>43847</v>
      </c>
      <c r="C12" s="34"/>
      <c r="D12" s="27">
        <v>253858</v>
      </c>
      <c r="E12" s="27" t="s">
        <v>54</v>
      </c>
      <c r="F12" s="35" t="s">
        <v>59</v>
      </c>
      <c r="G12" s="27"/>
      <c r="H12" s="27"/>
      <c r="I12" s="27"/>
      <c r="J12" s="27"/>
      <c r="K12" s="27"/>
      <c r="L12" s="70"/>
      <c r="M12" s="70"/>
      <c r="N12" s="69"/>
      <c r="O12" s="69"/>
      <c r="P12" s="70"/>
      <c r="Q12" s="70"/>
      <c r="R12" s="70"/>
      <c r="S12" s="70"/>
      <c r="T12" s="27"/>
    </row>
    <row r="13" s="2" customFormat="1" ht="20.1" customHeight="1" spans="1:20">
      <c r="A13" s="36"/>
      <c r="B13" s="25">
        <v>43847</v>
      </c>
      <c r="C13" s="34"/>
      <c r="D13" s="34"/>
      <c r="E13" s="27" t="s">
        <v>64</v>
      </c>
      <c r="F13" s="27" t="s">
        <v>65</v>
      </c>
      <c r="G13" s="27"/>
      <c r="H13" s="27"/>
      <c r="I13" s="27"/>
      <c r="J13" s="27"/>
      <c r="K13" s="27"/>
      <c r="L13" s="27">
        <v>50</v>
      </c>
      <c r="M13" s="27" t="s">
        <v>62</v>
      </c>
      <c r="N13" s="69"/>
      <c r="O13" s="69"/>
      <c r="P13" s="69" t="s">
        <v>66</v>
      </c>
      <c r="Q13" s="103"/>
      <c r="R13" s="27"/>
      <c r="S13" s="27">
        <v>73858</v>
      </c>
      <c r="T13" s="27"/>
    </row>
    <row r="14" s="2" customFormat="1" ht="20.1" customHeight="1" spans="1:20">
      <c r="A14" s="36"/>
      <c r="B14" s="25">
        <v>43847</v>
      </c>
      <c r="C14" s="34"/>
      <c r="D14" s="34"/>
      <c r="E14" s="27" t="s">
        <v>67</v>
      </c>
      <c r="F14" s="27" t="s">
        <v>68</v>
      </c>
      <c r="G14" s="27"/>
      <c r="H14" s="27"/>
      <c r="I14" s="27"/>
      <c r="J14" s="27"/>
      <c r="K14" s="27"/>
      <c r="L14" s="27">
        <v>50</v>
      </c>
      <c r="M14" s="27" t="s">
        <v>62</v>
      </c>
      <c r="N14" s="69"/>
      <c r="O14" s="69"/>
      <c r="P14" s="69" t="s">
        <v>69</v>
      </c>
      <c r="Q14" s="103"/>
      <c r="R14" s="27"/>
      <c r="S14" s="27">
        <v>80000</v>
      </c>
      <c r="T14" s="27"/>
    </row>
    <row r="15" s="2" customFormat="1" ht="20.1" customHeight="1" spans="1:20">
      <c r="A15" s="32"/>
      <c r="B15" s="25">
        <v>43847</v>
      </c>
      <c r="C15" s="34"/>
      <c r="D15" s="34"/>
      <c r="E15" s="27" t="s">
        <v>56</v>
      </c>
      <c r="F15" s="27" t="s">
        <v>70</v>
      </c>
      <c r="G15" s="27"/>
      <c r="H15" s="27"/>
      <c r="I15" s="27"/>
      <c r="J15" s="27"/>
      <c r="K15" s="27"/>
      <c r="L15" s="27">
        <v>100</v>
      </c>
      <c r="M15" s="27" t="s">
        <v>62</v>
      </c>
      <c r="N15" s="70"/>
      <c r="O15" s="70"/>
      <c r="P15" s="69" t="s">
        <v>71</v>
      </c>
      <c r="Q15" s="103"/>
      <c r="R15" s="27"/>
      <c r="S15" s="27">
        <v>100000</v>
      </c>
      <c r="T15" s="27"/>
    </row>
    <row r="16" s="3" customFormat="1" ht="20.1" customHeight="1" spans="1:20">
      <c r="A16" s="36">
        <v>4</v>
      </c>
      <c r="B16" s="37">
        <v>43849</v>
      </c>
      <c r="C16" s="34"/>
      <c r="D16" s="27">
        <v>661331</v>
      </c>
      <c r="E16" s="27" t="s">
        <v>54</v>
      </c>
      <c r="F16" s="35" t="s">
        <v>59</v>
      </c>
      <c r="G16" s="27"/>
      <c r="H16" s="27"/>
      <c r="I16" s="27"/>
      <c r="J16" s="27"/>
      <c r="K16" s="27"/>
      <c r="L16" s="27"/>
      <c r="M16" s="27"/>
      <c r="N16" s="70"/>
      <c r="O16" s="70"/>
      <c r="P16" s="69"/>
      <c r="Q16" s="103"/>
      <c r="R16" s="27"/>
      <c r="S16" s="27"/>
      <c r="T16" s="27"/>
    </row>
    <row r="17" s="3" customFormat="1" ht="20.1" customHeight="1" spans="1:20">
      <c r="A17" s="36"/>
      <c r="B17" s="38"/>
      <c r="C17" s="34"/>
      <c r="D17" s="27"/>
      <c r="E17" s="27" t="s">
        <v>72</v>
      </c>
      <c r="F17" s="27" t="s">
        <v>73</v>
      </c>
      <c r="G17" s="27"/>
      <c r="H17" s="27"/>
      <c r="I17" s="27"/>
      <c r="J17" s="27"/>
      <c r="K17" s="27"/>
      <c r="L17" s="27">
        <v>100</v>
      </c>
      <c r="M17" s="27" t="s">
        <v>62</v>
      </c>
      <c r="N17" s="69"/>
      <c r="O17" s="69"/>
      <c r="P17" s="69" t="s">
        <v>74</v>
      </c>
      <c r="Q17" s="103"/>
      <c r="R17" s="27"/>
      <c r="S17" s="27">
        <v>415472</v>
      </c>
      <c r="T17" s="27"/>
    </row>
    <row r="18" s="3" customFormat="1" ht="20.1" customHeight="1" spans="1:20">
      <c r="A18" s="32"/>
      <c r="B18" s="39"/>
      <c r="C18" s="34"/>
      <c r="D18" s="27"/>
      <c r="E18" s="27" t="s">
        <v>56</v>
      </c>
      <c r="F18" s="27" t="s">
        <v>57</v>
      </c>
      <c r="G18" s="27"/>
      <c r="H18" s="27"/>
      <c r="I18" s="27"/>
      <c r="J18" s="27"/>
      <c r="K18" s="27"/>
      <c r="L18" s="27">
        <v>100</v>
      </c>
      <c r="M18" s="27" t="s">
        <v>62</v>
      </c>
      <c r="N18" s="69"/>
      <c r="O18" s="69"/>
      <c r="P18" s="69" t="s">
        <v>58</v>
      </c>
      <c r="Q18" s="103"/>
      <c r="R18" s="27"/>
      <c r="S18" s="27">
        <v>245359</v>
      </c>
      <c r="T18" s="27"/>
    </row>
    <row r="19" s="3" customFormat="1" ht="20.1" customHeight="1" spans="1:20">
      <c r="A19" s="36">
        <v>5</v>
      </c>
      <c r="B19" s="25">
        <v>43850</v>
      </c>
      <c r="C19" s="34"/>
      <c r="D19" s="27">
        <v>287991</v>
      </c>
      <c r="E19" s="27" t="s">
        <v>54</v>
      </c>
      <c r="F19" s="35" t="s">
        <v>59</v>
      </c>
      <c r="G19" s="27"/>
      <c r="H19" s="27"/>
      <c r="I19" s="27"/>
      <c r="J19" s="27"/>
      <c r="K19" s="27"/>
      <c r="L19" s="27"/>
      <c r="M19" s="27"/>
      <c r="N19" s="69"/>
      <c r="O19" s="69"/>
      <c r="P19" s="69"/>
      <c r="Q19" s="103"/>
      <c r="R19" s="27"/>
      <c r="S19" s="27"/>
      <c r="T19" s="27"/>
    </row>
    <row r="20" s="3" customFormat="1" ht="20.1" customHeight="1" spans="1:20">
      <c r="A20" s="32"/>
      <c r="B20" s="25">
        <v>43850</v>
      </c>
      <c r="C20" s="34"/>
      <c r="D20" s="34"/>
      <c r="E20" s="27" t="s">
        <v>75</v>
      </c>
      <c r="F20" s="27" t="s">
        <v>76</v>
      </c>
      <c r="G20" s="27"/>
      <c r="H20" s="27"/>
      <c r="I20" s="27"/>
      <c r="J20" s="27"/>
      <c r="K20" s="27"/>
      <c r="L20" s="27">
        <v>100</v>
      </c>
      <c r="M20" s="27" t="s">
        <v>62</v>
      </c>
      <c r="N20" s="69"/>
      <c r="O20" s="69"/>
      <c r="P20" s="69" t="s">
        <v>77</v>
      </c>
      <c r="Q20" s="103"/>
      <c r="R20" s="27"/>
      <c r="S20" s="27">
        <v>287991</v>
      </c>
      <c r="T20" s="27"/>
    </row>
    <row r="21" s="3" customFormat="1" ht="20.1" customHeight="1" spans="1:20">
      <c r="A21" s="36">
        <v>6</v>
      </c>
      <c r="B21" s="25">
        <v>43851</v>
      </c>
      <c r="C21" s="34"/>
      <c r="D21" s="27">
        <v>776079</v>
      </c>
      <c r="E21" s="27" t="s">
        <v>54</v>
      </c>
      <c r="F21" s="35" t="s">
        <v>59</v>
      </c>
      <c r="G21" s="27"/>
      <c r="H21" s="27"/>
      <c r="I21" s="27"/>
      <c r="J21" s="27"/>
      <c r="K21" s="27"/>
      <c r="L21" s="27"/>
      <c r="M21" s="27"/>
      <c r="N21" s="69"/>
      <c r="O21" s="69"/>
      <c r="P21" s="69"/>
      <c r="Q21" s="103"/>
      <c r="R21" s="27"/>
      <c r="S21" s="27"/>
      <c r="T21" s="27"/>
    </row>
    <row r="22" s="3" customFormat="1" ht="20.1" customHeight="1" spans="1:20">
      <c r="A22" s="36"/>
      <c r="B22" s="25">
        <v>43851</v>
      </c>
      <c r="C22" s="34"/>
      <c r="D22" s="34"/>
      <c r="E22" s="27" t="s">
        <v>78</v>
      </c>
      <c r="F22" s="27" t="s">
        <v>79</v>
      </c>
      <c r="G22" s="27"/>
      <c r="H22" s="27"/>
      <c r="I22" s="27"/>
      <c r="J22" s="27"/>
      <c r="K22" s="27"/>
      <c r="L22" s="27">
        <v>100</v>
      </c>
      <c r="M22" s="27" t="s">
        <v>62</v>
      </c>
      <c r="N22" s="69"/>
      <c r="O22" s="69"/>
      <c r="P22" s="69" t="s">
        <v>80</v>
      </c>
      <c r="Q22" s="103"/>
      <c r="R22" s="27"/>
      <c r="S22" s="27">
        <v>133560</v>
      </c>
      <c r="T22" s="27"/>
    </row>
    <row r="23" s="3" customFormat="1" ht="20.1" customHeight="1" spans="1:20">
      <c r="A23" s="36"/>
      <c r="B23" s="25">
        <v>43851</v>
      </c>
      <c r="C23" s="34"/>
      <c r="D23" s="34"/>
      <c r="E23" s="27" t="s">
        <v>78</v>
      </c>
      <c r="F23" s="27" t="s">
        <v>81</v>
      </c>
      <c r="G23" s="27"/>
      <c r="H23" s="27"/>
      <c r="I23" s="27"/>
      <c r="J23" s="27"/>
      <c r="K23" s="27"/>
      <c r="L23" s="27">
        <v>50</v>
      </c>
      <c r="M23" s="27" t="s">
        <v>62</v>
      </c>
      <c r="N23" s="69"/>
      <c r="O23" s="69"/>
      <c r="P23" s="69" t="s">
        <v>82</v>
      </c>
      <c r="Q23" s="103"/>
      <c r="R23" s="27"/>
      <c r="S23" s="27">
        <v>70820</v>
      </c>
      <c r="T23" s="27"/>
    </row>
    <row r="24" s="3" customFormat="1" ht="20.1" customHeight="1" spans="1:20">
      <c r="A24" s="36"/>
      <c r="B24" s="25">
        <v>43851</v>
      </c>
      <c r="C24" s="34"/>
      <c r="D24" s="34"/>
      <c r="E24" s="27" t="s">
        <v>83</v>
      </c>
      <c r="F24" s="27" t="s">
        <v>84</v>
      </c>
      <c r="G24" s="27"/>
      <c r="H24" s="27"/>
      <c r="I24" s="27"/>
      <c r="J24" s="27"/>
      <c r="K24" s="27"/>
      <c r="L24" s="27">
        <v>100</v>
      </c>
      <c r="M24" s="27" t="s">
        <v>62</v>
      </c>
      <c r="N24" s="69"/>
      <c r="O24" s="69"/>
      <c r="P24" s="69" t="s">
        <v>85</v>
      </c>
      <c r="Q24" s="103"/>
      <c r="R24" s="27"/>
      <c r="S24" s="27">
        <v>223537</v>
      </c>
      <c r="T24" s="27"/>
    </row>
    <row r="25" s="3" customFormat="1" ht="20.1" customHeight="1" spans="1:20">
      <c r="A25" s="36"/>
      <c r="B25" s="25">
        <v>43851</v>
      </c>
      <c r="C25" s="34"/>
      <c r="D25" s="34"/>
      <c r="E25" s="27" t="s">
        <v>56</v>
      </c>
      <c r="F25" s="27" t="s">
        <v>86</v>
      </c>
      <c r="G25" s="27"/>
      <c r="H25" s="27"/>
      <c r="I25" s="27"/>
      <c r="J25" s="27"/>
      <c r="K25" s="27"/>
      <c r="L25" s="27">
        <v>100</v>
      </c>
      <c r="M25" s="27" t="s">
        <v>62</v>
      </c>
      <c r="N25" s="69"/>
      <c r="O25" s="69"/>
      <c r="P25" s="69" t="s">
        <v>87</v>
      </c>
      <c r="Q25" s="103"/>
      <c r="R25" s="27"/>
      <c r="S25" s="27">
        <v>247662</v>
      </c>
      <c r="T25" s="27"/>
    </row>
    <row r="26" s="3" customFormat="1" ht="20.1" customHeight="1" spans="1:20">
      <c r="A26" s="32"/>
      <c r="B26" s="25">
        <v>43851</v>
      </c>
      <c r="C26" s="34"/>
      <c r="D26" s="34"/>
      <c r="E26" s="27" t="s">
        <v>88</v>
      </c>
      <c r="F26" s="27" t="s">
        <v>89</v>
      </c>
      <c r="G26" s="27"/>
      <c r="H26" s="27"/>
      <c r="I26" s="27"/>
      <c r="J26" s="27"/>
      <c r="K26" s="27"/>
      <c r="L26" s="27">
        <v>50</v>
      </c>
      <c r="M26" s="27" t="s">
        <v>62</v>
      </c>
      <c r="N26" s="69"/>
      <c r="O26" s="69"/>
      <c r="P26" s="69" t="s">
        <v>90</v>
      </c>
      <c r="Q26" s="103"/>
      <c r="R26" s="27"/>
      <c r="S26" s="27">
        <v>100000</v>
      </c>
      <c r="T26" s="27"/>
    </row>
    <row r="27" s="3" customFormat="1" ht="20.1" customHeight="1" spans="1:20">
      <c r="A27" s="32"/>
      <c r="B27" s="25">
        <v>44048</v>
      </c>
      <c r="C27" s="34"/>
      <c r="D27" s="27">
        <v>40550</v>
      </c>
      <c r="E27" s="27" t="s">
        <v>54</v>
      </c>
      <c r="F27" s="35" t="s">
        <v>59</v>
      </c>
      <c r="G27" s="27"/>
      <c r="H27" s="27"/>
      <c r="I27" s="27"/>
      <c r="J27" s="27"/>
      <c r="K27" s="27"/>
      <c r="L27" s="27"/>
      <c r="M27" s="27"/>
      <c r="N27" s="69"/>
      <c r="O27" s="69"/>
      <c r="P27" s="69"/>
      <c r="Q27" s="103"/>
      <c r="R27" s="27"/>
      <c r="S27" s="27"/>
      <c r="T27" s="27"/>
    </row>
    <row r="28" s="3" customFormat="1" ht="20.1" customHeight="1" spans="1:20">
      <c r="A28" s="32"/>
      <c r="B28" s="25">
        <v>44048</v>
      </c>
      <c r="C28" s="34"/>
      <c r="D28" s="34"/>
      <c r="E28" s="27" t="s">
        <v>78</v>
      </c>
      <c r="F28" s="27" t="s">
        <v>79</v>
      </c>
      <c r="G28" s="27"/>
      <c r="H28" s="27"/>
      <c r="I28" s="27"/>
      <c r="J28" s="27"/>
      <c r="K28" s="27"/>
      <c r="L28" s="27">
        <v>50</v>
      </c>
      <c r="M28" s="27" t="s">
        <v>62</v>
      </c>
      <c r="N28" s="69"/>
      <c r="O28" s="69"/>
      <c r="P28" s="69" t="s">
        <v>80</v>
      </c>
      <c r="Q28" s="103"/>
      <c r="R28" s="27"/>
      <c r="S28" s="27">
        <v>40500</v>
      </c>
      <c r="T28" s="27"/>
    </row>
    <row r="29" s="3" customFormat="1" ht="19" customHeight="1" spans="1:20">
      <c r="A29" s="26">
        <v>8</v>
      </c>
      <c r="B29" s="25">
        <v>44063</v>
      </c>
      <c r="C29" s="34"/>
      <c r="D29" s="27">
        <v>100100</v>
      </c>
      <c r="E29" s="27" t="s">
        <v>54</v>
      </c>
      <c r="F29" s="35" t="s">
        <v>59</v>
      </c>
      <c r="G29" s="27"/>
      <c r="H29" s="27"/>
      <c r="I29" s="27"/>
      <c r="J29" s="27"/>
      <c r="K29" s="27"/>
      <c r="L29" s="27"/>
      <c r="M29" s="27"/>
      <c r="N29" s="69"/>
      <c r="O29" s="69"/>
      <c r="P29" s="69"/>
      <c r="Q29" s="103"/>
      <c r="R29" s="27"/>
      <c r="S29" s="27"/>
      <c r="T29" s="27"/>
    </row>
    <row r="30" s="3" customFormat="1" ht="20.1" customHeight="1" spans="1:20">
      <c r="A30" s="26"/>
      <c r="B30" s="25">
        <v>44063</v>
      </c>
      <c r="C30" s="34"/>
      <c r="D30" s="34"/>
      <c r="E30" s="27" t="s">
        <v>91</v>
      </c>
      <c r="F30" s="27" t="s">
        <v>92</v>
      </c>
      <c r="G30" s="27"/>
      <c r="H30" s="27"/>
      <c r="I30" s="27"/>
      <c r="J30" s="27"/>
      <c r="K30" s="27"/>
      <c r="L30" s="27">
        <v>100</v>
      </c>
      <c r="M30" s="27" t="s">
        <v>62</v>
      </c>
      <c r="N30" s="69"/>
      <c r="O30" s="69"/>
      <c r="P30" s="69" t="s">
        <v>93</v>
      </c>
      <c r="Q30" s="103"/>
      <c r="R30" s="27"/>
      <c r="S30" s="27">
        <v>100000</v>
      </c>
      <c r="T30" s="27"/>
    </row>
    <row r="31" s="3" customFormat="1" ht="19" customHeight="1" spans="1:20">
      <c r="A31" s="26">
        <v>9</v>
      </c>
      <c r="B31" s="25">
        <v>44179</v>
      </c>
      <c r="C31" s="34"/>
      <c r="D31" s="27">
        <v>500000</v>
      </c>
      <c r="E31" s="27" t="s">
        <v>54</v>
      </c>
      <c r="F31" s="35" t="s">
        <v>59</v>
      </c>
      <c r="G31" s="27"/>
      <c r="H31" s="27"/>
      <c r="I31" s="27"/>
      <c r="J31" s="27"/>
      <c r="K31" s="27"/>
      <c r="L31" s="27">
        <v>100</v>
      </c>
      <c r="M31" s="71" t="s">
        <v>94</v>
      </c>
      <c r="N31" s="69"/>
      <c r="O31" s="69"/>
      <c r="P31" s="69"/>
      <c r="Q31" s="103"/>
      <c r="R31" s="27"/>
      <c r="S31" s="27"/>
      <c r="T31" s="27"/>
    </row>
    <row r="32" s="3" customFormat="1" ht="20.1" customHeight="1" spans="1:20">
      <c r="A32" s="26"/>
      <c r="B32" s="25">
        <v>44179</v>
      </c>
      <c r="C32" s="34"/>
      <c r="D32" s="34"/>
      <c r="E32" s="27" t="s">
        <v>91</v>
      </c>
      <c r="F32" s="27" t="s">
        <v>92</v>
      </c>
      <c r="G32" s="27"/>
      <c r="H32" s="27"/>
      <c r="I32" s="27"/>
      <c r="J32" s="27"/>
      <c r="K32" s="27"/>
      <c r="L32" s="27">
        <v>-100</v>
      </c>
      <c r="M32" s="72"/>
      <c r="N32" s="69"/>
      <c r="O32" s="69"/>
      <c r="P32" s="69" t="s">
        <v>93</v>
      </c>
      <c r="Q32" s="103"/>
      <c r="R32" s="27"/>
      <c r="S32" s="27">
        <v>500000</v>
      </c>
      <c r="T32" s="27"/>
    </row>
    <row r="33" s="4" customFormat="1" ht="19" customHeight="1" spans="1:20">
      <c r="A33" s="132">
        <v>9</v>
      </c>
      <c r="B33" s="48">
        <v>44180</v>
      </c>
      <c r="C33" s="56"/>
      <c r="D33" s="54">
        <v>101350</v>
      </c>
      <c r="E33" s="54" t="s">
        <v>54</v>
      </c>
      <c r="F33" s="133" t="s">
        <v>59</v>
      </c>
      <c r="G33" s="54"/>
      <c r="H33" s="54"/>
      <c r="I33" s="54"/>
      <c r="J33" s="54"/>
      <c r="K33" s="54"/>
      <c r="L33" s="54">
        <v>100</v>
      </c>
      <c r="M33" s="113" t="s">
        <v>94</v>
      </c>
      <c r="N33" s="78"/>
      <c r="O33" s="78"/>
      <c r="P33" s="78"/>
      <c r="Q33" s="130"/>
      <c r="R33" s="54"/>
      <c r="S33" s="54"/>
      <c r="T33" s="54"/>
    </row>
    <row r="34" s="4" customFormat="1" ht="20.1" customHeight="1" spans="1:20">
      <c r="A34" s="132"/>
      <c r="B34" s="48">
        <v>44180</v>
      </c>
      <c r="C34" s="56"/>
      <c r="D34" s="56"/>
      <c r="E34" s="54" t="s">
        <v>91</v>
      </c>
      <c r="F34" s="54" t="s">
        <v>95</v>
      </c>
      <c r="G34" s="54"/>
      <c r="H34" s="54"/>
      <c r="I34" s="54"/>
      <c r="J34" s="54"/>
      <c r="K34" s="54"/>
      <c r="L34" s="54">
        <v>-100</v>
      </c>
      <c r="M34" s="79"/>
      <c r="N34" s="78"/>
      <c r="O34" s="78"/>
      <c r="P34" s="78" t="s">
        <v>96</v>
      </c>
      <c r="Q34" s="130"/>
      <c r="R34" s="54"/>
      <c r="S34" s="54">
        <v>101350</v>
      </c>
      <c r="T34" s="54"/>
    </row>
    <row r="35" s="4" customFormat="1" ht="20.1" customHeight="1" spans="1:20">
      <c r="A35" s="127"/>
      <c r="B35" s="48"/>
      <c r="C35" s="56"/>
      <c r="D35" s="56"/>
      <c r="E35" s="54"/>
      <c r="F35" s="54"/>
      <c r="G35" s="54"/>
      <c r="H35" s="54"/>
      <c r="I35" s="54"/>
      <c r="J35" s="54"/>
      <c r="K35" s="54"/>
      <c r="L35" s="54"/>
      <c r="M35" s="54"/>
      <c r="N35" s="78"/>
      <c r="O35" s="78"/>
      <c r="P35" s="78"/>
      <c r="Q35" s="130"/>
      <c r="R35" s="54"/>
      <c r="S35" s="54"/>
      <c r="T35" s="54"/>
    </row>
    <row r="36" s="4" customFormat="1" ht="20.1" customHeight="1" spans="1:20">
      <c r="A36" s="127"/>
      <c r="B36" s="48"/>
      <c r="C36" s="56"/>
      <c r="D36" s="56"/>
      <c r="E36" s="54"/>
      <c r="F36" s="54"/>
      <c r="G36" s="54"/>
      <c r="H36" s="54"/>
      <c r="I36" s="54"/>
      <c r="J36" s="54"/>
      <c r="K36" s="54"/>
      <c r="L36" s="54"/>
      <c r="M36" s="54"/>
      <c r="N36" s="78"/>
      <c r="O36" s="78"/>
      <c r="P36" s="78"/>
      <c r="Q36" s="130"/>
      <c r="R36" s="54"/>
      <c r="S36" s="54"/>
      <c r="T36" s="54"/>
    </row>
    <row r="37" ht="21" customHeight="1" spans="1:20">
      <c r="A37" s="47"/>
      <c r="B37" s="134"/>
      <c r="C37" s="34"/>
      <c r="D37" s="34"/>
      <c r="E37" s="30"/>
      <c r="F37" s="30"/>
      <c r="G37" s="30"/>
      <c r="H37" s="30"/>
      <c r="I37" s="30"/>
      <c r="J37" s="30"/>
      <c r="K37" s="30"/>
      <c r="L37" s="30"/>
      <c r="M37" s="30"/>
      <c r="N37" s="69"/>
      <c r="O37" s="69"/>
      <c r="P37" s="69"/>
      <c r="Q37" s="103"/>
      <c r="R37" s="33"/>
      <c r="S37" s="27"/>
      <c r="T37" s="33"/>
    </row>
    <row r="38" ht="30" customHeight="1" spans="1:20">
      <c r="A38" s="57" t="s">
        <v>97</v>
      </c>
      <c r="B38" s="57"/>
      <c r="C38" s="58">
        <f>SUM(C8:C37)</f>
        <v>0</v>
      </c>
      <c r="D38" s="59">
        <f>SUM(D8:D37)</f>
        <v>3277429</v>
      </c>
      <c r="E38" s="61"/>
      <c r="F38" s="61"/>
      <c r="G38" s="61"/>
      <c r="H38" s="61"/>
      <c r="I38" s="80">
        <f>SUM(I8:I37)</f>
        <v>0</v>
      </c>
      <c r="J38" s="60"/>
      <c r="K38" s="80">
        <f>SUM(K8:K37)</f>
        <v>0</v>
      </c>
      <c r="L38" s="80">
        <f>SUM(L8:L37)</f>
        <v>1150</v>
      </c>
      <c r="M38" s="60"/>
      <c r="N38" s="81">
        <f>SUM(N8:N37)</f>
        <v>0</v>
      </c>
      <c r="O38" s="69"/>
      <c r="P38" s="117"/>
      <c r="Q38" s="118"/>
      <c r="R38" s="119"/>
      <c r="S38" s="120">
        <f>SUM(S8:S37)</f>
        <v>3276279</v>
      </c>
      <c r="T38" s="121">
        <f>C38+D38-I38-K38-L38-N38-S38</f>
        <v>0</v>
      </c>
    </row>
    <row r="39" ht="30" customHeight="1" spans="1:20">
      <c r="A39" s="57" t="s">
        <v>98</v>
      </c>
      <c r="B39" s="57"/>
      <c r="C39" s="57" t="s">
        <v>99</v>
      </c>
      <c r="D39" s="57"/>
      <c r="E39" s="57"/>
      <c r="F39" s="62">
        <f>S34</f>
        <v>101350</v>
      </c>
      <c r="G39" s="63"/>
      <c r="H39" s="63"/>
      <c r="I39" s="63"/>
      <c r="J39" s="63"/>
      <c r="K39" s="82"/>
      <c r="L39" s="84" t="s">
        <v>100</v>
      </c>
      <c r="M39" s="85"/>
      <c r="N39" s="85"/>
      <c r="O39" s="86" t="s">
        <v>101</v>
      </c>
      <c r="P39" s="122">
        <f>F39</f>
        <v>101350</v>
      </c>
      <c r="Q39" s="122"/>
      <c r="R39" s="122"/>
      <c r="S39" s="122"/>
      <c r="T39" s="122"/>
    </row>
    <row r="40" ht="30" customHeight="1" spans="1:20">
      <c r="A40" s="57"/>
      <c r="B40" s="57"/>
      <c r="C40" s="57" t="s">
        <v>102</v>
      </c>
      <c r="D40" s="57"/>
      <c r="E40" s="57"/>
      <c r="F40" s="62">
        <v>0</v>
      </c>
      <c r="G40" s="63"/>
      <c r="H40" s="63"/>
      <c r="I40" s="63"/>
      <c r="J40" s="63"/>
      <c r="K40" s="82"/>
      <c r="L40" s="88"/>
      <c r="M40" s="89"/>
      <c r="N40" s="89"/>
      <c r="O40" s="86" t="s">
        <v>103</v>
      </c>
      <c r="P40" s="123" t="str">
        <f>SUBSTITUTE(SUBSTITUTE(TEXT(INT(P39),"[DBNum2][$-804]G/通用格式元"&amp;IF(INT(F47)=F47,"整",""))&amp;TEXT(MID(F47,FIND(".",F47&amp;".0")+1,1),"[DBNum2][$-804]G/通用格式角")&amp;TEXT(MID(F47,FIND(".",F47&amp;".0")+2,1),"[DBNum2][$-804]G/通用格式分"),"零角","零"),"零分","")</f>
        <v>壹拾万壹仟叁佰伍拾元整</v>
      </c>
      <c r="Q40" s="123"/>
      <c r="R40" s="123"/>
      <c r="S40" s="123"/>
      <c r="T40" s="123"/>
    </row>
    <row r="45" ht="13.5" spans="2:2">
      <c r="B45" s="124"/>
    </row>
  </sheetData>
  <mergeCells count="54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8:B38"/>
    <mergeCell ref="C39:E39"/>
    <mergeCell ref="F39:K39"/>
    <mergeCell ref="P39:T39"/>
    <mergeCell ref="C40:E40"/>
    <mergeCell ref="F40:K40"/>
    <mergeCell ref="P40:T40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M31:M32"/>
    <mergeCell ref="M33:M34"/>
    <mergeCell ref="S5:S7"/>
    <mergeCell ref="T5:T7"/>
    <mergeCell ref="A39:B40"/>
    <mergeCell ref="L39:N40"/>
  </mergeCells>
  <printOptions horizontalCentered="1" verticalCentered="1"/>
  <pageMargins left="0" right="0" top="0" bottom="0" header="0" footer="0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4"/>
  <sheetViews>
    <sheetView topLeftCell="A16" workbookViewId="0">
      <selection activeCell="O15" sqref="O15"/>
    </sheetView>
  </sheetViews>
  <sheetFormatPr defaultColWidth="9" defaultRowHeight="11.25"/>
  <cols>
    <col min="1" max="1" width="3.25" style="2" customWidth="1"/>
    <col min="2" max="2" width="7.88333333333333" style="6" customWidth="1"/>
    <col min="3" max="3" width="10.75" style="2" customWidth="1"/>
    <col min="4" max="4" width="9.55" style="2" customWidth="1"/>
    <col min="5" max="5" width="25.75" style="7" customWidth="1"/>
    <col min="6" max="6" width="28.4916666666667" style="7" customWidth="1"/>
    <col min="7" max="7" width="28.75" style="7" customWidth="1"/>
    <col min="8" max="9" width="9.5" style="7" customWidth="1"/>
    <col min="10" max="10" width="14.2416666666667" style="7" customWidth="1"/>
    <col min="11" max="12" width="9.5" style="7" customWidth="1"/>
    <col min="13" max="13" width="20.775" style="7" customWidth="1"/>
    <col min="14" max="14" width="15.8166666666667" style="7" customWidth="1"/>
    <col min="15" max="15" width="15.025" style="6" customWidth="1"/>
    <col min="16" max="16" width="26.625" style="7" customWidth="1"/>
    <col min="17" max="17" width="15.025" style="2" customWidth="1"/>
    <col min="18" max="18" width="11" style="7" customWidth="1"/>
    <col min="19" max="19" width="16.0666666666667" style="7" customWidth="1"/>
    <col min="20" max="20" width="15.8166666666667" style="2" customWidth="1"/>
    <col min="21" max="16384" width="9" style="2"/>
  </cols>
  <sheetData>
    <row r="1" s="1" customFormat="1" ht="24.9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1" customFormat="1" ht="27.9" customHeight="1" spans="1:20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4"/>
      <c r="J2" s="64" t="s">
        <v>4</v>
      </c>
      <c r="K2" s="64"/>
      <c r="L2" s="64"/>
      <c r="M2" s="65"/>
      <c r="N2" s="66" t="s">
        <v>5</v>
      </c>
      <c r="O2" s="66"/>
      <c r="P2" s="90">
        <v>11444</v>
      </c>
      <c r="Q2" s="68" t="s">
        <v>6</v>
      </c>
      <c r="R2" s="68"/>
      <c r="S2" s="91" t="s">
        <v>7</v>
      </c>
      <c r="T2" s="91"/>
    </row>
    <row r="3" s="1" customFormat="1" ht="27.9" customHeight="1" spans="1:20">
      <c r="A3" s="9" t="s">
        <v>8</v>
      </c>
      <c r="B3" s="9"/>
      <c r="C3" s="12">
        <v>69356092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7" t="s">
        <v>12</v>
      </c>
      <c r="K3" s="67"/>
      <c r="L3" s="67"/>
      <c r="M3" s="67"/>
      <c r="N3" s="9" t="s">
        <v>13</v>
      </c>
      <c r="O3" s="9"/>
      <c r="P3" s="67" t="s">
        <v>14</v>
      </c>
      <c r="Q3" s="92" t="s">
        <v>15</v>
      </c>
      <c r="R3" s="93"/>
      <c r="S3" s="94" t="s">
        <v>16</v>
      </c>
      <c r="T3" s="94"/>
    </row>
    <row r="4" s="1" customFormat="1" ht="27.9" customHeight="1" spans="1:20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67" t="s">
        <v>20</v>
      </c>
      <c r="K4" s="67"/>
      <c r="L4" s="67"/>
      <c r="M4" s="67"/>
      <c r="N4" s="9" t="s">
        <v>21</v>
      </c>
      <c r="O4" s="9"/>
      <c r="P4" s="95" t="s">
        <v>22</v>
      </c>
      <c r="Q4" s="12" t="s">
        <v>23</v>
      </c>
      <c r="R4" s="95" t="s">
        <v>24</v>
      </c>
      <c r="S4" s="96" t="s">
        <v>25</v>
      </c>
      <c r="T4" s="97" t="s">
        <v>26</v>
      </c>
    </row>
    <row r="5" s="1" customFormat="1" ht="27.9" customHeight="1" spans="1:20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9" t="s">
        <v>30</v>
      </c>
      <c r="L5" s="16" t="s">
        <v>31</v>
      </c>
      <c r="M5" s="18"/>
      <c r="N5" s="16" t="s">
        <v>32</v>
      </c>
      <c r="O5" s="18"/>
      <c r="P5" s="98" t="s">
        <v>33</v>
      </c>
      <c r="Q5" s="99"/>
      <c r="R5" s="99"/>
      <c r="S5" s="96" t="s">
        <v>34</v>
      </c>
      <c r="T5" s="100" t="s">
        <v>35</v>
      </c>
    </row>
    <row r="6" s="1" customFormat="1" ht="27.9" customHeight="1" spans="1:20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9" t="s">
        <v>38</v>
      </c>
      <c r="L6" s="20" t="s">
        <v>39</v>
      </c>
      <c r="M6" s="22"/>
      <c r="N6" s="20" t="s">
        <v>40</v>
      </c>
      <c r="O6" s="22"/>
      <c r="P6" s="101" t="s">
        <v>41</v>
      </c>
      <c r="Q6" s="102"/>
      <c r="R6" s="102"/>
      <c r="S6" s="96"/>
      <c r="T6" s="100"/>
    </row>
    <row r="7" s="1" customFormat="1" ht="27.9" customHeight="1" spans="1:20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68" t="s">
        <v>49</v>
      </c>
      <c r="L7" s="12" t="s">
        <v>49</v>
      </c>
      <c r="M7" s="9" t="s">
        <v>50</v>
      </c>
      <c r="N7" s="9" t="s">
        <v>49</v>
      </c>
      <c r="O7" s="9" t="s">
        <v>50</v>
      </c>
      <c r="P7" s="12" t="s">
        <v>51</v>
      </c>
      <c r="Q7" s="12" t="s">
        <v>52</v>
      </c>
      <c r="R7" s="12" t="s">
        <v>53</v>
      </c>
      <c r="S7" s="96"/>
      <c r="T7" s="100"/>
    </row>
    <row r="8" s="2" customFormat="1" ht="23" customHeight="1" spans="1:20">
      <c r="A8" s="24">
        <v>1</v>
      </c>
      <c r="B8" s="25">
        <v>43785</v>
      </c>
      <c r="C8" s="26"/>
      <c r="D8" s="27">
        <v>100000</v>
      </c>
      <c r="E8" s="28" t="s">
        <v>54</v>
      </c>
      <c r="F8" s="29" t="s">
        <v>55</v>
      </c>
      <c r="G8" s="30"/>
      <c r="H8" s="31"/>
      <c r="I8" s="27"/>
      <c r="J8" s="27"/>
      <c r="K8" s="27"/>
      <c r="L8" s="30"/>
      <c r="M8" s="30"/>
      <c r="N8" s="69"/>
      <c r="O8" s="69"/>
      <c r="P8" s="69"/>
      <c r="Q8" s="103"/>
      <c r="R8" s="33"/>
      <c r="S8" s="27"/>
      <c r="T8" s="33"/>
    </row>
    <row r="9" s="2" customFormat="1" ht="21" customHeight="1" spans="1:20">
      <c r="A9" s="32"/>
      <c r="B9" s="25">
        <v>43785</v>
      </c>
      <c r="C9" s="26"/>
      <c r="D9" s="33"/>
      <c r="E9" s="2" t="s">
        <v>56</v>
      </c>
      <c r="F9" s="29" t="s">
        <v>57</v>
      </c>
      <c r="G9" s="30"/>
      <c r="H9" s="30"/>
      <c r="I9" s="30"/>
      <c r="J9" s="30"/>
      <c r="K9" s="30"/>
      <c r="L9" s="30"/>
      <c r="M9" s="30"/>
      <c r="N9" s="69"/>
      <c r="O9" s="69"/>
      <c r="P9" s="104" t="s">
        <v>58</v>
      </c>
      <c r="Q9" s="103"/>
      <c r="R9" s="33"/>
      <c r="S9" s="27">
        <v>100000</v>
      </c>
      <c r="T9" s="33"/>
    </row>
    <row r="10" s="2" customFormat="1" ht="20.1" customHeight="1" spans="1:20">
      <c r="A10" s="24">
        <v>2</v>
      </c>
      <c r="B10" s="25">
        <v>43845</v>
      </c>
      <c r="C10" s="34"/>
      <c r="D10" s="27">
        <v>456170</v>
      </c>
      <c r="E10" s="27" t="s">
        <v>54</v>
      </c>
      <c r="F10" s="35" t="s">
        <v>59</v>
      </c>
      <c r="G10" s="30"/>
      <c r="H10" s="30"/>
      <c r="I10" s="30"/>
      <c r="J10" s="30"/>
      <c r="K10" s="30"/>
      <c r="L10" s="30"/>
      <c r="M10" s="30"/>
      <c r="N10" s="69"/>
      <c r="O10" s="69"/>
      <c r="Q10" s="103"/>
      <c r="R10" s="33"/>
      <c r="S10" s="27"/>
      <c r="T10" s="33"/>
    </row>
    <row r="11" s="2" customFormat="1" ht="24" customHeight="1" spans="1:20">
      <c r="A11" s="32"/>
      <c r="B11" s="25">
        <v>43845</v>
      </c>
      <c r="C11" s="34"/>
      <c r="D11" s="34"/>
      <c r="E11" s="28" t="s">
        <v>60</v>
      </c>
      <c r="F11" s="27" t="s">
        <v>61</v>
      </c>
      <c r="G11" s="27"/>
      <c r="H11" s="27"/>
      <c r="I11" s="27"/>
      <c r="J11" s="27"/>
      <c r="K11" s="27"/>
      <c r="L11" s="27">
        <v>100</v>
      </c>
      <c r="M11" s="27" t="s">
        <v>62</v>
      </c>
      <c r="N11" s="69"/>
      <c r="O11" s="69"/>
      <c r="P11" s="104" t="s">
        <v>63</v>
      </c>
      <c r="Q11" s="103"/>
      <c r="R11" s="27"/>
      <c r="S11" s="27">
        <v>456170</v>
      </c>
      <c r="T11" s="27"/>
    </row>
    <row r="12" s="2" customFormat="1" ht="20.1" customHeight="1" spans="1:20">
      <c r="A12" s="24">
        <v>3</v>
      </c>
      <c r="B12" s="25">
        <v>43847</v>
      </c>
      <c r="C12" s="34"/>
      <c r="D12" s="27">
        <v>253858</v>
      </c>
      <c r="E12" s="27" t="s">
        <v>54</v>
      </c>
      <c r="F12" s="35" t="s">
        <v>59</v>
      </c>
      <c r="G12" s="27"/>
      <c r="H12" s="27"/>
      <c r="I12" s="27"/>
      <c r="J12" s="27"/>
      <c r="K12" s="27"/>
      <c r="L12" s="70"/>
      <c r="M12" s="70"/>
      <c r="N12" s="69"/>
      <c r="O12" s="69"/>
      <c r="P12" s="70"/>
      <c r="Q12" s="70"/>
      <c r="R12" s="70"/>
      <c r="S12" s="70"/>
      <c r="T12" s="27"/>
    </row>
    <row r="13" s="2" customFormat="1" ht="20.1" customHeight="1" spans="1:20">
      <c r="A13" s="36"/>
      <c r="B13" s="25">
        <v>43847</v>
      </c>
      <c r="C13" s="34"/>
      <c r="D13" s="34"/>
      <c r="E13" s="27" t="s">
        <v>64</v>
      </c>
      <c r="F13" s="27" t="s">
        <v>65</v>
      </c>
      <c r="G13" s="27"/>
      <c r="H13" s="27"/>
      <c r="I13" s="27"/>
      <c r="J13" s="27"/>
      <c r="K13" s="27"/>
      <c r="L13" s="27">
        <v>50</v>
      </c>
      <c r="M13" s="27" t="s">
        <v>62</v>
      </c>
      <c r="N13" s="69"/>
      <c r="O13" s="69"/>
      <c r="P13" s="69" t="s">
        <v>66</v>
      </c>
      <c r="Q13" s="103"/>
      <c r="R13" s="27"/>
      <c r="S13" s="27">
        <v>73858</v>
      </c>
      <c r="T13" s="27"/>
    </row>
    <row r="14" s="2" customFormat="1" ht="20.1" customHeight="1" spans="1:20">
      <c r="A14" s="36"/>
      <c r="B14" s="25">
        <v>43847</v>
      </c>
      <c r="C14" s="34"/>
      <c r="D14" s="34"/>
      <c r="E14" s="27" t="s">
        <v>67</v>
      </c>
      <c r="F14" s="27" t="s">
        <v>68</v>
      </c>
      <c r="G14" s="27"/>
      <c r="H14" s="27"/>
      <c r="I14" s="27"/>
      <c r="J14" s="27"/>
      <c r="K14" s="27"/>
      <c r="L14" s="27">
        <v>50</v>
      </c>
      <c r="M14" s="27" t="s">
        <v>62</v>
      </c>
      <c r="N14" s="69"/>
      <c r="O14" s="69"/>
      <c r="P14" s="69" t="s">
        <v>69</v>
      </c>
      <c r="Q14" s="103"/>
      <c r="R14" s="27"/>
      <c r="S14" s="27">
        <v>80000</v>
      </c>
      <c r="T14" s="27"/>
    </row>
    <row r="15" s="2" customFormat="1" ht="20.1" customHeight="1" spans="1:20">
      <c r="A15" s="32"/>
      <c r="B15" s="25">
        <v>43847</v>
      </c>
      <c r="C15" s="34"/>
      <c r="D15" s="34"/>
      <c r="E15" s="27" t="s">
        <v>56</v>
      </c>
      <c r="F15" s="27" t="s">
        <v>70</v>
      </c>
      <c r="G15" s="27"/>
      <c r="H15" s="27"/>
      <c r="I15" s="27"/>
      <c r="J15" s="27"/>
      <c r="K15" s="27"/>
      <c r="L15" s="27">
        <v>100</v>
      </c>
      <c r="M15" s="27" t="s">
        <v>62</v>
      </c>
      <c r="N15" s="70"/>
      <c r="O15" s="70"/>
      <c r="P15" s="69" t="s">
        <v>71</v>
      </c>
      <c r="Q15" s="103"/>
      <c r="R15" s="27"/>
      <c r="S15" s="27">
        <v>100000</v>
      </c>
      <c r="T15" s="27"/>
    </row>
    <row r="16" s="3" customFormat="1" ht="20.1" customHeight="1" spans="1:20">
      <c r="A16" s="36">
        <v>4</v>
      </c>
      <c r="B16" s="37">
        <v>43849</v>
      </c>
      <c r="C16" s="34"/>
      <c r="D16" s="27">
        <v>661331</v>
      </c>
      <c r="E16" s="27" t="s">
        <v>54</v>
      </c>
      <c r="F16" s="35" t="s">
        <v>59</v>
      </c>
      <c r="G16" s="27"/>
      <c r="H16" s="27"/>
      <c r="I16" s="27"/>
      <c r="J16" s="27"/>
      <c r="K16" s="27"/>
      <c r="L16" s="27"/>
      <c r="M16" s="27"/>
      <c r="N16" s="70"/>
      <c r="O16" s="70"/>
      <c r="P16" s="69"/>
      <c r="Q16" s="103"/>
      <c r="R16" s="27"/>
      <c r="S16" s="27"/>
      <c r="T16" s="27"/>
    </row>
    <row r="17" s="3" customFormat="1" ht="20.1" customHeight="1" spans="1:20">
      <c r="A17" s="36"/>
      <c r="B17" s="38"/>
      <c r="C17" s="34"/>
      <c r="D17" s="27"/>
      <c r="E17" s="27" t="s">
        <v>72</v>
      </c>
      <c r="F17" s="27" t="s">
        <v>73</v>
      </c>
      <c r="G17" s="27"/>
      <c r="H17" s="27"/>
      <c r="I17" s="27"/>
      <c r="J17" s="27"/>
      <c r="K17" s="27"/>
      <c r="L17" s="27">
        <v>100</v>
      </c>
      <c r="M17" s="27" t="s">
        <v>62</v>
      </c>
      <c r="N17" s="69"/>
      <c r="O17" s="69"/>
      <c r="P17" s="69" t="s">
        <v>74</v>
      </c>
      <c r="Q17" s="103"/>
      <c r="R17" s="27"/>
      <c r="S17" s="27">
        <v>415472</v>
      </c>
      <c r="T17" s="27"/>
    </row>
    <row r="18" s="3" customFormat="1" ht="20.1" customHeight="1" spans="1:20">
      <c r="A18" s="32"/>
      <c r="B18" s="39"/>
      <c r="C18" s="34"/>
      <c r="D18" s="27"/>
      <c r="E18" s="27" t="s">
        <v>56</v>
      </c>
      <c r="F18" s="27" t="s">
        <v>57</v>
      </c>
      <c r="G18" s="27"/>
      <c r="H18" s="27"/>
      <c r="I18" s="27"/>
      <c r="J18" s="27"/>
      <c r="K18" s="27"/>
      <c r="L18" s="27">
        <v>100</v>
      </c>
      <c r="M18" s="27" t="s">
        <v>62</v>
      </c>
      <c r="N18" s="69"/>
      <c r="O18" s="69"/>
      <c r="P18" s="69" t="s">
        <v>58</v>
      </c>
      <c r="Q18" s="103"/>
      <c r="R18" s="27"/>
      <c r="S18" s="27">
        <v>245359</v>
      </c>
      <c r="T18" s="27"/>
    </row>
    <row r="19" s="3" customFormat="1" ht="20.1" customHeight="1" spans="1:20">
      <c r="A19" s="36">
        <v>5</v>
      </c>
      <c r="B19" s="25">
        <v>43850</v>
      </c>
      <c r="C19" s="34"/>
      <c r="D19" s="27">
        <v>287991</v>
      </c>
      <c r="E19" s="27" t="s">
        <v>54</v>
      </c>
      <c r="F19" s="35" t="s">
        <v>59</v>
      </c>
      <c r="G19" s="27"/>
      <c r="H19" s="27"/>
      <c r="I19" s="27"/>
      <c r="J19" s="27"/>
      <c r="K19" s="27"/>
      <c r="L19" s="27"/>
      <c r="M19" s="27"/>
      <c r="N19" s="69"/>
      <c r="O19" s="69"/>
      <c r="P19" s="69"/>
      <c r="Q19" s="103"/>
      <c r="R19" s="27"/>
      <c r="S19" s="27"/>
      <c r="T19" s="27"/>
    </row>
    <row r="20" s="3" customFormat="1" ht="20.1" customHeight="1" spans="1:20">
      <c r="A20" s="32"/>
      <c r="B20" s="25">
        <v>43850</v>
      </c>
      <c r="C20" s="34"/>
      <c r="D20" s="34"/>
      <c r="E20" s="27" t="s">
        <v>75</v>
      </c>
      <c r="F20" s="27" t="s">
        <v>76</v>
      </c>
      <c r="G20" s="27"/>
      <c r="H20" s="27"/>
      <c r="I20" s="27"/>
      <c r="J20" s="27"/>
      <c r="K20" s="27"/>
      <c r="L20" s="27">
        <v>100</v>
      </c>
      <c r="M20" s="27" t="s">
        <v>62</v>
      </c>
      <c r="N20" s="69"/>
      <c r="O20" s="69"/>
      <c r="P20" s="69" t="s">
        <v>77</v>
      </c>
      <c r="Q20" s="103"/>
      <c r="R20" s="27"/>
      <c r="S20" s="27">
        <v>287991</v>
      </c>
      <c r="T20" s="27"/>
    </row>
    <row r="21" s="3" customFormat="1" ht="20.1" customHeight="1" spans="1:20">
      <c r="A21" s="36">
        <v>6</v>
      </c>
      <c r="B21" s="25">
        <v>43851</v>
      </c>
      <c r="C21" s="34"/>
      <c r="D21" s="27">
        <v>776079</v>
      </c>
      <c r="E21" s="27" t="s">
        <v>54</v>
      </c>
      <c r="F21" s="35" t="s">
        <v>59</v>
      </c>
      <c r="G21" s="27"/>
      <c r="H21" s="27"/>
      <c r="I21" s="27"/>
      <c r="J21" s="27"/>
      <c r="K21" s="27"/>
      <c r="L21" s="27"/>
      <c r="M21" s="27"/>
      <c r="N21" s="69"/>
      <c r="O21" s="69"/>
      <c r="P21" s="69"/>
      <c r="Q21" s="103"/>
      <c r="R21" s="27"/>
      <c r="S21" s="27"/>
      <c r="T21" s="27"/>
    </row>
    <row r="22" s="3" customFormat="1" ht="20.1" customHeight="1" spans="1:20">
      <c r="A22" s="36"/>
      <c r="B22" s="25">
        <v>43851</v>
      </c>
      <c r="C22" s="34"/>
      <c r="D22" s="34"/>
      <c r="E22" s="27" t="s">
        <v>78</v>
      </c>
      <c r="F22" s="27" t="s">
        <v>79</v>
      </c>
      <c r="G22" s="27"/>
      <c r="H22" s="27"/>
      <c r="I22" s="27"/>
      <c r="J22" s="27"/>
      <c r="K22" s="27"/>
      <c r="L22" s="27">
        <v>100</v>
      </c>
      <c r="M22" s="27" t="s">
        <v>62</v>
      </c>
      <c r="N22" s="69"/>
      <c r="O22" s="69"/>
      <c r="P22" s="69" t="s">
        <v>80</v>
      </c>
      <c r="Q22" s="103"/>
      <c r="R22" s="27"/>
      <c r="S22" s="27">
        <v>133560</v>
      </c>
      <c r="T22" s="27"/>
    </row>
    <row r="23" s="3" customFormat="1" ht="20.1" customHeight="1" spans="1:20">
      <c r="A23" s="36"/>
      <c r="B23" s="25">
        <v>43851</v>
      </c>
      <c r="C23" s="34"/>
      <c r="D23" s="34"/>
      <c r="E23" s="27" t="s">
        <v>78</v>
      </c>
      <c r="F23" s="27" t="s">
        <v>81</v>
      </c>
      <c r="G23" s="27"/>
      <c r="H23" s="27"/>
      <c r="I23" s="27"/>
      <c r="J23" s="27"/>
      <c r="K23" s="27"/>
      <c r="L23" s="27">
        <v>50</v>
      </c>
      <c r="M23" s="27" t="s">
        <v>62</v>
      </c>
      <c r="N23" s="69"/>
      <c r="O23" s="69"/>
      <c r="P23" s="69" t="s">
        <v>82</v>
      </c>
      <c r="Q23" s="103"/>
      <c r="R23" s="27"/>
      <c r="S23" s="27">
        <v>70820</v>
      </c>
      <c r="T23" s="27"/>
    </row>
    <row r="24" s="3" customFormat="1" ht="20.1" customHeight="1" spans="1:20">
      <c r="A24" s="36"/>
      <c r="B24" s="25">
        <v>43851</v>
      </c>
      <c r="C24" s="34"/>
      <c r="D24" s="34"/>
      <c r="E24" s="27" t="s">
        <v>83</v>
      </c>
      <c r="F24" s="27" t="s">
        <v>84</v>
      </c>
      <c r="G24" s="27"/>
      <c r="H24" s="27"/>
      <c r="I24" s="27"/>
      <c r="J24" s="27"/>
      <c r="K24" s="27"/>
      <c r="L24" s="27">
        <v>100</v>
      </c>
      <c r="M24" s="27" t="s">
        <v>62</v>
      </c>
      <c r="N24" s="69"/>
      <c r="O24" s="69"/>
      <c r="P24" s="69" t="s">
        <v>85</v>
      </c>
      <c r="Q24" s="103"/>
      <c r="R24" s="27"/>
      <c r="S24" s="27">
        <v>223537</v>
      </c>
      <c r="T24" s="27"/>
    </row>
    <row r="25" s="3" customFormat="1" ht="20.1" customHeight="1" spans="1:20">
      <c r="A25" s="36"/>
      <c r="B25" s="25">
        <v>43851</v>
      </c>
      <c r="C25" s="34"/>
      <c r="D25" s="34"/>
      <c r="E25" s="27" t="s">
        <v>56</v>
      </c>
      <c r="F25" s="27" t="s">
        <v>86</v>
      </c>
      <c r="G25" s="27"/>
      <c r="H25" s="27"/>
      <c r="I25" s="27"/>
      <c r="J25" s="27"/>
      <c r="K25" s="27"/>
      <c r="L25" s="27">
        <v>100</v>
      </c>
      <c r="M25" s="27" t="s">
        <v>62</v>
      </c>
      <c r="N25" s="69"/>
      <c r="O25" s="69"/>
      <c r="P25" s="69" t="s">
        <v>87</v>
      </c>
      <c r="Q25" s="103"/>
      <c r="R25" s="27"/>
      <c r="S25" s="27">
        <v>247662</v>
      </c>
      <c r="T25" s="27"/>
    </row>
    <row r="26" s="3" customFormat="1" ht="20.1" customHeight="1" spans="1:20">
      <c r="A26" s="32"/>
      <c r="B26" s="25">
        <v>43851</v>
      </c>
      <c r="C26" s="34"/>
      <c r="D26" s="34"/>
      <c r="E26" s="27" t="s">
        <v>88</v>
      </c>
      <c r="F26" s="27" t="s">
        <v>89</v>
      </c>
      <c r="G26" s="27"/>
      <c r="H26" s="27"/>
      <c r="I26" s="27"/>
      <c r="J26" s="27"/>
      <c r="K26" s="27"/>
      <c r="L26" s="27">
        <v>50</v>
      </c>
      <c r="M26" s="27" t="s">
        <v>62</v>
      </c>
      <c r="N26" s="69"/>
      <c r="O26" s="69"/>
      <c r="P26" s="69" t="s">
        <v>90</v>
      </c>
      <c r="Q26" s="103"/>
      <c r="R26" s="27"/>
      <c r="S26" s="27">
        <v>100000</v>
      </c>
      <c r="T26" s="27"/>
    </row>
    <row r="27" s="3" customFormat="1" ht="20.1" customHeight="1" spans="1:20">
      <c r="A27" s="32"/>
      <c r="B27" s="25">
        <v>44048</v>
      </c>
      <c r="C27" s="34"/>
      <c r="D27" s="27">
        <v>40550</v>
      </c>
      <c r="E27" s="27" t="s">
        <v>54</v>
      </c>
      <c r="F27" s="35" t="s">
        <v>59</v>
      </c>
      <c r="G27" s="27"/>
      <c r="H27" s="27"/>
      <c r="I27" s="27"/>
      <c r="J27" s="27"/>
      <c r="K27" s="27"/>
      <c r="L27" s="27"/>
      <c r="M27" s="27"/>
      <c r="N27" s="69"/>
      <c r="O27" s="69"/>
      <c r="P27" s="69"/>
      <c r="Q27" s="103"/>
      <c r="R27" s="27"/>
      <c r="S27" s="27"/>
      <c r="T27" s="27"/>
    </row>
    <row r="28" s="3" customFormat="1" ht="20.1" customHeight="1" spans="1:20">
      <c r="A28" s="32"/>
      <c r="B28" s="25">
        <v>44048</v>
      </c>
      <c r="C28" s="34"/>
      <c r="D28" s="34"/>
      <c r="E28" s="27" t="s">
        <v>78</v>
      </c>
      <c r="F28" s="27" t="s">
        <v>79</v>
      </c>
      <c r="G28" s="27"/>
      <c r="H28" s="27"/>
      <c r="I28" s="27"/>
      <c r="J28" s="27"/>
      <c r="K28" s="27"/>
      <c r="L28" s="27">
        <v>50</v>
      </c>
      <c r="M28" s="27" t="s">
        <v>62</v>
      </c>
      <c r="N28" s="69"/>
      <c r="O28" s="69"/>
      <c r="P28" s="69" t="s">
        <v>80</v>
      </c>
      <c r="Q28" s="103"/>
      <c r="R28" s="27"/>
      <c r="S28" s="27">
        <v>40500</v>
      </c>
      <c r="T28" s="27"/>
    </row>
    <row r="29" s="3" customFormat="1" ht="19" customHeight="1" spans="1:20">
      <c r="A29" s="26">
        <v>8</v>
      </c>
      <c r="B29" s="25">
        <v>44063</v>
      </c>
      <c r="C29" s="34"/>
      <c r="D29" s="27">
        <v>100100</v>
      </c>
      <c r="E29" s="27" t="s">
        <v>54</v>
      </c>
      <c r="F29" s="35" t="s">
        <v>59</v>
      </c>
      <c r="G29" s="27"/>
      <c r="H29" s="27"/>
      <c r="I29" s="27"/>
      <c r="J29" s="27"/>
      <c r="K29" s="27"/>
      <c r="L29" s="27"/>
      <c r="M29" s="27"/>
      <c r="N29" s="69"/>
      <c r="O29" s="69"/>
      <c r="P29" s="69"/>
      <c r="Q29" s="103"/>
      <c r="R29" s="27"/>
      <c r="S29" s="27"/>
      <c r="T29" s="27"/>
    </row>
    <row r="30" s="3" customFormat="1" ht="20.1" customHeight="1" spans="1:20">
      <c r="A30" s="26"/>
      <c r="B30" s="25">
        <v>44063</v>
      </c>
      <c r="C30" s="34"/>
      <c r="D30" s="34"/>
      <c r="E30" s="27" t="s">
        <v>91</v>
      </c>
      <c r="F30" s="27" t="s">
        <v>92</v>
      </c>
      <c r="G30" s="27"/>
      <c r="H30" s="27"/>
      <c r="I30" s="27"/>
      <c r="J30" s="27"/>
      <c r="K30" s="27"/>
      <c r="L30" s="27">
        <v>100</v>
      </c>
      <c r="M30" s="27" t="s">
        <v>62</v>
      </c>
      <c r="N30" s="69"/>
      <c r="O30" s="69"/>
      <c r="P30" s="69" t="s">
        <v>93</v>
      </c>
      <c r="Q30" s="103"/>
      <c r="R30" s="27"/>
      <c r="S30" s="27">
        <v>100000</v>
      </c>
      <c r="T30" s="27"/>
    </row>
    <row r="31" s="3" customFormat="1" ht="19" customHeight="1" spans="1:20">
      <c r="A31" s="26">
        <v>9</v>
      </c>
      <c r="B31" s="25">
        <v>44179</v>
      </c>
      <c r="C31" s="34"/>
      <c r="D31" s="27">
        <v>500000</v>
      </c>
      <c r="E31" s="27" t="s">
        <v>54</v>
      </c>
      <c r="F31" s="35" t="s">
        <v>59</v>
      </c>
      <c r="G31" s="27"/>
      <c r="H31" s="27"/>
      <c r="I31" s="27"/>
      <c r="J31" s="27"/>
      <c r="K31" s="27"/>
      <c r="L31" s="27">
        <v>100</v>
      </c>
      <c r="M31" s="71" t="s">
        <v>94</v>
      </c>
      <c r="N31" s="69"/>
      <c r="O31" s="69"/>
      <c r="P31" s="69"/>
      <c r="Q31" s="103"/>
      <c r="R31" s="27"/>
      <c r="S31" s="27"/>
      <c r="T31" s="27"/>
    </row>
    <row r="32" s="3" customFormat="1" ht="20.1" customHeight="1" spans="1:20">
      <c r="A32" s="26"/>
      <c r="B32" s="25">
        <v>44179</v>
      </c>
      <c r="C32" s="34"/>
      <c r="D32" s="34"/>
      <c r="E32" s="27" t="s">
        <v>91</v>
      </c>
      <c r="F32" s="27" t="s">
        <v>92</v>
      </c>
      <c r="G32" s="27"/>
      <c r="H32" s="27"/>
      <c r="I32" s="27"/>
      <c r="J32" s="27"/>
      <c r="K32" s="27"/>
      <c r="L32" s="27">
        <v>-100</v>
      </c>
      <c r="M32" s="72"/>
      <c r="N32" s="69"/>
      <c r="O32" s="69"/>
      <c r="P32" s="69" t="s">
        <v>93</v>
      </c>
      <c r="Q32" s="103"/>
      <c r="R32" s="27"/>
      <c r="S32" s="27">
        <v>500000</v>
      </c>
      <c r="T32" s="27"/>
    </row>
    <row r="33" s="4" customFormat="1" ht="19" customHeight="1" spans="1:20">
      <c r="A33" s="40">
        <v>10</v>
      </c>
      <c r="B33" s="41">
        <v>44180</v>
      </c>
      <c r="C33" s="42"/>
      <c r="D33" s="43">
        <v>101350</v>
      </c>
      <c r="E33" s="43" t="s">
        <v>54</v>
      </c>
      <c r="F33" s="44" t="s">
        <v>59</v>
      </c>
      <c r="G33" s="43"/>
      <c r="H33" s="43"/>
      <c r="I33" s="43"/>
      <c r="J33" s="43"/>
      <c r="K33" s="43"/>
      <c r="L33" s="43">
        <v>100</v>
      </c>
      <c r="M33" s="73" t="s">
        <v>94</v>
      </c>
      <c r="N33" s="74"/>
      <c r="O33" s="74"/>
      <c r="P33" s="74"/>
      <c r="Q33" s="105"/>
      <c r="R33" s="43"/>
      <c r="S33" s="43"/>
      <c r="T33" s="54"/>
    </row>
    <row r="34" s="4" customFormat="1" ht="20.1" customHeight="1" spans="1:20">
      <c r="A34" s="40"/>
      <c r="B34" s="41">
        <v>44180</v>
      </c>
      <c r="C34" s="42"/>
      <c r="D34" s="42"/>
      <c r="E34" s="43" t="s">
        <v>91</v>
      </c>
      <c r="F34" s="43" t="s">
        <v>95</v>
      </c>
      <c r="G34" s="43"/>
      <c r="H34" s="43"/>
      <c r="I34" s="43"/>
      <c r="J34" s="43"/>
      <c r="K34" s="43"/>
      <c r="L34" s="43">
        <v>-100</v>
      </c>
      <c r="M34" s="75"/>
      <c r="N34" s="74"/>
      <c r="O34" s="74"/>
      <c r="P34" s="74" t="s">
        <v>96</v>
      </c>
      <c r="Q34" s="105"/>
      <c r="R34" s="43"/>
      <c r="S34" s="43">
        <v>101350</v>
      </c>
      <c r="T34" s="54"/>
    </row>
    <row r="35" s="4" customFormat="1" ht="20.1" customHeight="1" spans="1:20">
      <c r="A35" s="127">
        <v>11</v>
      </c>
      <c r="B35" s="48">
        <v>44546</v>
      </c>
      <c r="C35" s="56"/>
      <c r="D35" s="128">
        <v>42488.73</v>
      </c>
      <c r="E35" s="54" t="s">
        <v>54</v>
      </c>
      <c r="F35" s="54" t="s">
        <v>104</v>
      </c>
      <c r="G35" s="54"/>
      <c r="H35" s="54"/>
      <c r="I35" s="54"/>
      <c r="J35" s="54"/>
      <c r="K35" s="54"/>
      <c r="L35" s="54">
        <v>0</v>
      </c>
      <c r="M35" s="129" t="s">
        <v>105</v>
      </c>
      <c r="N35" s="78"/>
      <c r="O35" s="78"/>
      <c r="P35" s="78" t="s">
        <v>106</v>
      </c>
      <c r="Q35" s="130"/>
      <c r="R35" s="54"/>
      <c r="S35" s="54">
        <v>20754</v>
      </c>
      <c r="T35" s="54"/>
    </row>
    <row r="36" s="2" customFormat="1" ht="21" customHeight="1" spans="1:20">
      <c r="A36" s="47"/>
      <c r="B36" s="125"/>
      <c r="C36" s="56"/>
      <c r="D36" s="56"/>
      <c r="E36" s="55"/>
      <c r="F36" s="55"/>
      <c r="G36" s="55"/>
      <c r="H36" s="55"/>
      <c r="I36" s="55"/>
      <c r="J36" s="55"/>
      <c r="K36" s="55"/>
      <c r="L36" s="54">
        <v>0</v>
      </c>
      <c r="M36" s="79"/>
      <c r="N36" s="78"/>
      <c r="O36" s="78"/>
      <c r="P36" s="78" t="s">
        <v>107</v>
      </c>
      <c r="Q36" s="130"/>
      <c r="R36" s="131"/>
      <c r="S36" s="54">
        <v>21734.73</v>
      </c>
      <c r="T36" s="33"/>
    </row>
    <row r="37" s="2" customFormat="1" ht="30" customHeight="1" spans="1:20">
      <c r="A37" s="57" t="s">
        <v>97</v>
      </c>
      <c r="B37" s="57"/>
      <c r="C37" s="58">
        <f>SUM(C8:C36)</f>
        <v>0</v>
      </c>
      <c r="D37" s="59">
        <f>SUM(D8:D36)</f>
        <v>3319917.73</v>
      </c>
      <c r="E37" s="61"/>
      <c r="F37" s="61"/>
      <c r="G37" s="61"/>
      <c r="H37" s="61"/>
      <c r="I37" s="80">
        <f>SUM(I8:I36)</f>
        <v>0</v>
      </c>
      <c r="J37" s="60"/>
      <c r="K37" s="80">
        <f>SUM(K8:K36)</f>
        <v>0</v>
      </c>
      <c r="L37" s="80">
        <f>SUM(L8:L36)</f>
        <v>1150</v>
      </c>
      <c r="M37" s="60"/>
      <c r="N37" s="81">
        <f>SUM(N8:N36)</f>
        <v>0</v>
      </c>
      <c r="O37" s="69"/>
      <c r="P37" s="117"/>
      <c r="Q37" s="118"/>
      <c r="R37" s="119"/>
      <c r="S37" s="120">
        <f>SUM(S8:S36)</f>
        <v>3318767.73</v>
      </c>
      <c r="T37" s="121">
        <f>C37+D37-I37-K37-L37-N37-S37</f>
        <v>0</v>
      </c>
    </row>
    <row r="38" s="2" customFormat="1" ht="30" customHeight="1" spans="1:20">
      <c r="A38" s="57" t="s">
        <v>98</v>
      </c>
      <c r="B38" s="57"/>
      <c r="C38" s="57" t="s">
        <v>99</v>
      </c>
      <c r="D38" s="57"/>
      <c r="E38" s="57"/>
      <c r="F38" s="62">
        <v>42488.73</v>
      </c>
      <c r="G38" s="63"/>
      <c r="H38" s="63"/>
      <c r="I38" s="63"/>
      <c r="J38" s="63"/>
      <c r="K38" s="82"/>
      <c r="L38" s="84" t="s">
        <v>100</v>
      </c>
      <c r="M38" s="85"/>
      <c r="N38" s="85"/>
      <c r="O38" s="86" t="s">
        <v>101</v>
      </c>
      <c r="P38" s="122">
        <v>42488.73</v>
      </c>
      <c r="Q38" s="122"/>
      <c r="R38" s="122"/>
      <c r="S38" s="122"/>
      <c r="T38" s="122"/>
    </row>
    <row r="39" s="2" customFormat="1" ht="30" customHeight="1" spans="1:20">
      <c r="A39" s="57"/>
      <c r="B39" s="57"/>
      <c r="C39" s="57" t="s">
        <v>102</v>
      </c>
      <c r="D39" s="57"/>
      <c r="E39" s="57"/>
      <c r="F39" s="62">
        <v>0</v>
      </c>
      <c r="G39" s="63"/>
      <c r="H39" s="63"/>
      <c r="I39" s="63"/>
      <c r="J39" s="63"/>
      <c r="K39" s="82"/>
      <c r="L39" s="88"/>
      <c r="M39" s="89"/>
      <c r="N39" s="89"/>
      <c r="O39" s="86" t="s">
        <v>103</v>
      </c>
      <c r="P39" s="123" t="str">
        <f>SUBSTITUTE(SUBSTITUTE(TEXT(INT(P38),"[DBNum2][$-804]G/通用格式元"&amp;IF(INT(F46)=F46,"整",""))&amp;TEXT(MID(F46,FIND(".",F46&amp;".0")+1,1),"[DBNum2][$-804]G/通用格式角")&amp;TEXT(MID(F46,FIND(".",F46&amp;".0")+2,1),"[DBNum2][$-804]G/通用格式分"),"零角","零"),"零分","")</f>
        <v>肆万贰仟肆佰捌拾捌元整</v>
      </c>
      <c r="Q39" s="123"/>
      <c r="R39" s="123"/>
      <c r="S39" s="123"/>
      <c r="T39" s="123"/>
    </row>
    <row r="40" s="2" customFormat="1" spans="2:19">
      <c r="B40" s="6"/>
      <c r="E40" s="7"/>
      <c r="F40" s="7"/>
      <c r="G40" s="7"/>
      <c r="H40" s="7"/>
      <c r="I40" s="7"/>
      <c r="J40" s="7"/>
      <c r="K40" s="7"/>
      <c r="L40" s="7"/>
      <c r="M40" s="7"/>
      <c r="N40" s="7"/>
      <c r="O40" s="6"/>
      <c r="P40" s="7"/>
      <c r="R40" s="7"/>
      <c r="S40" s="7"/>
    </row>
    <row r="41" s="2" customFormat="1" spans="2:19">
      <c r="B41" s="6"/>
      <c r="E41" s="7"/>
      <c r="F41" s="7"/>
      <c r="G41" s="7"/>
      <c r="H41" s="7"/>
      <c r="I41" s="7"/>
      <c r="J41" s="7"/>
      <c r="K41" s="7"/>
      <c r="L41" s="7"/>
      <c r="M41" s="7"/>
      <c r="N41" s="7"/>
      <c r="O41" s="6"/>
      <c r="P41" s="7"/>
      <c r="R41" s="7"/>
      <c r="S41" s="7"/>
    </row>
    <row r="42" s="2" customFormat="1" spans="2:19">
      <c r="B42" s="6"/>
      <c r="E42" s="7"/>
      <c r="F42" s="7"/>
      <c r="G42" s="7"/>
      <c r="H42" s="7"/>
      <c r="I42" s="7"/>
      <c r="J42" s="7"/>
      <c r="K42" s="7"/>
      <c r="L42" s="7"/>
      <c r="M42" s="7"/>
      <c r="N42" s="7"/>
      <c r="O42" s="6"/>
      <c r="P42" s="7"/>
      <c r="R42" s="7"/>
      <c r="S42" s="7"/>
    </row>
    <row r="43" s="2" customFormat="1" spans="2:19">
      <c r="B43" s="6"/>
      <c r="E43" s="7"/>
      <c r="F43" s="7"/>
      <c r="G43" s="7"/>
      <c r="H43" s="7"/>
      <c r="I43" s="7"/>
      <c r="J43" s="7"/>
      <c r="K43" s="7"/>
      <c r="L43" s="7"/>
      <c r="M43" s="7"/>
      <c r="N43" s="7"/>
      <c r="O43" s="6"/>
      <c r="P43" s="7"/>
      <c r="R43" s="7"/>
      <c r="S43" s="7"/>
    </row>
    <row r="44" s="2" customFormat="1" ht="13.5" spans="2:19">
      <c r="B44" s="124"/>
      <c r="E44" s="7"/>
      <c r="F44" s="7"/>
      <c r="G44" s="7"/>
      <c r="H44" s="7"/>
      <c r="I44" s="7"/>
      <c r="J44" s="7"/>
      <c r="K44" s="7"/>
      <c r="L44" s="7"/>
      <c r="M44" s="7"/>
      <c r="N44" s="7"/>
      <c r="O44" s="6"/>
      <c r="P44" s="7"/>
      <c r="R44" s="7"/>
      <c r="S44" s="7"/>
    </row>
  </sheetData>
  <mergeCells count="55">
    <mergeCell ref="A1:S1"/>
    <mergeCell ref="A2:B2"/>
    <mergeCell ref="C2:G2"/>
    <mergeCell ref="H2:I2"/>
    <mergeCell ref="J2:M2"/>
    <mergeCell ref="N2:O2"/>
    <mergeCell ref="Q2:R2"/>
    <mergeCell ref="S2:T2"/>
    <mergeCell ref="A3:B3"/>
    <mergeCell ref="C3:E3"/>
    <mergeCell ref="H3:I3"/>
    <mergeCell ref="J3:M3"/>
    <mergeCell ref="N3:O3"/>
    <mergeCell ref="Q3:R3"/>
    <mergeCell ref="S3:T3"/>
    <mergeCell ref="A4:B4"/>
    <mergeCell ref="C4:E4"/>
    <mergeCell ref="H4:I4"/>
    <mergeCell ref="J4:M4"/>
    <mergeCell ref="N4:O4"/>
    <mergeCell ref="B5:F5"/>
    <mergeCell ref="H5:J5"/>
    <mergeCell ref="L5:M5"/>
    <mergeCell ref="N5:O5"/>
    <mergeCell ref="P5:R5"/>
    <mergeCell ref="B6:F6"/>
    <mergeCell ref="H6:J6"/>
    <mergeCell ref="L6:M6"/>
    <mergeCell ref="N6:O6"/>
    <mergeCell ref="P6:R6"/>
    <mergeCell ref="A37:B37"/>
    <mergeCell ref="C38:E38"/>
    <mergeCell ref="F38:K38"/>
    <mergeCell ref="P38:T38"/>
    <mergeCell ref="C39:E39"/>
    <mergeCell ref="F39:K39"/>
    <mergeCell ref="P39:T39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M31:M32"/>
    <mergeCell ref="M33:M34"/>
    <mergeCell ref="M35:M36"/>
    <mergeCell ref="S5:S7"/>
    <mergeCell ref="T5:T7"/>
    <mergeCell ref="A38:B39"/>
    <mergeCell ref="L38:N39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56"/>
  <sheetViews>
    <sheetView topLeftCell="A31" workbookViewId="0">
      <selection activeCell="N48" sqref="N48"/>
    </sheetView>
  </sheetViews>
  <sheetFormatPr defaultColWidth="9" defaultRowHeight="11.25"/>
  <cols>
    <col min="1" max="1" width="3.25" style="2" customWidth="1"/>
    <col min="2" max="2" width="7.88333333333333" style="6" customWidth="1"/>
    <col min="3" max="3" width="11.625" style="2" customWidth="1"/>
    <col min="4" max="4" width="9.55" style="2" customWidth="1"/>
    <col min="5" max="5" width="25.75" style="7" customWidth="1"/>
    <col min="6" max="6" width="28.4916666666667" style="7" customWidth="1"/>
    <col min="7" max="7" width="28.75" style="7" customWidth="1"/>
    <col min="8" max="9" width="9.5" style="7" customWidth="1"/>
    <col min="10" max="10" width="14.2416666666667" style="7" customWidth="1"/>
    <col min="11" max="13" width="9.5" style="7" customWidth="1"/>
    <col min="14" max="14" width="20.775" style="7" customWidth="1"/>
    <col min="15" max="15" width="15.8166666666667" style="7" customWidth="1"/>
    <col min="16" max="16" width="15.025" style="6" customWidth="1"/>
    <col min="17" max="17" width="26.625" style="7" customWidth="1"/>
    <col min="18" max="18" width="15.025" style="2" customWidth="1"/>
    <col min="19" max="19" width="11" style="7" customWidth="1"/>
    <col min="20" max="20" width="16.0666666666667" style="7" customWidth="1"/>
    <col min="21" max="21" width="15.8166666666667" style="2" customWidth="1"/>
    <col min="22" max="16384" width="9" style="2"/>
  </cols>
  <sheetData>
    <row r="1" s="1" customFormat="1" ht="24.9" customHeight="1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="1" customFormat="1" ht="27.9" customHeight="1" spans="1:21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4"/>
      <c r="J2" s="64" t="s">
        <v>4</v>
      </c>
      <c r="K2" s="64"/>
      <c r="L2" s="64"/>
      <c r="M2" s="64"/>
      <c r="N2" s="65"/>
      <c r="O2" s="66" t="s">
        <v>5</v>
      </c>
      <c r="P2" s="66"/>
      <c r="Q2" s="90">
        <v>11444</v>
      </c>
      <c r="R2" s="68" t="s">
        <v>6</v>
      </c>
      <c r="S2" s="68"/>
      <c r="T2" s="91" t="s">
        <v>7</v>
      </c>
      <c r="U2" s="91"/>
    </row>
    <row r="3" s="1" customFormat="1" ht="27.9" customHeight="1" spans="1:21">
      <c r="A3" s="9" t="s">
        <v>8</v>
      </c>
      <c r="B3" s="9"/>
      <c r="C3" s="12">
        <v>69356092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7" t="s">
        <v>12</v>
      </c>
      <c r="K3" s="67"/>
      <c r="L3" s="67"/>
      <c r="M3" s="67"/>
      <c r="N3" s="67"/>
      <c r="O3" s="9" t="s">
        <v>13</v>
      </c>
      <c r="P3" s="9"/>
      <c r="Q3" s="67" t="s">
        <v>14</v>
      </c>
      <c r="R3" s="92" t="s">
        <v>15</v>
      </c>
      <c r="S3" s="93"/>
      <c r="T3" s="94" t="s">
        <v>16</v>
      </c>
      <c r="U3" s="94"/>
    </row>
    <row r="4" s="1" customFormat="1" ht="27.9" customHeight="1" spans="1:21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67" t="s">
        <v>20</v>
      </c>
      <c r="K4" s="67"/>
      <c r="L4" s="67"/>
      <c r="M4" s="67"/>
      <c r="N4" s="67"/>
      <c r="O4" s="9" t="s">
        <v>21</v>
      </c>
      <c r="P4" s="9"/>
      <c r="Q4" s="95" t="s">
        <v>22</v>
      </c>
      <c r="R4" s="12" t="s">
        <v>23</v>
      </c>
      <c r="S4" s="95" t="s">
        <v>24</v>
      </c>
      <c r="T4" s="96" t="s">
        <v>25</v>
      </c>
      <c r="U4" s="97" t="s">
        <v>26</v>
      </c>
    </row>
    <row r="5" s="1" customFormat="1" ht="27.9" customHeight="1" spans="1:21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6" t="s">
        <v>30</v>
      </c>
      <c r="L5" s="17"/>
      <c r="M5" s="16" t="s">
        <v>31</v>
      </c>
      <c r="N5" s="18"/>
      <c r="O5" s="16" t="s">
        <v>32</v>
      </c>
      <c r="P5" s="18"/>
      <c r="Q5" s="98" t="s">
        <v>33</v>
      </c>
      <c r="R5" s="99"/>
      <c r="S5" s="99"/>
      <c r="T5" s="96" t="s">
        <v>34</v>
      </c>
      <c r="U5" s="100" t="s">
        <v>35</v>
      </c>
    </row>
    <row r="6" s="1" customFormat="1" ht="27.9" customHeight="1" spans="1:21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20" t="s">
        <v>38</v>
      </c>
      <c r="L6" s="21"/>
      <c r="M6" s="20" t="s">
        <v>39</v>
      </c>
      <c r="N6" s="22"/>
      <c r="O6" s="20" t="s">
        <v>40</v>
      </c>
      <c r="P6" s="22"/>
      <c r="Q6" s="101" t="s">
        <v>41</v>
      </c>
      <c r="R6" s="102"/>
      <c r="S6" s="102"/>
      <c r="T6" s="96"/>
      <c r="U6" s="100"/>
    </row>
    <row r="7" s="1" customFormat="1" ht="27.9" customHeight="1" spans="1:21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68" t="s">
        <v>49</v>
      </c>
      <c r="L7" s="68" t="s">
        <v>50</v>
      </c>
      <c r="M7" s="12" t="s">
        <v>49</v>
      </c>
      <c r="N7" s="9" t="s">
        <v>50</v>
      </c>
      <c r="O7" s="9" t="s">
        <v>49</v>
      </c>
      <c r="P7" s="9" t="s">
        <v>50</v>
      </c>
      <c r="Q7" s="12" t="s">
        <v>51</v>
      </c>
      <c r="R7" s="12" t="s">
        <v>52</v>
      </c>
      <c r="S7" s="12" t="s">
        <v>53</v>
      </c>
      <c r="T7" s="96"/>
      <c r="U7" s="100"/>
    </row>
    <row r="8" s="2" customFormat="1" ht="23" customHeight="1" spans="1:21">
      <c r="A8" s="24">
        <v>1</v>
      </c>
      <c r="B8" s="25">
        <v>43785</v>
      </c>
      <c r="C8" s="26"/>
      <c r="D8" s="27">
        <v>100000</v>
      </c>
      <c r="E8" s="28" t="s">
        <v>54</v>
      </c>
      <c r="F8" s="29" t="s">
        <v>55</v>
      </c>
      <c r="G8" s="30"/>
      <c r="H8" s="31"/>
      <c r="I8" s="27"/>
      <c r="J8" s="27"/>
      <c r="K8" s="27"/>
      <c r="L8" s="27"/>
      <c r="M8" s="30"/>
      <c r="N8" s="30"/>
      <c r="O8" s="69"/>
      <c r="P8" s="69"/>
      <c r="Q8" s="69"/>
      <c r="R8" s="103"/>
      <c r="S8" s="33"/>
      <c r="T8" s="27"/>
      <c r="U8" s="33"/>
    </row>
    <row r="9" s="2" customFormat="1" ht="21" customHeight="1" spans="1:21">
      <c r="A9" s="32"/>
      <c r="B9" s="25">
        <v>43785</v>
      </c>
      <c r="C9" s="26"/>
      <c r="D9" s="33"/>
      <c r="E9" s="2" t="s">
        <v>56</v>
      </c>
      <c r="F9" s="29" t="s">
        <v>57</v>
      </c>
      <c r="G9" s="30"/>
      <c r="H9" s="30"/>
      <c r="I9" s="30"/>
      <c r="J9" s="30"/>
      <c r="K9" s="30"/>
      <c r="L9" s="30"/>
      <c r="M9" s="30"/>
      <c r="N9" s="30"/>
      <c r="O9" s="69"/>
      <c r="P9" s="69"/>
      <c r="Q9" s="104" t="s">
        <v>58</v>
      </c>
      <c r="R9" s="103"/>
      <c r="S9" s="33"/>
      <c r="T9" s="27">
        <v>100000</v>
      </c>
      <c r="U9" s="33"/>
    </row>
    <row r="10" s="2" customFormat="1" ht="20.1" customHeight="1" spans="1:21">
      <c r="A10" s="24">
        <v>2</v>
      </c>
      <c r="B10" s="25">
        <v>43845</v>
      </c>
      <c r="C10" s="34"/>
      <c r="D10" s="27">
        <v>456170</v>
      </c>
      <c r="E10" s="27" t="s">
        <v>54</v>
      </c>
      <c r="F10" s="35" t="s">
        <v>59</v>
      </c>
      <c r="G10" s="30"/>
      <c r="H10" s="30"/>
      <c r="I10" s="30"/>
      <c r="J10" s="30"/>
      <c r="K10" s="30"/>
      <c r="L10" s="30"/>
      <c r="M10" s="30"/>
      <c r="N10" s="30"/>
      <c r="O10" s="69"/>
      <c r="P10" s="69"/>
      <c r="R10" s="103"/>
      <c r="S10" s="33"/>
      <c r="T10" s="27"/>
      <c r="U10" s="33"/>
    </row>
    <row r="11" s="2" customFormat="1" ht="24" customHeight="1" spans="1:21">
      <c r="A11" s="32"/>
      <c r="B11" s="25">
        <v>43845</v>
      </c>
      <c r="C11" s="34"/>
      <c r="D11" s="34"/>
      <c r="E11" s="28" t="s">
        <v>60</v>
      </c>
      <c r="F11" s="27" t="s">
        <v>61</v>
      </c>
      <c r="G11" s="27"/>
      <c r="H11" s="27"/>
      <c r="I11" s="27"/>
      <c r="J11" s="27"/>
      <c r="K11" s="27"/>
      <c r="L11" s="27"/>
      <c r="M11" s="27">
        <v>100</v>
      </c>
      <c r="N11" s="27" t="s">
        <v>62</v>
      </c>
      <c r="O11" s="69"/>
      <c r="P11" s="69"/>
      <c r="Q11" s="104" t="s">
        <v>63</v>
      </c>
      <c r="R11" s="103"/>
      <c r="S11" s="27"/>
      <c r="T11" s="27">
        <v>456170</v>
      </c>
      <c r="U11" s="27"/>
    </row>
    <row r="12" s="2" customFormat="1" ht="20.1" customHeight="1" spans="1:21">
      <c r="A12" s="24">
        <v>3</v>
      </c>
      <c r="B12" s="25">
        <v>43847</v>
      </c>
      <c r="C12" s="34"/>
      <c r="D12" s="27">
        <v>253858</v>
      </c>
      <c r="E12" s="27" t="s">
        <v>54</v>
      </c>
      <c r="F12" s="35" t="s">
        <v>59</v>
      </c>
      <c r="G12" s="27"/>
      <c r="H12" s="27"/>
      <c r="I12" s="27"/>
      <c r="J12" s="27"/>
      <c r="K12" s="27"/>
      <c r="L12" s="27"/>
      <c r="M12" s="70"/>
      <c r="N12" s="70"/>
      <c r="O12" s="69"/>
      <c r="P12" s="69"/>
      <c r="Q12" s="70"/>
      <c r="R12" s="70"/>
      <c r="S12" s="70"/>
      <c r="T12" s="70"/>
      <c r="U12" s="27"/>
    </row>
    <row r="13" s="2" customFormat="1" ht="20.1" customHeight="1" spans="1:21">
      <c r="A13" s="36"/>
      <c r="B13" s="25">
        <v>43847</v>
      </c>
      <c r="C13" s="34"/>
      <c r="D13" s="34"/>
      <c r="E13" s="27" t="s">
        <v>64</v>
      </c>
      <c r="F13" s="27" t="s">
        <v>65</v>
      </c>
      <c r="G13" s="27"/>
      <c r="H13" s="27"/>
      <c r="I13" s="27"/>
      <c r="J13" s="27"/>
      <c r="K13" s="27"/>
      <c r="L13" s="27"/>
      <c r="M13" s="27">
        <v>50</v>
      </c>
      <c r="N13" s="27" t="s">
        <v>62</v>
      </c>
      <c r="O13" s="69"/>
      <c r="P13" s="69"/>
      <c r="Q13" s="69" t="s">
        <v>66</v>
      </c>
      <c r="R13" s="103"/>
      <c r="S13" s="27"/>
      <c r="T13" s="27">
        <v>73858</v>
      </c>
      <c r="U13" s="27"/>
    </row>
    <row r="14" s="2" customFormat="1" ht="20.1" customHeight="1" spans="1:21">
      <c r="A14" s="36"/>
      <c r="B14" s="25">
        <v>43847</v>
      </c>
      <c r="C14" s="34"/>
      <c r="D14" s="34"/>
      <c r="E14" s="27" t="s">
        <v>67</v>
      </c>
      <c r="F14" s="27" t="s">
        <v>68</v>
      </c>
      <c r="G14" s="27"/>
      <c r="H14" s="27"/>
      <c r="I14" s="27"/>
      <c r="J14" s="27"/>
      <c r="K14" s="27"/>
      <c r="L14" s="27"/>
      <c r="M14" s="27">
        <v>50</v>
      </c>
      <c r="N14" s="27" t="s">
        <v>62</v>
      </c>
      <c r="O14" s="69"/>
      <c r="P14" s="69"/>
      <c r="Q14" s="69" t="s">
        <v>69</v>
      </c>
      <c r="R14" s="103"/>
      <c r="S14" s="27"/>
      <c r="T14" s="27">
        <v>80000</v>
      </c>
      <c r="U14" s="27"/>
    </row>
    <row r="15" s="2" customFormat="1" ht="20.1" customHeight="1" spans="1:21">
      <c r="A15" s="32"/>
      <c r="B15" s="25">
        <v>43847</v>
      </c>
      <c r="C15" s="34"/>
      <c r="D15" s="34"/>
      <c r="E15" s="27" t="s">
        <v>56</v>
      </c>
      <c r="F15" s="27" t="s">
        <v>70</v>
      </c>
      <c r="G15" s="27"/>
      <c r="H15" s="27"/>
      <c r="I15" s="27"/>
      <c r="J15" s="27"/>
      <c r="K15" s="27"/>
      <c r="L15" s="27"/>
      <c r="M15" s="27">
        <v>100</v>
      </c>
      <c r="N15" s="27" t="s">
        <v>62</v>
      </c>
      <c r="O15" s="70"/>
      <c r="P15" s="70"/>
      <c r="Q15" s="69" t="s">
        <v>71</v>
      </c>
      <c r="R15" s="103"/>
      <c r="S15" s="27"/>
      <c r="T15" s="27">
        <v>100000</v>
      </c>
      <c r="U15" s="27"/>
    </row>
    <row r="16" s="3" customFormat="1" ht="20.1" customHeight="1" spans="1:21">
      <c r="A16" s="36">
        <v>4</v>
      </c>
      <c r="B16" s="37">
        <v>43849</v>
      </c>
      <c r="C16" s="34"/>
      <c r="D16" s="27">
        <v>661331</v>
      </c>
      <c r="E16" s="27" t="s">
        <v>54</v>
      </c>
      <c r="F16" s="35" t="s">
        <v>59</v>
      </c>
      <c r="G16" s="27"/>
      <c r="H16" s="27"/>
      <c r="I16" s="27"/>
      <c r="J16" s="27"/>
      <c r="K16" s="27"/>
      <c r="L16" s="27"/>
      <c r="M16" s="27"/>
      <c r="N16" s="27"/>
      <c r="O16" s="70"/>
      <c r="P16" s="70"/>
      <c r="Q16" s="69"/>
      <c r="R16" s="103"/>
      <c r="S16" s="27"/>
      <c r="T16" s="27"/>
      <c r="U16" s="27"/>
    </row>
    <row r="17" s="3" customFormat="1" ht="20.1" customHeight="1" spans="1:21">
      <c r="A17" s="36"/>
      <c r="B17" s="38"/>
      <c r="C17" s="34"/>
      <c r="D17" s="27"/>
      <c r="E17" s="27" t="s">
        <v>72</v>
      </c>
      <c r="F17" s="27" t="s">
        <v>73</v>
      </c>
      <c r="G17" s="27"/>
      <c r="H17" s="27"/>
      <c r="I17" s="27"/>
      <c r="J17" s="27"/>
      <c r="K17" s="27"/>
      <c r="L17" s="27"/>
      <c r="M17" s="27">
        <v>100</v>
      </c>
      <c r="N17" s="27" t="s">
        <v>62</v>
      </c>
      <c r="O17" s="69"/>
      <c r="P17" s="69"/>
      <c r="Q17" s="69" t="s">
        <v>74</v>
      </c>
      <c r="R17" s="103"/>
      <c r="S17" s="27"/>
      <c r="T17" s="27">
        <v>415472</v>
      </c>
      <c r="U17" s="27"/>
    </row>
    <row r="18" s="3" customFormat="1" ht="20.1" customHeight="1" spans="1:21">
      <c r="A18" s="32"/>
      <c r="B18" s="39"/>
      <c r="C18" s="34"/>
      <c r="D18" s="27"/>
      <c r="E18" s="27" t="s">
        <v>56</v>
      </c>
      <c r="F18" s="27" t="s">
        <v>57</v>
      </c>
      <c r="G18" s="27"/>
      <c r="H18" s="27"/>
      <c r="I18" s="27"/>
      <c r="J18" s="27"/>
      <c r="K18" s="27"/>
      <c r="L18" s="27"/>
      <c r="M18" s="27">
        <v>100</v>
      </c>
      <c r="N18" s="27" t="s">
        <v>62</v>
      </c>
      <c r="O18" s="69"/>
      <c r="P18" s="69"/>
      <c r="Q18" s="69" t="s">
        <v>58</v>
      </c>
      <c r="R18" s="103"/>
      <c r="S18" s="27"/>
      <c r="T18" s="27">
        <v>245359</v>
      </c>
      <c r="U18" s="27"/>
    </row>
    <row r="19" s="3" customFormat="1" ht="20.1" customHeight="1" spans="1:21">
      <c r="A19" s="36">
        <v>5</v>
      </c>
      <c r="B19" s="25">
        <v>43850</v>
      </c>
      <c r="C19" s="34"/>
      <c r="D19" s="27">
        <v>287991</v>
      </c>
      <c r="E19" s="27" t="s">
        <v>54</v>
      </c>
      <c r="F19" s="35" t="s">
        <v>59</v>
      </c>
      <c r="G19" s="27"/>
      <c r="H19" s="27"/>
      <c r="I19" s="27"/>
      <c r="J19" s="27"/>
      <c r="K19" s="27"/>
      <c r="L19" s="27"/>
      <c r="M19" s="27"/>
      <c r="N19" s="27"/>
      <c r="O19" s="69"/>
      <c r="P19" s="69"/>
      <c r="Q19" s="69"/>
      <c r="R19" s="103"/>
      <c r="S19" s="27"/>
      <c r="T19" s="27"/>
      <c r="U19" s="27"/>
    </row>
    <row r="20" s="3" customFormat="1" ht="20.1" customHeight="1" spans="1:21">
      <c r="A20" s="32"/>
      <c r="B20" s="25">
        <v>43850</v>
      </c>
      <c r="C20" s="34"/>
      <c r="D20" s="34"/>
      <c r="E20" s="27" t="s">
        <v>75</v>
      </c>
      <c r="F20" s="27" t="s">
        <v>76</v>
      </c>
      <c r="G20" s="27"/>
      <c r="H20" s="27"/>
      <c r="I20" s="27"/>
      <c r="J20" s="27"/>
      <c r="K20" s="27"/>
      <c r="L20" s="27"/>
      <c r="M20" s="27">
        <v>100</v>
      </c>
      <c r="N20" s="27" t="s">
        <v>62</v>
      </c>
      <c r="O20" s="69"/>
      <c r="P20" s="69"/>
      <c r="Q20" s="69" t="s">
        <v>77</v>
      </c>
      <c r="R20" s="103"/>
      <c r="S20" s="27"/>
      <c r="T20" s="27">
        <v>287991</v>
      </c>
      <c r="U20" s="27"/>
    </row>
    <row r="21" s="3" customFormat="1" ht="20.1" customHeight="1" spans="1:21">
      <c r="A21" s="36">
        <v>6</v>
      </c>
      <c r="B21" s="25">
        <v>43851</v>
      </c>
      <c r="C21" s="34"/>
      <c r="D21" s="27">
        <v>776079</v>
      </c>
      <c r="E21" s="27" t="s">
        <v>54</v>
      </c>
      <c r="F21" s="35" t="s">
        <v>59</v>
      </c>
      <c r="G21" s="27"/>
      <c r="H21" s="27"/>
      <c r="I21" s="27"/>
      <c r="J21" s="27"/>
      <c r="K21" s="27"/>
      <c r="L21" s="27"/>
      <c r="M21" s="27"/>
      <c r="N21" s="27"/>
      <c r="O21" s="69"/>
      <c r="P21" s="69"/>
      <c r="Q21" s="69"/>
      <c r="R21" s="103"/>
      <c r="S21" s="27"/>
      <c r="T21" s="27"/>
      <c r="U21" s="27"/>
    </row>
    <row r="22" s="3" customFormat="1" ht="20.1" customHeight="1" spans="1:21">
      <c r="A22" s="36"/>
      <c r="B22" s="25">
        <v>43851</v>
      </c>
      <c r="C22" s="34"/>
      <c r="D22" s="34"/>
      <c r="E22" s="27" t="s">
        <v>78</v>
      </c>
      <c r="F22" s="27" t="s">
        <v>79</v>
      </c>
      <c r="G22" s="27"/>
      <c r="H22" s="27"/>
      <c r="I22" s="27"/>
      <c r="J22" s="27"/>
      <c r="K22" s="27"/>
      <c r="L22" s="27"/>
      <c r="M22" s="27">
        <v>100</v>
      </c>
      <c r="N22" s="27" t="s">
        <v>62</v>
      </c>
      <c r="O22" s="69"/>
      <c r="P22" s="69"/>
      <c r="Q22" s="69" t="s">
        <v>80</v>
      </c>
      <c r="R22" s="103"/>
      <c r="S22" s="27"/>
      <c r="T22" s="27">
        <v>133560</v>
      </c>
      <c r="U22" s="27"/>
    </row>
    <row r="23" s="3" customFormat="1" ht="20.1" customHeight="1" spans="1:21">
      <c r="A23" s="36"/>
      <c r="B23" s="25">
        <v>43851</v>
      </c>
      <c r="C23" s="34"/>
      <c r="D23" s="34"/>
      <c r="E23" s="27" t="s">
        <v>78</v>
      </c>
      <c r="F23" s="27" t="s">
        <v>81</v>
      </c>
      <c r="G23" s="27"/>
      <c r="H23" s="27"/>
      <c r="I23" s="27"/>
      <c r="J23" s="27"/>
      <c r="K23" s="27"/>
      <c r="L23" s="27"/>
      <c r="M23" s="27">
        <v>50</v>
      </c>
      <c r="N23" s="27" t="s">
        <v>62</v>
      </c>
      <c r="O23" s="69"/>
      <c r="P23" s="69"/>
      <c r="Q23" s="69" t="s">
        <v>82</v>
      </c>
      <c r="R23" s="103"/>
      <c r="S23" s="27"/>
      <c r="T23" s="27">
        <v>70820</v>
      </c>
      <c r="U23" s="27"/>
    </row>
    <row r="24" s="3" customFormat="1" ht="20.1" customHeight="1" spans="1:21">
      <c r="A24" s="36"/>
      <c r="B24" s="25">
        <v>43851</v>
      </c>
      <c r="C24" s="34"/>
      <c r="D24" s="34"/>
      <c r="E24" s="27" t="s">
        <v>83</v>
      </c>
      <c r="F24" s="27" t="s">
        <v>84</v>
      </c>
      <c r="G24" s="27"/>
      <c r="H24" s="27"/>
      <c r="I24" s="27"/>
      <c r="J24" s="27"/>
      <c r="K24" s="27"/>
      <c r="L24" s="27"/>
      <c r="M24" s="27">
        <v>100</v>
      </c>
      <c r="N24" s="27" t="s">
        <v>62</v>
      </c>
      <c r="O24" s="69"/>
      <c r="P24" s="69"/>
      <c r="Q24" s="69" t="s">
        <v>85</v>
      </c>
      <c r="R24" s="103"/>
      <c r="S24" s="27"/>
      <c r="T24" s="27">
        <v>223537</v>
      </c>
      <c r="U24" s="27"/>
    </row>
    <row r="25" s="3" customFormat="1" ht="20.1" customHeight="1" spans="1:21">
      <c r="A25" s="36"/>
      <c r="B25" s="25">
        <v>43851</v>
      </c>
      <c r="C25" s="34"/>
      <c r="D25" s="34"/>
      <c r="E25" s="27" t="s">
        <v>56</v>
      </c>
      <c r="F25" s="27" t="s">
        <v>86</v>
      </c>
      <c r="G25" s="27"/>
      <c r="H25" s="27"/>
      <c r="I25" s="27"/>
      <c r="J25" s="27"/>
      <c r="K25" s="27"/>
      <c r="L25" s="27"/>
      <c r="M25" s="27">
        <v>100</v>
      </c>
      <c r="N25" s="27" t="s">
        <v>62</v>
      </c>
      <c r="O25" s="69"/>
      <c r="P25" s="69"/>
      <c r="Q25" s="69" t="s">
        <v>87</v>
      </c>
      <c r="R25" s="103"/>
      <c r="S25" s="27"/>
      <c r="T25" s="27">
        <v>247662</v>
      </c>
      <c r="U25" s="27"/>
    </row>
    <row r="26" s="3" customFormat="1" ht="20.1" customHeight="1" spans="1:21">
      <c r="A26" s="32"/>
      <c r="B26" s="25">
        <v>43851</v>
      </c>
      <c r="C26" s="34"/>
      <c r="D26" s="34"/>
      <c r="E26" s="27" t="s">
        <v>88</v>
      </c>
      <c r="F26" s="27" t="s">
        <v>89</v>
      </c>
      <c r="G26" s="27"/>
      <c r="H26" s="27"/>
      <c r="I26" s="27"/>
      <c r="J26" s="27"/>
      <c r="K26" s="27"/>
      <c r="L26" s="27"/>
      <c r="M26" s="27">
        <v>50</v>
      </c>
      <c r="N26" s="27" t="s">
        <v>62</v>
      </c>
      <c r="O26" s="69"/>
      <c r="P26" s="69"/>
      <c r="Q26" s="69" t="s">
        <v>90</v>
      </c>
      <c r="R26" s="103"/>
      <c r="S26" s="27"/>
      <c r="T26" s="27">
        <v>100000</v>
      </c>
      <c r="U26" s="27"/>
    </row>
    <row r="27" s="3" customFormat="1" ht="20.1" customHeight="1" spans="1:21">
      <c r="A27" s="32"/>
      <c r="B27" s="25">
        <v>44048</v>
      </c>
      <c r="C27" s="34"/>
      <c r="D27" s="27">
        <v>40550</v>
      </c>
      <c r="E27" s="27" t="s">
        <v>54</v>
      </c>
      <c r="F27" s="35" t="s">
        <v>59</v>
      </c>
      <c r="G27" s="27"/>
      <c r="H27" s="27"/>
      <c r="I27" s="27"/>
      <c r="J27" s="27"/>
      <c r="K27" s="27"/>
      <c r="L27" s="27"/>
      <c r="M27" s="27"/>
      <c r="N27" s="27"/>
      <c r="O27" s="69"/>
      <c r="P27" s="69"/>
      <c r="Q27" s="69"/>
      <c r="R27" s="103"/>
      <c r="S27" s="27"/>
      <c r="T27" s="27"/>
      <c r="U27" s="27"/>
    </row>
    <row r="28" s="3" customFormat="1" ht="20.1" customHeight="1" spans="1:21">
      <c r="A28" s="32"/>
      <c r="B28" s="25">
        <v>44048</v>
      </c>
      <c r="C28" s="34"/>
      <c r="D28" s="34"/>
      <c r="E28" s="27" t="s">
        <v>78</v>
      </c>
      <c r="F28" s="27" t="s">
        <v>79</v>
      </c>
      <c r="G28" s="27"/>
      <c r="H28" s="27"/>
      <c r="I28" s="27"/>
      <c r="J28" s="27"/>
      <c r="K28" s="27"/>
      <c r="L28" s="27"/>
      <c r="M28" s="27">
        <v>50</v>
      </c>
      <c r="N28" s="27" t="s">
        <v>62</v>
      </c>
      <c r="O28" s="69"/>
      <c r="P28" s="69"/>
      <c r="Q28" s="69" t="s">
        <v>80</v>
      </c>
      <c r="R28" s="103"/>
      <c r="S28" s="27"/>
      <c r="T28" s="27">
        <v>40500</v>
      </c>
      <c r="U28" s="27"/>
    </row>
    <row r="29" s="3" customFormat="1" ht="19" customHeight="1" spans="1:21">
      <c r="A29" s="26">
        <v>8</v>
      </c>
      <c r="B29" s="25">
        <v>44063</v>
      </c>
      <c r="C29" s="34"/>
      <c r="D29" s="27">
        <v>100100</v>
      </c>
      <c r="E29" s="27" t="s">
        <v>54</v>
      </c>
      <c r="F29" s="35" t="s">
        <v>59</v>
      </c>
      <c r="G29" s="27"/>
      <c r="H29" s="27"/>
      <c r="I29" s="27"/>
      <c r="J29" s="27"/>
      <c r="K29" s="27"/>
      <c r="L29" s="27"/>
      <c r="M29" s="27"/>
      <c r="N29" s="27"/>
      <c r="O29" s="69"/>
      <c r="P29" s="69"/>
      <c r="Q29" s="69"/>
      <c r="R29" s="103"/>
      <c r="S29" s="27"/>
      <c r="T29" s="27"/>
      <c r="U29" s="27"/>
    </row>
    <row r="30" s="3" customFormat="1" ht="20.1" customHeight="1" spans="1:21">
      <c r="A30" s="26"/>
      <c r="B30" s="25">
        <v>44063</v>
      </c>
      <c r="C30" s="34"/>
      <c r="D30" s="34"/>
      <c r="E30" s="27" t="s">
        <v>91</v>
      </c>
      <c r="F30" s="27" t="s">
        <v>92</v>
      </c>
      <c r="G30" s="27"/>
      <c r="H30" s="27"/>
      <c r="I30" s="27"/>
      <c r="J30" s="27"/>
      <c r="K30" s="27"/>
      <c r="L30" s="27"/>
      <c r="M30" s="27">
        <v>100</v>
      </c>
      <c r="N30" s="27" t="s">
        <v>62</v>
      </c>
      <c r="O30" s="69"/>
      <c r="P30" s="69"/>
      <c r="Q30" s="69" t="s">
        <v>93</v>
      </c>
      <c r="R30" s="103"/>
      <c r="S30" s="27"/>
      <c r="T30" s="27">
        <v>100000</v>
      </c>
      <c r="U30" s="27"/>
    </row>
    <row r="31" s="3" customFormat="1" ht="19" customHeight="1" spans="1:21">
      <c r="A31" s="26">
        <v>9</v>
      </c>
      <c r="B31" s="25">
        <v>44179</v>
      </c>
      <c r="C31" s="34"/>
      <c r="D31" s="27">
        <v>500000</v>
      </c>
      <c r="E31" s="27" t="s">
        <v>54</v>
      </c>
      <c r="F31" s="35" t="s">
        <v>59</v>
      </c>
      <c r="G31" s="27"/>
      <c r="H31" s="27"/>
      <c r="I31" s="27"/>
      <c r="J31" s="27"/>
      <c r="K31" s="27"/>
      <c r="L31" s="27"/>
      <c r="M31" s="27">
        <v>100</v>
      </c>
      <c r="N31" s="71" t="s">
        <v>94</v>
      </c>
      <c r="O31" s="69"/>
      <c r="P31" s="69"/>
      <c r="Q31" s="69"/>
      <c r="R31" s="103"/>
      <c r="S31" s="27"/>
      <c r="T31" s="27"/>
      <c r="U31" s="27"/>
    </row>
    <row r="32" s="3" customFormat="1" ht="20.1" customHeight="1" spans="1:21">
      <c r="A32" s="26"/>
      <c r="B32" s="25">
        <v>44179</v>
      </c>
      <c r="C32" s="34"/>
      <c r="D32" s="34"/>
      <c r="E32" s="27" t="s">
        <v>91</v>
      </c>
      <c r="F32" s="27" t="s">
        <v>92</v>
      </c>
      <c r="G32" s="27"/>
      <c r="H32" s="27"/>
      <c r="I32" s="27"/>
      <c r="J32" s="27"/>
      <c r="K32" s="27"/>
      <c r="L32" s="27"/>
      <c r="M32" s="27">
        <v>-100</v>
      </c>
      <c r="N32" s="72"/>
      <c r="O32" s="69"/>
      <c r="P32" s="69"/>
      <c r="Q32" s="69" t="s">
        <v>93</v>
      </c>
      <c r="R32" s="103"/>
      <c r="S32" s="27"/>
      <c r="T32" s="27">
        <v>500000</v>
      </c>
      <c r="U32" s="27"/>
    </row>
    <row r="33" s="4" customFormat="1" ht="19" customHeight="1" spans="1:21">
      <c r="A33" s="40">
        <v>10</v>
      </c>
      <c r="B33" s="41">
        <v>44180</v>
      </c>
      <c r="C33" s="42"/>
      <c r="D33" s="43">
        <v>101350</v>
      </c>
      <c r="E33" s="43" t="s">
        <v>54</v>
      </c>
      <c r="F33" s="44" t="s">
        <v>59</v>
      </c>
      <c r="G33" s="43"/>
      <c r="H33" s="43"/>
      <c r="I33" s="43"/>
      <c r="J33" s="43"/>
      <c r="K33" s="43"/>
      <c r="L33" s="43"/>
      <c r="M33" s="43">
        <v>100</v>
      </c>
      <c r="N33" s="73" t="s">
        <v>94</v>
      </c>
      <c r="O33" s="74"/>
      <c r="P33" s="74"/>
      <c r="Q33" s="74"/>
      <c r="R33" s="105"/>
      <c r="S33" s="43"/>
      <c r="T33" s="43"/>
      <c r="U33" s="54"/>
    </row>
    <row r="34" s="4" customFormat="1" ht="20.1" customHeight="1" spans="1:21">
      <c r="A34" s="40"/>
      <c r="B34" s="41">
        <v>44180</v>
      </c>
      <c r="C34" s="42"/>
      <c r="D34" s="42"/>
      <c r="E34" s="43" t="s">
        <v>91</v>
      </c>
      <c r="F34" s="43" t="s">
        <v>95</v>
      </c>
      <c r="G34" s="43"/>
      <c r="H34" s="43"/>
      <c r="I34" s="43"/>
      <c r="J34" s="43"/>
      <c r="K34" s="43"/>
      <c r="L34" s="43"/>
      <c r="M34" s="43">
        <v>-100</v>
      </c>
      <c r="N34" s="75"/>
      <c r="O34" s="74"/>
      <c r="P34" s="74"/>
      <c r="Q34" s="74" t="s">
        <v>96</v>
      </c>
      <c r="R34" s="105"/>
      <c r="S34" s="43"/>
      <c r="T34" s="43">
        <v>103150</v>
      </c>
      <c r="U34" s="54"/>
    </row>
    <row r="35" s="4" customFormat="1" ht="20.1" customHeight="1" spans="1:21">
      <c r="A35" s="45">
        <v>11</v>
      </c>
      <c r="B35" s="41">
        <v>44546</v>
      </c>
      <c r="C35" s="42"/>
      <c r="D35" s="46">
        <v>42488.73</v>
      </c>
      <c r="E35" s="43" t="s">
        <v>54</v>
      </c>
      <c r="F35" s="43" t="s">
        <v>104</v>
      </c>
      <c r="G35" s="43"/>
      <c r="H35" s="43"/>
      <c r="I35" s="43"/>
      <c r="J35" s="43"/>
      <c r="K35" s="43"/>
      <c r="L35" s="43"/>
      <c r="M35" s="43">
        <v>0</v>
      </c>
      <c r="N35" s="76" t="s">
        <v>105</v>
      </c>
      <c r="O35" s="74"/>
      <c r="P35" s="74"/>
      <c r="Q35" s="74" t="s">
        <v>106</v>
      </c>
      <c r="R35" s="105"/>
      <c r="S35" s="43"/>
      <c r="T35" s="43">
        <v>20754</v>
      </c>
      <c r="U35" s="54"/>
    </row>
    <row r="36" s="2" customFormat="1" ht="21" customHeight="1" spans="1:21">
      <c r="A36" s="47"/>
      <c r="B36" s="125">
        <v>44182</v>
      </c>
      <c r="C36" s="42"/>
      <c r="D36" s="49">
        <v>1800</v>
      </c>
      <c r="E36" s="43"/>
      <c r="F36" s="43"/>
      <c r="G36" s="50"/>
      <c r="H36" s="50"/>
      <c r="I36" s="50"/>
      <c r="J36" s="50"/>
      <c r="K36" s="50"/>
      <c r="L36" s="50"/>
      <c r="M36" s="43">
        <v>0</v>
      </c>
      <c r="N36" s="75"/>
      <c r="O36" s="74"/>
      <c r="P36" s="74"/>
      <c r="Q36" s="74" t="s">
        <v>107</v>
      </c>
      <c r="R36" s="105"/>
      <c r="S36" s="106"/>
      <c r="T36" s="43">
        <v>21734.73</v>
      </c>
      <c r="U36" s="33"/>
    </row>
    <row r="37" s="2" customFormat="1" ht="21" customHeight="1" spans="1:21">
      <c r="A37" s="51">
        <v>12</v>
      </c>
      <c r="B37" s="126">
        <v>44326</v>
      </c>
      <c r="C37" s="42"/>
      <c r="D37" s="49">
        <v>127974</v>
      </c>
      <c r="E37" s="43" t="s">
        <v>54</v>
      </c>
      <c r="F37" s="43" t="s">
        <v>108</v>
      </c>
      <c r="G37" s="50"/>
      <c r="H37" s="50"/>
      <c r="I37" s="50"/>
      <c r="J37" s="50"/>
      <c r="K37" s="50"/>
      <c r="L37" s="50"/>
      <c r="M37" s="43">
        <v>0</v>
      </c>
      <c r="N37" s="77" t="s">
        <v>105</v>
      </c>
      <c r="O37" s="78"/>
      <c r="P37" s="78"/>
      <c r="Q37" s="107" t="s">
        <v>96</v>
      </c>
      <c r="R37" s="108"/>
      <c r="S37" s="109"/>
      <c r="T37" s="73">
        <v>127974</v>
      </c>
      <c r="U37" s="110"/>
    </row>
    <row r="38" s="2" customFormat="1" ht="21" customHeight="1" spans="1:21">
      <c r="A38" s="51">
        <v>13</v>
      </c>
      <c r="B38" s="126">
        <v>44334</v>
      </c>
      <c r="C38" s="42"/>
      <c r="D38" s="49">
        <v>180000</v>
      </c>
      <c r="E38" s="43" t="s">
        <v>54</v>
      </c>
      <c r="F38" s="43" t="s">
        <v>108</v>
      </c>
      <c r="G38" s="50"/>
      <c r="H38" s="50"/>
      <c r="I38" s="50"/>
      <c r="J38" s="50"/>
      <c r="K38" s="43">
        <v>281257.36</v>
      </c>
      <c r="L38" s="50" t="s">
        <v>109</v>
      </c>
      <c r="M38" s="43"/>
      <c r="N38" s="77" t="s">
        <v>105</v>
      </c>
      <c r="O38" s="74"/>
      <c r="P38" s="74"/>
      <c r="Q38" s="107" t="s">
        <v>110</v>
      </c>
      <c r="R38" s="108"/>
      <c r="S38" s="109"/>
      <c r="T38" s="73">
        <v>180000</v>
      </c>
      <c r="U38" s="110"/>
    </row>
    <row r="39" s="2" customFormat="1" ht="21" customHeight="1" spans="1:21">
      <c r="A39" s="51">
        <v>14</v>
      </c>
      <c r="B39" s="126">
        <v>44370</v>
      </c>
      <c r="C39" s="49">
        <v>11000000</v>
      </c>
      <c r="D39" s="49"/>
      <c r="E39" s="43"/>
      <c r="F39" s="43"/>
      <c r="G39" s="50"/>
      <c r="H39" s="52">
        <v>0.01</v>
      </c>
      <c r="I39" s="50">
        <f>C39*H39</f>
        <v>110000</v>
      </c>
      <c r="J39" s="50" t="s">
        <v>111</v>
      </c>
      <c r="K39" s="43">
        <v>210000</v>
      </c>
      <c r="L39" s="50" t="s">
        <v>112</v>
      </c>
      <c r="M39" s="43">
        <v>869</v>
      </c>
      <c r="N39" s="77" t="s">
        <v>113</v>
      </c>
      <c r="O39" s="78">
        <v>1269910.36</v>
      </c>
      <c r="P39" s="78" t="s">
        <v>114</v>
      </c>
      <c r="Q39" s="107"/>
      <c r="R39" s="108"/>
      <c r="S39" s="109"/>
      <c r="T39" s="73"/>
      <c r="U39" s="110"/>
    </row>
    <row r="40" s="2" customFormat="1" ht="21" customHeight="1" spans="1:21">
      <c r="A40" s="51">
        <v>15</v>
      </c>
      <c r="B40" s="126">
        <v>44376</v>
      </c>
      <c r="C40" s="42"/>
      <c r="D40" s="49"/>
      <c r="E40" s="43"/>
      <c r="F40" s="43"/>
      <c r="G40" s="50"/>
      <c r="H40" s="50"/>
      <c r="I40" s="50">
        <v>123151.1</v>
      </c>
      <c r="J40" s="50" t="s">
        <v>115</v>
      </c>
      <c r="K40" s="43">
        <v>8504.59</v>
      </c>
      <c r="L40" s="50" t="s">
        <v>116</v>
      </c>
      <c r="M40" s="43">
        <v>100</v>
      </c>
      <c r="N40" s="77" t="s">
        <v>117</v>
      </c>
      <c r="O40" s="74"/>
      <c r="P40" s="74"/>
      <c r="Q40" s="107" t="s">
        <v>118</v>
      </c>
      <c r="R40" s="108"/>
      <c r="S40" s="109"/>
      <c r="T40" s="73">
        <v>500005.8</v>
      </c>
      <c r="U40" s="110"/>
    </row>
    <row r="41" s="2" customFormat="1" ht="21" customHeight="1" spans="1:21">
      <c r="A41" s="51"/>
      <c r="B41" s="126">
        <v>44376</v>
      </c>
      <c r="C41" s="42"/>
      <c r="D41" s="49"/>
      <c r="E41" s="43"/>
      <c r="F41" s="43"/>
      <c r="G41" s="50"/>
      <c r="H41" s="50"/>
      <c r="I41" s="50"/>
      <c r="J41" s="50"/>
      <c r="K41" s="50"/>
      <c r="L41" s="50"/>
      <c r="M41" s="43">
        <v>200</v>
      </c>
      <c r="N41" s="77" t="s">
        <v>117</v>
      </c>
      <c r="O41" s="74"/>
      <c r="P41" s="74"/>
      <c r="Q41" s="107" t="s">
        <v>119</v>
      </c>
      <c r="R41" s="108"/>
      <c r="S41" s="109"/>
      <c r="T41" s="73">
        <v>1500000</v>
      </c>
      <c r="U41" s="110"/>
    </row>
    <row r="42" s="2" customFormat="1" ht="21" customHeight="1" spans="1:21">
      <c r="A42" s="51"/>
      <c r="B42" s="126">
        <v>44377</v>
      </c>
      <c r="C42" s="42"/>
      <c r="D42" s="49">
        <v>142782</v>
      </c>
      <c r="E42" s="50"/>
      <c r="F42" s="50"/>
      <c r="G42" s="50"/>
      <c r="H42" s="50"/>
      <c r="I42" s="50"/>
      <c r="J42" s="50"/>
      <c r="K42" s="50"/>
      <c r="L42" s="50"/>
      <c r="M42" s="43">
        <v>100</v>
      </c>
      <c r="N42" s="75" t="s">
        <v>117</v>
      </c>
      <c r="O42" s="74"/>
      <c r="P42" s="74"/>
      <c r="Q42" s="107" t="s">
        <v>120</v>
      </c>
      <c r="R42" s="108"/>
      <c r="S42" s="109"/>
      <c r="T42" s="73">
        <v>142782</v>
      </c>
      <c r="U42" s="110"/>
    </row>
    <row r="43" s="2" customFormat="1" ht="21" customHeight="1" spans="1:21">
      <c r="A43" s="51">
        <v>16</v>
      </c>
      <c r="B43" s="126">
        <v>44390</v>
      </c>
      <c r="C43" s="42"/>
      <c r="D43" s="49">
        <v>-1100000</v>
      </c>
      <c r="E43" s="50" t="s">
        <v>121</v>
      </c>
      <c r="F43" s="50"/>
      <c r="G43" s="50"/>
      <c r="H43" s="50"/>
      <c r="I43" s="50"/>
      <c r="J43" s="50"/>
      <c r="K43" s="50"/>
      <c r="L43" s="50"/>
      <c r="M43" s="43">
        <v>200</v>
      </c>
      <c r="N43" s="75" t="s">
        <v>117</v>
      </c>
      <c r="O43" s="74"/>
      <c r="P43" s="74"/>
      <c r="Q43" s="107" t="s">
        <v>122</v>
      </c>
      <c r="R43" s="108"/>
      <c r="S43" s="109"/>
      <c r="T43" s="73">
        <v>4453600</v>
      </c>
      <c r="U43" s="109"/>
    </row>
    <row r="44" s="2" customFormat="1" ht="21" customHeight="1" spans="1:21">
      <c r="A44" s="51"/>
      <c r="B44" s="126"/>
      <c r="C44" s="42"/>
      <c r="D44" s="49"/>
      <c r="E44" s="50"/>
      <c r="F44" s="50"/>
      <c r="G44" s="50"/>
      <c r="H44" s="50"/>
      <c r="I44" s="50"/>
      <c r="J44" s="50"/>
      <c r="K44" s="50"/>
      <c r="L44" s="50"/>
      <c r="M44" s="43">
        <v>1080.8</v>
      </c>
      <c r="N44" s="75" t="s">
        <v>123</v>
      </c>
      <c r="O44" s="78">
        <v>750000</v>
      </c>
      <c r="P44" s="78" t="s">
        <v>124</v>
      </c>
      <c r="Q44" s="107"/>
      <c r="R44" s="108"/>
      <c r="S44" s="109"/>
      <c r="T44" s="73"/>
      <c r="U44" s="109"/>
    </row>
    <row r="45" s="2" customFormat="1" ht="21" customHeight="1" spans="1:21">
      <c r="A45" s="47"/>
      <c r="B45" s="125"/>
      <c r="C45" s="56"/>
      <c r="D45" s="49"/>
      <c r="E45" s="55"/>
      <c r="F45" s="55"/>
      <c r="G45" s="55"/>
      <c r="H45" s="55"/>
      <c r="I45" s="55"/>
      <c r="J45" s="55"/>
      <c r="K45" s="55"/>
      <c r="L45" s="55"/>
      <c r="M45" s="54"/>
      <c r="N45" s="79"/>
      <c r="O45" s="78"/>
      <c r="P45" s="78"/>
      <c r="Q45" s="116"/>
      <c r="R45" s="115"/>
      <c r="S45" s="114"/>
      <c r="T45" s="113"/>
      <c r="U45" s="110"/>
    </row>
    <row r="46" s="2" customFormat="1" ht="21" customHeight="1" spans="1:21">
      <c r="A46" s="47"/>
      <c r="B46" s="125"/>
      <c r="C46" s="56"/>
      <c r="D46" s="49"/>
      <c r="E46" s="55"/>
      <c r="F46" s="55"/>
      <c r="G46" s="55"/>
      <c r="H46" s="55"/>
      <c r="I46" s="55"/>
      <c r="J46" s="55"/>
      <c r="K46" s="55"/>
      <c r="L46" s="55"/>
      <c r="M46" s="54"/>
      <c r="N46" s="79"/>
      <c r="O46" s="78"/>
      <c r="P46" s="78"/>
      <c r="Q46" s="116"/>
      <c r="R46" s="115"/>
      <c r="S46" s="114"/>
      <c r="T46" s="113"/>
      <c r="U46" s="110"/>
    </row>
    <row r="47" s="2" customFormat="1" ht="21" customHeight="1" spans="1:21">
      <c r="A47" s="51"/>
      <c r="B47" s="125"/>
      <c r="C47" s="56"/>
      <c r="D47" s="49"/>
      <c r="E47" s="55"/>
      <c r="F47" s="55"/>
      <c r="G47" s="55"/>
      <c r="H47" s="55"/>
      <c r="I47" s="55"/>
      <c r="J47" s="55"/>
      <c r="K47" s="55"/>
      <c r="L47" s="55"/>
      <c r="M47" s="54"/>
      <c r="N47" s="79"/>
      <c r="O47" s="78"/>
      <c r="P47" s="78"/>
      <c r="Q47" s="116"/>
      <c r="R47" s="115"/>
      <c r="S47" s="114"/>
      <c r="T47" s="113"/>
      <c r="U47" s="110"/>
    </row>
    <row r="48" s="2" customFormat="1" ht="21" customHeight="1" spans="1:21">
      <c r="A48" s="51"/>
      <c r="B48" s="125"/>
      <c r="C48" s="56"/>
      <c r="D48" s="49"/>
      <c r="E48" s="55"/>
      <c r="F48" s="55"/>
      <c r="G48" s="55"/>
      <c r="H48" s="55"/>
      <c r="I48" s="55"/>
      <c r="J48" s="55"/>
      <c r="K48" s="55"/>
      <c r="L48" s="55"/>
      <c r="M48" s="54"/>
      <c r="N48" s="79"/>
      <c r="O48" s="78"/>
      <c r="P48" s="78"/>
      <c r="Q48" s="116"/>
      <c r="R48" s="115"/>
      <c r="S48" s="114"/>
      <c r="T48" s="113"/>
      <c r="U48" s="110"/>
    </row>
    <row r="49" s="2" customFormat="1" ht="30" customHeight="1" spans="1:21">
      <c r="A49" s="57" t="s">
        <v>97</v>
      </c>
      <c r="B49" s="57"/>
      <c r="C49" s="58">
        <f>SUM(C39:C48)</f>
        <v>11000000</v>
      </c>
      <c r="D49" s="59">
        <f>SUM(D8:D48)</f>
        <v>2672473.73</v>
      </c>
      <c r="E49" s="61"/>
      <c r="F49" s="61"/>
      <c r="G49" s="61"/>
      <c r="H49" s="61"/>
      <c r="I49" s="80">
        <f>SUM(I39:I48)</f>
        <v>233151.1</v>
      </c>
      <c r="J49" s="60"/>
      <c r="K49" s="80">
        <f>SUM(K38:K48)</f>
        <v>499761.95</v>
      </c>
      <c r="L49" s="80"/>
      <c r="M49" s="80">
        <f>SUM(M11:M48)</f>
        <v>3699.8</v>
      </c>
      <c r="N49" s="60"/>
      <c r="O49" s="81">
        <f>SUM(O39:O48)</f>
        <v>2019910.36</v>
      </c>
      <c r="P49" s="69"/>
      <c r="Q49" s="117"/>
      <c r="R49" s="118"/>
      <c r="S49" s="119"/>
      <c r="T49" s="120">
        <f>SUM(T8:T48)</f>
        <v>10224929.53</v>
      </c>
      <c r="U49" s="121">
        <f>C49+D49-I49-K49-M49-O49-T49</f>
        <v>691020.990000002</v>
      </c>
    </row>
    <row r="50" s="2" customFormat="1" ht="30" customHeight="1" spans="1:21">
      <c r="A50" s="57" t="s">
        <v>98</v>
      </c>
      <c r="B50" s="57"/>
      <c r="C50" s="57" t="s">
        <v>99</v>
      </c>
      <c r="D50" s="57"/>
      <c r="E50" s="57"/>
      <c r="F50" s="62">
        <v>4453600</v>
      </c>
      <c r="G50" s="63"/>
      <c r="H50" s="63"/>
      <c r="I50" s="63"/>
      <c r="J50" s="63"/>
      <c r="K50" s="82"/>
      <c r="L50" s="83"/>
      <c r="M50" s="84" t="s">
        <v>100</v>
      </c>
      <c r="N50" s="85"/>
      <c r="O50" s="85"/>
      <c r="P50" s="86" t="s">
        <v>101</v>
      </c>
      <c r="Q50" s="122">
        <v>4453600</v>
      </c>
      <c r="R50" s="122"/>
      <c r="S50" s="122"/>
      <c r="T50" s="122"/>
      <c r="U50" s="122"/>
    </row>
    <row r="51" s="2" customFormat="1" ht="30" customHeight="1" spans="1:21">
      <c r="A51" s="57"/>
      <c r="B51" s="57"/>
      <c r="C51" s="57" t="s">
        <v>102</v>
      </c>
      <c r="D51" s="57"/>
      <c r="E51" s="57"/>
      <c r="F51" s="62">
        <v>0</v>
      </c>
      <c r="G51" s="63"/>
      <c r="H51" s="63"/>
      <c r="I51" s="63"/>
      <c r="J51" s="63"/>
      <c r="K51" s="82"/>
      <c r="L51" s="87"/>
      <c r="M51" s="88"/>
      <c r="N51" s="89"/>
      <c r="O51" s="89"/>
      <c r="P51" s="86" t="s">
        <v>103</v>
      </c>
      <c r="Q51" s="123" t="str">
        <f>SUBSTITUTE(SUBSTITUTE(TEXT(INT(Q50),"[DBNum2][$-804]G/通用格式元"&amp;IF(INT(F58)=F58,"整",""))&amp;TEXT(MID(F58,FIND(".",F58&amp;".0")+1,1),"[DBNum2][$-804]G/通用格式角")&amp;TEXT(MID(F58,FIND(".",F58&amp;".0")+2,1),"[DBNum2][$-804]G/通用格式分"),"零角","零"),"零分","")</f>
        <v>肆佰肆拾伍万叁仟陆佰元整</v>
      </c>
      <c r="R51" s="123"/>
      <c r="S51" s="123"/>
      <c r="T51" s="123"/>
      <c r="U51" s="123"/>
    </row>
    <row r="52" s="2" customFormat="1" spans="2:20">
      <c r="B52" s="6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6"/>
      <c r="Q52" s="7"/>
      <c r="S52" s="7"/>
      <c r="T52" s="7"/>
    </row>
    <row r="53" s="2" customFormat="1" spans="2:20">
      <c r="B53" s="6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6"/>
      <c r="Q53" s="7"/>
      <c r="S53" s="7"/>
      <c r="T53" s="7"/>
    </row>
    <row r="54" s="2" customFormat="1" spans="2:20">
      <c r="B54" s="6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6"/>
      <c r="Q54" s="7"/>
      <c r="S54" s="7"/>
      <c r="T54" s="7"/>
    </row>
    <row r="55" s="2" customFormat="1" spans="2:20">
      <c r="B55" s="6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6"/>
      <c r="Q55" s="7"/>
      <c r="S55" s="7"/>
      <c r="T55" s="7"/>
    </row>
    <row r="56" s="2" customFormat="1" ht="13.5" spans="2:20">
      <c r="B56" s="124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6"/>
      <c r="Q56" s="7"/>
      <c r="S56" s="7"/>
      <c r="T56" s="7"/>
    </row>
  </sheetData>
  <mergeCells count="57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Q6:S6"/>
    <mergeCell ref="A49:B49"/>
    <mergeCell ref="C50:E50"/>
    <mergeCell ref="F50:K50"/>
    <mergeCell ref="Q50:U50"/>
    <mergeCell ref="C51:E51"/>
    <mergeCell ref="F51:K51"/>
    <mergeCell ref="Q51:U51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N31:N32"/>
    <mergeCell ref="N33:N34"/>
    <mergeCell ref="N35:N36"/>
    <mergeCell ref="T5:T7"/>
    <mergeCell ref="U5:U7"/>
    <mergeCell ref="A50:B51"/>
    <mergeCell ref="M50:O51"/>
  </mergeCells>
  <pageMargins left="0.75" right="0.75" top="1" bottom="1" header="0.5" footer="0.5"/>
  <headerFooter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7"/>
  <sheetViews>
    <sheetView tabSelected="1" topLeftCell="H49" workbookViewId="0">
      <selection activeCell="N56" sqref="N56"/>
    </sheetView>
  </sheetViews>
  <sheetFormatPr defaultColWidth="9" defaultRowHeight="11.25"/>
  <cols>
    <col min="1" max="1" width="3.25" style="2" customWidth="1"/>
    <col min="2" max="2" width="7.88333333333333" style="6" customWidth="1"/>
    <col min="3" max="3" width="11.625" style="2" customWidth="1"/>
    <col min="4" max="4" width="9.55" style="2" customWidth="1"/>
    <col min="5" max="5" width="25.75" style="7" customWidth="1"/>
    <col min="6" max="6" width="28.4916666666667" style="7" customWidth="1"/>
    <col min="7" max="7" width="28.75" style="7" customWidth="1"/>
    <col min="8" max="9" width="9.5" style="7" customWidth="1"/>
    <col min="10" max="10" width="14.2416666666667" style="7" customWidth="1"/>
    <col min="11" max="13" width="9.5" style="7" customWidth="1"/>
    <col min="14" max="14" width="20.775" style="7" customWidth="1"/>
    <col min="15" max="15" width="15.8166666666667" style="7" customWidth="1"/>
    <col min="16" max="16" width="15.025" style="6" customWidth="1"/>
    <col min="17" max="17" width="26.625" style="7" customWidth="1"/>
    <col min="18" max="18" width="15.025" style="2" customWidth="1"/>
    <col min="19" max="19" width="11" style="7" customWidth="1"/>
    <col min="20" max="20" width="16.0666666666667" style="7" customWidth="1"/>
    <col min="21" max="21" width="15.8166666666667" style="2" customWidth="1"/>
    <col min="22" max="16384" width="9" style="2"/>
  </cols>
  <sheetData>
    <row r="1" s="1" customFormat="1" ht="24.9" customHeight="1" spans="1:2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="1" customFormat="1" ht="27.9" customHeight="1" spans="1:21">
      <c r="A2" s="9" t="s">
        <v>1</v>
      </c>
      <c r="B2" s="9"/>
      <c r="C2" s="10" t="s">
        <v>2</v>
      </c>
      <c r="D2" s="10"/>
      <c r="E2" s="10"/>
      <c r="F2" s="10"/>
      <c r="G2" s="10"/>
      <c r="H2" s="11" t="s">
        <v>3</v>
      </c>
      <c r="I2" s="64"/>
      <c r="J2" s="64" t="s">
        <v>4</v>
      </c>
      <c r="K2" s="64"/>
      <c r="L2" s="64"/>
      <c r="M2" s="64"/>
      <c r="N2" s="65"/>
      <c r="O2" s="66" t="s">
        <v>5</v>
      </c>
      <c r="P2" s="66"/>
      <c r="Q2" s="90">
        <v>11444</v>
      </c>
      <c r="R2" s="68" t="s">
        <v>6</v>
      </c>
      <c r="S2" s="68"/>
      <c r="T2" s="91" t="s">
        <v>7</v>
      </c>
      <c r="U2" s="91"/>
    </row>
    <row r="3" s="1" customFormat="1" ht="27.9" customHeight="1" spans="1:21">
      <c r="A3" s="9" t="s">
        <v>8</v>
      </c>
      <c r="B3" s="9"/>
      <c r="C3" s="12">
        <v>69356092</v>
      </c>
      <c r="D3" s="12"/>
      <c r="E3" s="12"/>
      <c r="F3" s="12" t="s">
        <v>9</v>
      </c>
      <c r="G3" s="13" t="s">
        <v>10</v>
      </c>
      <c r="H3" s="9" t="s">
        <v>11</v>
      </c>
      <c r="I3" s="9"/>
      <c r="J3" s="67" t="s">
        <v>12</v>
      </c>
      <c r="K3" s="67"/>
      <c r="L3" s="67"/>
      <c r="M3" s="67"/>
      <c r="N3" s="67"/>
      <c r="O3" s="9" t="s">
        <v>13</v>
      </c>
      <c r="P3" s="9"/>
      <c r="Q3" s="67" t="s">
        <v>14</v>
      </c>
      <c r="R3" s="92" t="s">
        <v>15</v>
      </c>
      <c r="S3" s="93"/>
      <c r="T3" s="94" t="s">
        <v>16</v>
      </c>
      <c r="U3" s="94"/>
    </row>
    <row r="4" s="1" customFormat="1" ht="27.9" customHeight="1" spans="1:21">
      <c r="A4" s="9" t="s">
        <v>17</v>
      </c>
      <c r="B4" s="9"/>
      <c r="C4" s="14"/>
      <c r="D4" s="14"/>
      <c r="E4" s="14"/>
      <c r="F4" s="12" t="s">
        <v>18</v>
      </c>
      <c r="G4" s="15"/>
      <c r="H4" s="9" t="s">
        <v>19</v>
      </c>
      <c r="I4" s="9"/>
      <c r="J4" s="67" t="s">
        <v>20</v>
      </c>
      <c r="K4" s="67"/>
      <c r="L4" s="67"/>
      <c r="M4" s="67"/>
      <c r="N4" s="67"/>
      <c r="O4" s="9" t="s">
        <v>21</v>
      </c>
      <c r="P4" s="9"/>
      <c r="Q4" s="95" t="s">
        <v>22</v>
      </c>
      <c r="R4" s="12" t="s">
        <v>23</v>
      </c>
      <c r="S4" s="95" t="s">
        <v>24</v>
      </c>
      <c r="T4" s="96" t="s">
        <v>25</v>
      </c>
      <c r="U4" s="97" t="s">
        <v>26</v>
      </c>
    </row>
    <row r="5" s="1" customFormat="1" ht="27.9" customHeight="1" spans="1:21">
      <c r="A5" s="9" t="s">
        <v>27</v>
      </c>
      <c r="B5" s="16" t="s">
        <v>28</v>
      </c>
      <c r="C5" s="17"/>
      <c r="D5" s="17"/>
      <c r="E5" s="17"/>
      <c r="F5" s="18"/>
      <c r="G5" s="19" t="s">
        <v>29</v>
      </c>
      <c r="H5" s="16" t="s">
        <v>28</v>
      </c>
      <c r="I5" s="17"/>
      <c r="J5" s="18"/>
      <c r="K5" s="16" t="s">
        <v>30</v>
      </c>
      <c r="L5" s="17"/>
      <c r="M5" s="16" t="s">
        <v>31</v>
      </c>
      <c r="N5" s="18"/>
      <c r="O5" s="16" t="s">
        <v>32</v>
      </c>
      <c r="P5" s="18"/>
      <c r="Q5" s="98" t="s">
        <v>33</v>
      </c>
      <c r="R5" s="99"/>
      <c r="S5" s="99"/>
      <c r="T5" s="96" t="s">
        <v>34</v>
      </c>
      <c r="U5" s="100" t="s">
        <v>35</v>
      </c>
    </row>
    <row r="6" s="1" customFormat="1" ht="27.9" customHeight="1" spans="1:21">
      <c r="A6" s="9"/>
      <c r="B6" s="20" t="s">
        <v>36</v>
      </c>
      <c r="C6" s="21"/>
      <c r="D6" s="21"/>
      <c r="E6" s="21"/>
      <c r="F6" s="22"/>
      <c r="G6" s="9"/>
      <c r="H6" s="20" t="s">
        <v>37</v>
      </c>
      <c r="I6" s="21"/>
      <c r="J6" s="22"/>
      <c r="K6" s="20" t="s">
        <v>38</v>
      </c>
      <c r="L6" s="21"/>
      <c r="M6" s="20" t="s">
        <v>39</v>
      </c>
      <c r="N6" s="22"/>
      <c r="O6" s="20" t="s">
        <v>40</v>
      </c>
      <c r="P6" s="22"/>
      <c r="Q6" s="101" t="s">
        <v>41</v>
      </c>
      <c r="R6" s="102"/>
      <c r="S6" s="102"/>
      <c r="T6" s="96"/>
      <c r="U6" s="100"/>
    </row>
    <row r="7" s="1" customFormat="1" ht="27.9" customHeight="1" spans="1:21">
      <c r="A7" s="9"/>
      <c r="B7" s="23" t="s">
        <v>42</v>
      </c>
      <c r="C7" s="9" t="s">
        <v>43</v>
      </c>
      <c r="D7" s="9" t="s">
        <v>44</v>
      </c>
      <c r="E7" s="12" t="s">
        <v>45</v>
      </c>
      <c r="F7" s="12" t="s">
        <v>46</v>
      </c>
      <c r="G7" s="23" t="s">
        <v>47</v>
      </c>
      <c r="H7" s="9" t="s">
        <v>48</v>
      </c>
      <c r="I7" s="12" t="s">
        <v>49</v>
      </c>
      <c r="J7" s="12" t="s">
        <v>50</v>
      </c>
      <c r="K7" s="68" t="s">
        <v>49</v>
      </c>
      <c r="L7" s="68" t="s">
        <v>50</v>
      </c>
      <c r="M7" s="12" t="s">
        <v>49</v>
      </c>
      <c r="N7" s="9" t="s">
        <v>50</v>
      </c>
      <c r="O7" s="9" t="s">
        <v>49</v>
      </c>
      <c r="P7" s="9" t="s">
        <v>50</v>
      </c>
      <c r="Q7" s="12" t="s">
        <v>51</v>
      </c>
      <c r="R7" s="12" t="s">
        <v>52</v>
      </c>
      <c r="S7" s="12" t="s">
        <v>53</v>
      </c>
      <c r="T7" s="96"/>
      <c r="U7" s="100"/>
    </row>
    <row r="8" s="2" customFormat="1" ht="23" customHeight="1" spans="1:21">
      <c r="A8" s="24">
        <v>1</v>
      </c>
      <c r="B8" s="25">
        <v>43785</v>
      </c>
      <c r="C8" s="26"/>
      <c r="D8" s="27">
        <v>100000</v>
      </c>
      <c r="E8" s="28" t="s">
        <v>54</v>
      </c>
      <c r="F8" s="29" t="s">
        <v>55</v>
      </c>
      <c r="G8" s="30"/>
      <c r="H8" s="31"/>
      <c r="I8" s="27"/>
      <c r="J8" s="27"/>
      <c r="K8" s="27"/>
      <c r="L8" s="27"/>
      <c r="M8" s="30"/>
      <c r="N8" s="30"/>
      <c r="O8" s="69"/>
      <c r="P8" s="69"/>
      <c r="Q8" s="69"/>
      <c r="R8" s="103"/>
      <c r="S8" s="33"/>
      <c r="T8" s="27"/>
      <c r="U8" s="33"/>
    </row>
    <row r="9" s="2" customFormat="1" ht="21" customHeight="1" spans="1:21">
      <c r="A9" s="32"/>
      <c r="B9" s="25">
        <v>43785</v>
      </c>
      <c r="C9" s="26"/>
      <c r="D9" s="33"/>
      <c r="E9" s="2" t="s">
        <v>56</v>
      </c>
      <c r="F9" s="29" t="s">
        <v>57</v>
      </c>
      <c r="G9" s="30"/>
      <c r="H9" s="30"/>
      <c r="I9" s="30"/>
      <c r="J9" s="30"/>
      <c r="K9" s="30"/>
      <c r="L9" s="30"/>
      <c r="M9" s="30"/>
      <c r="N9" s="30"/>
      <c r="O9" s="69"/>
      <c r="P9" s="69"/>
      <c r="Q9" s="104" t="s">
        <v>58</v>
      </c>
      <c r="R9" s="103"/>
      <c r="S9" s="33"/>
      <c r="T9" s="27">
        <v>100000</v>
      </c>
      <c r="U9" s="33"/>
    </row>
    <row r="10" s="2" customFormat="1" ht="20.1" customHeight="1" spans="1:21">
      <c r="A10" s="24">
        <v>2</v>
      </c>
      <c r="B10" s="25">
        <v>43845</v>
      </c>
      <c r="C10" s="34"/>
      <c r="D10" s="27">
        <v>456170</v>
      </c>
      <c r="E10" s="27" t="s">
        <v>54</v>
      </c>
      <c r="F10" s="35" t="s">
        <v>59</v>
      </c>
      <c r="G10" s="30"/>
      <c r="H10" s="30"/>
      <c r="I10" s="30"/>
      <c r="J10" s="30"/>
      <c r="K10" s="30"/>
      <c r="L10" s="30"/>
      <c r="M10" s="30"/>
      <c r="N10" s="30"/>
      <c r="O10" s="69"/>
      <c r="P10" s="69"/>
      <c r="R10" s="103"/>
      <c r="S10" s="33"/>
      <c r="T10" s="27"/>
      <c r="U10" s="33"/>
    </row>
    <row r="11" s="2" customFormat="1" ht="24" customHeight="1" spans="1:21">
      <c r="A11" s="32"/>
      <c r="B11" s="25">
        <v>43845</v>
      </c>
      <c r="C11" s="34"/>
      <c r="D11" s="34"/>
      <c r="E11" s="28" t="s">
        <v>60</v>
      </c>
      <c r="F11" s="27" t="s">
        <v>61</v>
      </c>
      <c r="G11" s="27"/>
      <c r="H11" s="27"/>
      <c r="I11" s="27"/>
      <c r="J11" s="27"/>
      <c r="K11" s="27"/>
      <c r="L11" s="27"/>
      <c r="M11" s="27">
        <v>100</v>
      </c>
      <c r="N11" s="27" t="s">
        <v>62</v>
      </c>
      <c r="O11" s="69"/>
      <c r="P11" s="69"/>
      <c r="Q11" s="104" t="s">
        <v>63</v>
      </c>
      <c r="R11" s="103"/>
      <c r="S11" s="27"/>
      <c r="T11" s="27">
        <v>456170</v>
      </c>
      <c r="U11" s="27"/>
    </row>
    <row r="12" s="2" customFormat="1" ht="20.1" customHeight="1" spans="1:21">
      <c r="A12" s="24">
        <v>3</v>
      </c>
      <c r="B12" s="25">
        <v>43847</v>
      </c>
      <c r="C12" s="34"/>
      <c r="D12" s="27">
        <v>253858</v>
      </c>
      <c r="E12" s="27" t="s">
        <v>54</v>
      </c>
      <c r="F12" s="35" t="s">
        <v>59</v>
      </c>
      <c r="G12" s="27"/>
      <c r="H12" s="27"/>
      <c r="I12" s="27"/>
      <c r="J12" s="27"/>
      <c r="K12" s="27"/>
      <c r="L12" s="27"/>
      <c r="M12" s="70"/>
      <c r="N12" s="70"/>
      <c r="O12" s="69"/>
      <c r="P12" s="69"/>
      <c r="Q12" s="70"/>
      <c r="R12" s="70"/>
      <c r="S12" s="70"/>
      <c r="T12" s="70"/>
      <c r="U12" s="27"/>
    </row>
    <row r="13" s="2" customFormat="1" ht="20.1" customHeight="1" spans="1:21">
      <c r="A13" s="36"/>
      <c r="B13" s="25">
        <v>43847</v>
      </c>
      <c r="C13" s="34"/>
      <c r="D13" s="34"/>
      <c r="E13" s="27" t="s">
        <v>64</v>
      </c>
      <c r="F13" s="27" t="s">
        <v>65</v>
      </c>
      <c r="G13" s="27"/>
      <c r="H13" s="27"/>
      <c r="I13" s="27"/>
      <c r="J13" s="27"/>
      <c r="K13" s="27"/>
      <c r="L13" s="27"/>
      <c r="M13" s="27">
        <v>50</v>
      </c>
      <c r="N13" s="27" t="s">
        <v>62</v>
      </c>
      <c r="O13" s="69"/>
      <c r="P13" s="69"/>
      <c r="Q13" s="69" t="s">
        <v>66</v>
      </c>
      <c r="R13" s="103"/>
      <c r="S13" s="27"/>
      <c r="T13" s="27">
        <v>73858</v>
      </c>
      <c r="U13" s="27"/>
    </row>
    <row r="14" s="2" customFormat="1" ht="20.1" customHeight="1" spans="1:21">
      <c r="A14" s="36"/>
      <c r="B14" s="25">
        <v>43847</v>
      </c>
      <c r="C14" s="34"/>
      <c r="D14" s="34"/>
      <c r="E14" s="27" t="s">
        <v>67</v>
      </c>
      <c r="F14" s="27" t="s">
        <v>68</v>
      </c>
      <c r="G14" s="27"/>
      <c r="H14" s="27"/>
      <c r="I14" s="27"/>
      <c r="J14" s="27"/>
      <c r="K14" s="27"/>
      <c r="L14" s="27"/>
      <c r="M14" s="27">
        <v>50</v>
      </c>
      <c r="N14" s="27" t="s">
        <v>62</v>
      </c>
      <c r="O14" s="69"/>
      <c r="P14" s="69"/>
      <c r="Q14" s="69" t="s">
        <v>69</v>
      </c>
      <c r="R14" s="103"/>
      <c r="S14" s="27"/>
      <c r="T14" s="27">
        <v>80000</v>
      </c>
      <c r="U14" s="27"/>
    </row>
    <row r="15" s="2" customFormat="1" ht="20.1" customHeight="1" spans="1:21">
      <c r="A15" s="32"/>
      <c r="B15" s="25">
        <v>43847</v>
      </c>
      <c r="C15" s="34"/>
      <c r="D15" s="34"/>
      <c r="E15" s="27" t="s">
        <v>56</v>
      </c>
      <c r="F15" s="27" t="s">
        <v>70</v>
      </c>
      <c r="G15" s="27"/>
      <c r="H15" s="27"/>
      <c r="I15" s="27"/>
      <c r="J15" s="27"/>
      <c r="K15" s="27"/>
      <c r="L15" s="27"/>
      <c r="M15" s="27">
        <v>100</v>
      </c>
      <c r="N15" s="27" t="s">
        <v>62</v>
      </c>
      <c r="O15" s="70"/>
      <c r="P15" s="70"/>
      <c r="Q15" s="69" t="s">
        <v>71</v>
      </c>
      <c r="R15" s="103"/>
      <c r="S15" s="27"/>
      <c r="T15" s="27">
        <v>100000</v>
      </c>
      <c r="U15" s="27"/>
    </row>
    <row r="16" s="3" customFormat="1" ht="20.1" customHeight="1" spans="1:21">
      <c r="A16" s="36">
        <v>4</v>
      </c>
      <c r="B16" s="37">
        <v>43849</v>
      </c>
      <c r="C16" s="34"/>
      <c r="D16" s="27">
        <v>661331</v>
      </c>
      <c r="E16" s="27" t="s">
        <v>54</v>
      </c>
      <c r="F16" s="35" t="s">
        <v>59</v>
      </c>
      <c r="G16" s="27"/>
      <c r="H16" s="27"/>
      <c r="I16" s="27"/>
      <c r="J16" s="27"/>
      <c r="K16" s="27"/>
      <c r="L16" s="27"/>
      <c r="M16" s="27"/>
      <c r="N16" s="27"/>
      <c r="O16" s="70"/>
      <c r="P16" s="70"/>
      <c r="Q16" s="69"/>
      <c r="R16" s="103"/>
      <c r="S16" s="27"/>
      <c r="T16" s="27"/>
      <c r="U16" s="27"/>
    </row>
    <row r="17" s="3" customFormat="1" ht="20.1" customHeight="1" spans="1:21">
      <c r="A17" s="36"/>
      <c r="B17" s="38"/>
      <c r="C17" s="34"/>
      <c r="D17" s="27"/>
      <c r="E17" s="27" t="s">
        <v>72</v>
      </c>
      <c r="F17" s="27" t="s">
        <v>73</v>
      </c>
      <c r="G17" s="27"/>
      <c r="H17" s="27"/>
      <c r="I17" s="27"/>
      <c r="J17" s="27"/>
      <c r="K17" s="27"/>
      <c r="L17" s="27"/>
      <c r="M17" s="27">
        <v>100</v>
      </c>
      <c r="N17" s="27" t="s">
        <v>62</v>
      </c>
      <c r="O17" s="69"/>
      <c r="P17" s="69"/>
      <c r="Q17" s="69" t="s">
        <v>74</v>
      </c>
      <c r="R17" s="103"/>
      <c r="S17" s="27"/>
      <c r="T17" s="27">
        <v>415472</v>
      </c>
      <c r="U17" s="27"/>
    </row>
    <row r="18" s="3" customFormat="1" ht="20.1" customHeight="1" spans="1:21">
      <c r="A18" s="32"/>
      <c r="B18" s="39"/>
      <c r="C18" s="34"/>
      <c r="D18" s="27"/>
      <c r="E18" s="27" t="s">
        <v>56</v>
      </c>
      <c r="F18" s="27" t="s">
        <v>57</v>
      </c>
      <c r="G18" s="27"/>
      <c r="H18" s="27"/>
      <c r="I18" s="27"/>
      <c r="J18" s="27"/>
      <c r="K18" s="27"/>
      <c r="L18" s="27"/>
      <c r="M18" s="27">
        <v>100</v>
      </c>
      <c r="N18" s="27" t="s">
        <v>62</v>
      </c>
      <c r="O18" s="69"/>
      <c r="P18" s="69"/>
      <c r="Q18" s="69" t="s">
        <v>58</v>
      </c>
      <c r="R18" s="103"/>
      <c r="S18" s="27"/>
      <c r="T18" s="27">
        <v>245359</v>
      </c>
      <c r="U18" s="27"/>
    </row>
    <row r="19" s="3" customFormat="1" ht="20.1" customHeight="1" spans="1:21">
      <c r="A19" s="36">
        <v>5</v>
      </c>
      <c r="B19" s="25">
        <v>43850</v>
      </c>
      <c r="C19" s="34"/>
      <c r="D19" s="27">
        <v>287991</v>
      </c>
      <c r="E19" s="27" t="s">
        <v>54</v>
      </c>
      <c r="F19" s="35" t="s">
        <v>59</v>
      </c>
      <c r="G19" s="27"/>
      <c r="H19" s="27"/>
      <c r="I19" s="27"/>
      <c r="J19" s="27"/>
      <c r="K19" s="27"/>
      <c r="L19" s="27"/>
      <c r="M19" s="27"/>
      <c r="N19" s="27"/>
      <c r="O19" s="69"/>
      <c r="P19" s="69"/>
      <c r="Q19" s="69"/>
      <c r="R19" s="103"/>
      <c r="S19" s="27"/>
      <c r="T19" s="27"/>
      <c r="U19" s="27"/>
    </row>
    <row r="20" s="3" customFormat="1" ht="20.1" customHeight="1" spans="1:21">
      <c r="A20" s="32"/>
      <c r="B20" s="25">
        <v>43850</v>
      </c>
      <c r="C20" s="34"/>
      <c r="D20" s="34"/>
      <c r="E20" s="27" t="s">
        <v>75</v>
      </c>
      <c r="F20" s="27" t="s">
        <v>76</v>
      </c>
      <c r="G20" s="27"/>
      <c r="H20" s="27"/>
      <c r="I20" s="27"/>
      <c r="J20" s="27"/>
      <c r="K20" s="27"/>
      <c r="L20" s="27"/>
      <c r="M20" s="27">
        <v>100</v>
      </c>
      <c r="N20" s="27" t="s">
        <v>62</v>
      </c>
      <c r="O20" s="69"/>
      <c r="P20" s="69"/>
      <c r="Q20" s="69" t="s">
        <v>77</v>
      </c>
      <c r="R20" s="103"/>
      <c r="S20" s="27"/>
      <c r="T20" s="27">
        <v>287991</v>
      </c>
      <c r="U20" s="27"/>
    </row>
    <row r="21" s="3" customFormat="1" ht="20.1" customHeight="1" spans="1:21">
      <c r="A21" s="36">
        <v>6</v>
      </c>
      <c r="B21" s="25">
        <v>43851</v>
      </c>
      <c r="C21" s="34"/>
      <c r="D21" s="27">
        <v>776079</v>
      </c>
      <c r="E21" s="27" t="s">
        <v>54</v>
      </c>
      <c r="F21" s="35" t="s">
        <v>59</v>
      </c>
      <c r="G21" s="27"/>
      <c r="H21" s="27"/>
      <c r="I21" s="27"/>
      <c r="J21" s="27"/>
      <c r="K21" s="27"/>
      <c r="L21" s="27"/>
      <c r="M21" s="27"/>
      <c r="N21" s="27"/>
      <c r="O21" s="69"/>
      <c r="P21" s="69"/>
      <c r="Q21" s="69"/>
      <c r="R21" s="103"/>
      <c r="S21" s="27"/>
      <c r="T21" s="27"/>
      <c r="U21" s="27"/>
    </row>
    <row r="22" s="3" customFormat="1" ht="20.1" customHeight="1" spans="1:21">
      <c r="A22" s="36"/>
      <c r="B22" s="25">
        <v>43851</v>
      </c>
      <c r="C22" s="34"/>
      <c r="D22" s="34"/>
      <c r="E22" s="27" t="s">
        <v>78</v>
      </c>
      <c r="F22" s="27" t="s">
        <v>79</v>
      </c>
      <c r="G22" s="27"/>
      <c r="H22" s="27"/>
      <c r="I22" s="27"/>
      <c r="J22" s="27"/>
      <c r="K22" s="27"/>
      <c r="L22" s="27"/>
      <c r="M22" s="27">
        <v>100</v>
      </c>
      <c r="N22" s="27" t="s">
        <v>62</v>
      </c>
      <c r="O22" s="69"/>
      <c r="P22" s="69"/>
      <c r="Q22" s="69" t="s">
        <v>80</v>
      </c>
      <c r="R22" s="103"/>
      <c r="S22" s="27"/>
      <c r="T22" s="27">
        <v>133560</v>
      </c>
      <c r="U22" s="27"/>
    </row>
    <row r="23" s="3" customFormat="1" ht="20.1" customHeight="1" spans="1:21">
      <c r="A23" s="36"/>
      <c r="B23" s="25">
        <v>43851</v>
      </c>
      <c r="C23" s="34"/>
      <c r="D23" s="34"/>
      <c r="E23" s="27" t="s">
        <v>78</v>
      </c>
      <c r="F23" s="27" t="s">
        <v>81</v>
      </c>
      <c r="G23" s="27"/>
      <c r="H23" s="27"/>
      <c r="I23" s="27"/>
      <c r="J23" s="27"/>
      <c r="K23" s="27"/>
      <c r="L23" s="27"/>
      <c r="M23" s="27">
        <v>50</v>
      </c>
      <c r="N23" s="27" t="s">
        <v>62</v>
      </c>
      <c r="O23" s="69"/>
      <c r="P23" s="69"/>
      <c r="Q23" s="69" t="s">
        <v>82</v>
      </c>
      <c r="R23" s="103"/>
      <c r="S23" s="27"/>
      <c r="T23" s="27">
        <v>70820</v>
      </c>
      <c r="U23" s="27"/>
    </row>
    <row r="24" s="3" customFormat="1" ht="20.1" customHeight="1" spans="1:21">
      <c r="A24" s="36"/>
      <c r="B24" s="25">
        <v>43851</v>
      </c>
      <c r="C24" s="34"/>
      <c r="D24" s="34"/>
      <c r="E24" s="27" t="s">
        <v>83</v>
      </c>
      <c r="F24" s="27" t="s">
        <v>84</v>
      </c>
      <c r="G24" s="27"/>
      <c r="H24" s="27"/>
      <c r="I24" s="27"/>
      <c r="J24" s="27"/>
      <c r="K24" s="27"/>
      <c r="L24" s="27"/>
      <c r="M24" s="27">
        <v>100</v>
      </c>
      <c r="N24" s="27" t="s">
        <v>62</v>
      </c>
      <c r="O24" s="69"/>
      <c r="P24" s="69"/>
      <c r="Q24" s="69" t="s">
        <v>85</v>
      </c>
      <c r="R24" s="103"/>
      <c r="S24" s="27"/>
      <c r="T24" s="27">
        <v>223537</v>
      </c>
      <c r="U24" s="27"/>
    </row>
    <row r="25" s="3" customFormat="1" ht="20.1" customHeight="1" spans="1:21">
      <c r="A25" s="36"/>
      <c r="B25" s="25">
        <v>43851</v>
      </c>
      <c r="C25" s="34"/>
      <c r="D25" s="34"/>
      <c r="E25" s="27" t="s">
        <v>56</v>
      </c>
      <c r="F25" s="27" t="s">
        <v>86</v>
      </c>
      <c r="G25" s="27"/>
      <c r="H25" s="27"/>
      <c r="I25" s="27"/>
      <c r="J25" s="27"/>
      <c r="K25" s="27"/>
      <c r="L25" s="27"/>
      <c r="M25" s="27">
        <v>100</v>
      </c>
      <c r="N25" s="27" t="s">
        <v>62</v>
      </c>
      <c r="O25" s="69"/>
      <c r="P25" s="69"/>
      <c r="Q25" s="69" t="s">
        <v>87</v>
      </c>
      <c r="R25" s="103"/>
      <c r="S25" s="27"/>
      <c r="T25" s="27">
        <v>247662</v>
      </c>
      <c r="U25" s="27"/>
    </row>
    <row r="26" s="3" customFormat="1" ht="20.1" customHeight="1" spans="1:21">
      <c r="A26" s="32"/>
      <c r="B26" s="25">
        <v>43851</v>
      </c>
      <c r="C26" s="34"/>
      <c r="D26" s="34"/>
      <c r="E26" s="27" t="s">
        <v>88</v>
      </c>
      <c r="F26" s="27" t="s">
        <v>89</v>
      </c>
      <c r="G26" s="27"/>
      <c r="H26" s="27"/>
      <c r="I26" s="27"/>
      <c r="J26" s="27"/>
      <c r="K26" s="27"/>
      <c r="L26" s="27"/>
      <c r="M26" s="27">
        <v>50</v>
      </c>
      <c r="N26" s="27" t="s">
        <v>62</v>
      </c>
      <c r="O26" s="69"/>
      <c r="P26" s="69"/>
      <c r="Q26" s="69" t="s">
        <v>90</v>
      </c>
      <c r="R26" s="103"/>
      <c r="S26" s="27"/>
      <c r="T26" s="27">
        <v>100000</v>
      </c>
      <c r="U26" s="27"/>
    </row>
    <row r="27" s="3" customFormat="1" ht="20.1" customHeight="1" spans="1:21">
      <c r="A27" s="32"/>
      <c r="B27" s="25">
        <v>44048</v>
      </c>
      <c r="C27" s="34"/>
      <c r="D27" s="27">
        <v>40550</v>
      </c>
      <c r="E27" s="27" t="s">
        <v>54</v>
      </c>
      <c r="F27" s="35" t="s">
        <v>59</v>
      </c>
      <c r="G27" s="27"/>
      <c r="H27" s="27"/>
      <c r="I27" s="27"/>
      <c r="J27" s="27"/>
      <c r="K27" s="27"/>
      <c r="L27" s="27"/>
      <c r="M27" s="27"/>
      <c r="N27" s="27"/>
      <c r="O27" s="69"/>
      <c r="P27" s="69"/>
      <c r="Q27" s="69"/>
      <c r="R27" s="103"/>
      <c r="S27" s="27"/>
      <c r="T27" s="27"/>
      <c r="U27" s="27"/>
    </row>
    <row r="28" s="3" customFormat="1" ht="20.1" customHeight="1" spans="1:21">
      <c r="A28" s="32"/>
      <c r="B28" s="25">
        <v>44048</v>
      </c>
      <c r="C28" s="34"/>
      <c r="D28" s="34"/>
      <c r="E28" s="27" t="s">
        <v>78</v>
      </c>
      <c r="F28" s="27" t="s">
        <v>79</v>
      </c>
      <c r="G28" s="27"/>
      <c r="H28" s="27"/>
      <c r="I28" s="27"/>
      <c r="J28" s="27"/>
      <c r="K28" s="27"/>
      <c r="L28" s="27"/>
      <c r="M28" s="27">
        <v>50</v>
      </c>
      <c r="N28" s="27" t="s">
        <v>62</v>
      </c>
      <c r="O28" s="69"/>
      <c r="P28" s="69"/>
      <c r="Q28" s="69" t="s">
        <v>80</v>
      </c>
      <c r="R28" s="103"/>
      <c r="S28" s="27"/>
      <c r="T28" s="27">
        <v>40500</v>
      </c>
      <c r="U28" s="27"/>
    </row>
    <row r="29" s="3" customFormat="1" ht="19" customHeight="1" spans="1:21">
      <c r="A29" s="26">
        <v>8</v>
      </c>
      <c r="B29" s="25">
        <v>44063</v>
      </c>
      <c r="C29" s="34"/>
      <c r="D29" s="27">
        <v>100100</v>
      </c>
      <c r="E29" s="27" t="s">
        <v>54</v>
      </c>
      <c r="F29" s="35" t="s">
        <v>59</v>
      </c>
      <c r="G29" s="27"/>
      <c r="H29" s="27"/>
      <c r="I29" s="27"/>
      <c r="J29" s="27"/>
      <c r="K29" s="27"/>
      <c r="L29" s="27"/>
      <c r="M29" s="27"/>
      <c r="N29" s="27"/>
      <c r="O29" s="69"/>
      <c r="P29" s="69"/>
      <c r="Q29" s="69"/>
      <c r="R29" s="103"/>
      <c r="S29" s="27"/>
      <c r="T29" s="27"/>
      <c r="U29" s="27"/>
    </row>
    <row r="30" s="3" customFormat="1" ht="20.1" customHeight="1" spans="1:21">
      <c r="A30" s="26"/>
      <c r="B30" s="25">
        <v>44063</v>
      </c>
      <c r="C30" s="34"/>
      <c r="D30" s="34"/>
      <c r="E30" s="27" t="s">
        <v>91</v>
      </c>
      <c r="F30" s="27" t="s">
        <v>92</v>
      </c>
      <c r="G30" s="27"/>
      <c r="H30" s="27"/>
      <c r="I30" s="27"/>
      <c r="J30" s="27"/>
      <c r="K30" s="27"/>
      <c r="L30" s="27"/>
      <c r="M30" s="27">
        <v>100</v>
      </c>
      <c r="N30" s="27" t="s">
        <v>62</v>
      </c>
      <c r="O30" s="69"/>
      <c r="P30" s="69"/>
      <c r="Q30" s="69" t="s">
        <v>93</v>
      </c>
      <c r="R30" s="103"/>
      <c r="S30" s="27"/>
      <c r="T30" s="27">
        <v>100000</v>
      </c>
      <c r="U30" s="27"/>
    </row>
    <row r="31" s="3" customFormat="1" ht="19" customHeight="1" spans="1:21">
      <c r="A31" s="26">
        <v>9</v>
      </c>
      <c r="B31" s="25">
        <v>44179</v>
      </c>
      <c r="C31" s="34"/>
      <c r="D31" s="27">
        <v>500000</v>
      </c>
      <c r="E31" s="27" t="s">
        <v>54</v>
      </c>
      <c r="F31" s="35" t="s">
        <v>59</v>
      </c>
      <c r="G31" s="27"/>
      <c r="H31" s="27"/>
      <c r="I31" s="27"/>
      <c r="J31" s="27"/>
      <c r="K31" s="27"/>
      <c r="L31" s="27"/>
      <c r="M31" s="27">
        <v>100</v>
      </c>
      <c r="N31" s="71" t="s">
        <v>94</v>
      </c>
      <c r="O31" s="69"/>
      <c r="P31" s="69"/>
      <c r="Q31" s="69"/>
      <c r="R31" s="103"/>
      <c r="S31" s="27"/>
      <c r="T31" s="27"/>
      <c r="U31" s="27"/>
    </row>
    <row r="32" s="3" customFormat="1" ht="20.1" customHeight="1" spans="1:21">
      <c r="A32" s="26"/>
      <c r="B32" s="25">
        <v>44179</v>
      </c>
      <c r="C32" s="34"/>
      <c r="D32" s="34"/>
      <c r="E32" s="27" t="s">
        <v>91</v>
      </c>
      <c r="F32" s="27" t="s">
        <v>92</v>
      </c>
      <c r="G32" s="27"/>
      <c r="H32" s="27"/>
      <c r="I32" s="27"/>
      <c r="J32" s="27"/>
      <c r="K32" s="27"/>
      <c r="L32" s="27"/>
      <c r="M32" s="27">
        <v>-100</v>
      </c>
      <c r="N32" s="72"/>
      <c r="O32" s="69"/>
      <c r="P32" s="69"/>
      <c r="Q32" s="69" t="s">
        <v>93</v>
      </c>
      <c r="R32" s="103"/>
      <c r="S32" s="27"/>
      <c r="T32" s="27">
        <v>500000</v>
      </c>
      <c r="U32" s="27"/>
    </row>
    <row r="33" s="4" customFormat="1" ht="19" customHeight="1" spans="1:21">
      <c r="A33" s="40">
        <v>10</v>
      </c>
      <c r="B33" s="41">
        <v>44180</v>
      </c>
      <c r="C33" s="42"/>
      <c r="D33" s="43">
        <v>101350</v>
      </c>
      <c r="E33" s="43" t="s">
        <v>54</v>
      </c>
      <c r="F33" s="44" t="s">
        <v>59</v>
      </c>
      <c r="G33" s="43"/>
      <c r="H33" s="43"/>
      <c r="I33" s="43"/>
      <c r="J33" s="43"/>
      <c r="K33" s="43"/>
      <c r="L33" s="43"/>
      <c r="M33" s="43">
        <v>100</v>
      </c>
      <c r="N33" s="73" t="s">
        <v>94</v>
      </c>
      <c r="O33" s="74"/>
      <c r="P33" s="74"/>
      <c r="Q33" s="74"/>
      <c r="R33" s="105"/>
      <c r="S33" s="43"/>
      <c r="T33" s="43"/>
      <c r="U33" s="54"/>
    </row>
    <row r="34" s="4" customFormat="1" ht="20.1" customHeight="1" spans="1:21">
      <c r="A34" s="40"/>
      <c r="B34" s="41">
        <v>44180</v>
      </c>
      <c r="C34" s="42"/>
      <c r="D34" s="42"/>
      <c r="E34" s="43" t="s">
        <v>91</v>
      </c>
      <c r="F34" s="43" t="s">
        <v>95</v>
      </c>
      <c r="G34" s="43"/>
      <c r="H34" s="43"/>
      <c r="I34" s="43"/>
      <c r="J34" s="43"/>
      <c r="K34" s="43"/>
      <c r="L34" s="43"/>
      <c r="M34" s="43">
        <v>-100</v>
      </c>
      <c r="N34" s="75"/>
      <c r="O34" s="74"/>
      <c r="P34" s="74"/>
      <c r="Q34" s="74" t="s">
        <v>96</v>
      </c>
      <c r="R34" s="105"/>
      <c r="S34" s="43"/>
      <c r="T34" s="43">
        <v>103150</v>
      </c>
      <c r="U34" s="54"/>
    </row>
    <row r="35" s="4" customFormat="1" ht="20.1" customHeight="1" spans="1:21">
      <c r="A35" s="45">
        <v>11</v>
      </c>
      <c r="B35" s="41">
        <v>44546</v>
      </c>
      <c r="C35" s="42"/>
      <c r="D35" s="46">
        <v>42488.73</v>
      </c>
      <c r="E35" s="43" t="s">
        <v>54</v>
      </c>
      <c r="F35" s="43" t="s">
        <v>104</v>
      </c>
      <c r="G35" s="43"/>
      <c r="H35" s="43"/>
      <c r="I35" s="43"/>
      <c r="J35" s="43"/>
      <c r="K35" s="43"/>
      <c r="L35" s="43"/>
      <c r="M35" s="43">
        <v>0</v>
      </c>
      <c r="N35" s="76" t="s">
        <v>105</v>
      </c>
      <c r="O35" s="74"/>
      <c r="P35" s="74"/>
      <c r="Q35" s="74" t="s">
        <v>106</v>
      </c>
      <c r="R35" s="105"/>
      <c r="S35" s="43"/>
      <c r="T35" s="43">
        <v>20754</v>
      </c>
      <c r="U35" s="54"/>
    </row>
    <row r="36" s="2" customFormat="1" ht="21" customHeight="1" spans="1:21">
      <c r="A36" s="47"/>
      <c r="B36" s="48">
        <v>44182</v>
      </c>
      <c r="C36" s="42"/>
      <c r="D36" s="49">
        <v>1800</v>
      </c>
      <c r="E36" s="43"/>
      <c r="F36" s="43"/>
      <c r="G36" s="50"/>
      <c r="H36" s="50"/>
      <c r="I36" s="50"/>
      <c r="J36" s="50"/>
      <c r="K36" s="50"/>
      <c r="L36" s="50"/>
      <c r="M36" s="43">
        <v>0</v>
      </c>
      <c r="N36" s="75"/>
      <c r="O36" s="74"/>
      <c r="P36" s="74"/>
      <c r="Q36" s="74" t="s">
        <v>107</v>
      </c>
      <c r="R36" s="105"/>
      <c r="S36" s="106"/>
      <c r="T36" s="43">
        <v>21734.73</v>
      </c>
      <c r="U36" s="33"/>
    </row>
    <row r="37" s="2" customFormat="1" ht="21" customHeight="1" spans="1:21">
      <c r="A37" s="51">
        <v>12</v>
      </c>
      <c r="B37" s="41">
        <v>44326</v>
      </c>
      <c r="C37" s="42"/>
      <c r="D37" s="49">
        <v>127974</v>
      </c>
      <c r="E37" s="43" t="s">
        <v>54</v>
      </c>
      <c r="F37" s="43" t="s">
        <v>108</v>
      </c>
      <c r="G37" s="50"/>
      <c r="H37" s="50"/>
      <c r="I37" s="50"/>
      <c r="J37" s="50"/>
      <c r="K37" s="50"/>
      <c r="L37" s="50"/>
      <c r="M37" s="43">
        <v>0</v>
      </c>
      <c r="N37" s="77" t="s">
        <v>105</v>
      </c>
      <c r="O37" s="78"/>
      <c r="P37" s="78"/>
      <c r="Q37" s="107" t="s">
        <v>96</v>
      </c>
      <c r="R37" s="108"/>
      <c r="S37" s="109"/>
      <c r="T37" s="73">
        <v>127974</v>
      </c>
      <c r="U37" s="110"/>
    </row>
    <row r="38" s="2" customFormat="1" ht="21" customHeight="1" spans="1:21">
      <c r="A38" s="51">
        <v>13</v>
      </c>
      <c r="B38" s="41">
        <v>44334</v>
      </c>
      <c r="C38" s="42"/>
      <c r="D38" s="49">
        <v>180000</v>
      </c>
      <c r="E38" s="43" t="s">
        <v>54</v>
      </c>
      <c r="F38" s="43" t="s">
        <v>108</v>
      </c>
      <c r="G38" s="50"/>
      <c r="H38" s="50"/>
      <c r="I38" s="50"/>
      <c r="J38" s="50"/>
      <c r="K38" s="43">
        <v>281257.36</v>
      </c>
      <c r="L38" s="50" t="s">
        <v>109</v>
      </c>
      <c r="M38" s="43"/>
      <c r="N38" s="77" t="s">
        <v>105</v>
      </c>
      <c r="O38" s="74"/>
      <c r="P38" s="74"/>
      <c r="Q38" s="107" t="s">
        <v>110</v>
      </c>
      <c r="R38" s="108"/>
      <c r="S38" s="109"/>
      <c r="T38" s="73">
        <v>180000</v>
      </c>
      <c r="U38" s="110"/>
    </row>
    <row r="39" s="2" customFormat="1" ht="21" customHeight="1" spans="1:21">
      <c r="A39" s="51">
        <v>14</v>
      </c>
      <c r="B39" s="41">
        <v>44370</v>
      </c>
      <c r="C39" s="49">
        <v>11000000</v>
      </c>
      <c r="D39" s="49"/>
      <c r="E39" s="43"/>
      <c r="F39" s="43"/>
      <c r="G39" s="50"/>
      <c r="H39" s="52">
        <v>0.01</v>
      </c>
      <c r="I39" s="50">
        <f>C39*H39</f>
        <v>110000</v>
      </c>
      <c r="J39" s="50" t="s">
        <v>111</v>
      </c>
      <c r="K39" s="43">
        <v>210000</v>
      </c>
      <c r="L39" s="50" t="s">
        <v>112</v>
      </c>
      <c r="M39" s="43">
        <v>869</v>
      </c>
      <c r="N39" s="77" t="s">
        <v>113</v>
      </c>
      <c r="O39" s="78">
        <v>1269910.36</v>
      </c>
      <c r="P39" s="78" t="s">
        <v>114</v>
      </c>
      <c r="Q39" s="107"/>
      <c r="R39" s="108"/>
      <c r="S39" s="109"/>
      <c r="T39" s="73"/>
      <c r="U39" s="110"/>
    </row>
    <row r="40" s="2" customFormat="1" ht="21" customHeight="1" spans="1:21">
      <c r="A40" s="51">
        <v>15</v>
      </c>
      <c r="B40" s="41">
        <v>44376</v>
      </c>
      <c r="C40" s="42"/>
      <c r="D40" s="49"/>
      <c r="E40" s="43"/>
      <c r="F40" s="43"/>
      <c r="G40" s="50"/>
      <c r="H40" s="50"/>
      <c r="I40" s="50">
        <v>123151.1</v>
      </c>
      <c r="J40" s="50" t="s">
        <v>115</v>
      </c>
      <c r="K40" s="43">
        <v>8504.59</v>
      </c>
      <c r="L40" s="50" t="s">
        <v>116</v>
      </c>
      <c r="M40" s="43">
        <v>100</v>
      </c>
      <c r="N40" s="77" t="s">
        <v>117</v>
      </c>
      <c r="O40" s="74"/>
      <c r="P40" s="74"/>
      <c r="Q40" s="111" t="s">
        <v>118</v>
      </c>
      <c r="R40" s="108"/>
      <c r="S40" s="109"/>
      <c r="T40" s="73">
        <v>500005.8</v>
      </c>
      <c r="U40" s="110"/>
    </row>
    <row r="41" s="2" customFormat="1" ht="21" customHeight="1" spans="1:21">
      <c r="A41" s="51"/>
      <c r="B41" s="41">
        <v>44376</v>
      </c>
      <c r="C41" s="42"/>
      <c r="D41" s="49"/>
      <c r="E41" s="43"/>
      <c r="F41" s="43"/>
      <c r="G41" s="50"/>
      <c r="H41" s="50"/>
      <c r="I41" s="50"/>
      <c r="J41" s="50"/>
      <c r="K41" s="50"/>
      <c r="L41" s="50"/>
      <c r="M41" s="43">
        <v>200</v>
      </c>
      <c r="N41" s="77" t="s">
        <v>117</v>
      </c>
      <c r="O41" s="74"/>
      <c r="P41" s="74"/>
      <c r="Q41" s="111" t="s">
        <v>119</v>
      </c>
      <c r="R41" s="108"/>
      <c r="S41" s="109"/>
      <c r="T41" s="73">
        <v>1500000</v>
      </c>
      <c r="U41" s="110"/>
    </row>
    <row r="42" s="2" customFormat="1" ht="21" customHeight="1" spans="1:21">
      <c r="A42" s="51"/>
      <c r="B42" s="41">
        <v>44377</v>
      </c>
      <c r="C42" s="42"/>
      <c r="D42" s="49">
        <v>142782</v>
      </c>
      <c r="E42" s="43"/>
      <c r="F42" s="50"/>
      <c r="G42" s="50"/>
      <c r="H42" s="50"/>
      <c r="I42" s="50"/>
      <c r="J42" s="50"/>
      <c r="K42" s="50"/>
      <c r="L42" s="50"/>
      <c r="M42" s="43">
        <v>100</v>
      </c>
      <c r="N42" s="75" t="s">
        <v>117</v>
      </c>
      <c r="O42" s="74"/>
      <c r="P42" s="74"/>
      <c r="Q42" s="111" t="s">
        <v>120</v>
      </c>
      <c r="R42" s="108"/>
      <c r="S42" s="109"/>
      <c r="T42" s="73">
        <v>142782</v>
      </c>
      <c r="U42" s="110"/>
    </row>
    <row r="43" s="2" customFormat="1" ht="21" customHeight="1" spans="1:21">
      <c r="A43" s="51">
        <v>16</v>
      </c>
      <c r="B43" s="41">
        <v>44390</v>
      </c>
      <c r="C43" s="42"/>
      <c r="D43" s="49">
        <v>-1100000</v>
      </c>
      <c r="E43" s="43" t="s">
        <v>121</v>
      </c>
      <c r="F43" s="50"/>
      <c r="G43" s="50"/>
      <c r="H43" s="50"/>
      <c r="I43" s="50"/>
      <c r="J43" s="50"/>
      <c r="K43" s="50"/>
      <c r="L43" s="50"/>
      <c r="M43" s="43">
        <v>200</v>
      </c>
      <c r="N43" s="75" t="s">
        <v>117</v>
      </c>
      <c r="O43" s="74"/>
      <c r="P43" s="74"/>
      <c r="Q43" s="111" t="s">
        <v>122</v>
      </c>
      <c r="R43" s="108"/>
      <c r="S43" s="109"/>
      <c r="T43" s="73">
        <v>4453600</v>
      </c>
      <c r="U43" s="109"/>
    </row>
    <row r="44" s="2" customFormat="1" ht="21" customHeight="1" spans="1:21">
      <c r="A44" s="51"/>
      <c r="B44" s="41"/>
      <c r="C44" s="42"/>
      <c r="D44" s="49"/>
      <c r="E44" s="43"/>
      <c r="F44" s="50"/>
      <c r="G44" s="50"/>
      <c r="H44" s="50"/>
      <c r="I44" s="50"/>
      <c r="J44" s="50"/>
      <c r="K44" s="50"/>
      <c r="L44" s="50"/>
      <c r="M44" s="43">
        <v>1080.8</v>
      </c>
      <c r="N44" s="75" t="s">
        <v>123</v>
      </c>
      <c r="O44" s="78">
        <v>750000</v>
      </c>
      <c r="P44" s="78" t="s">
        <v>124</v>
      </c>
      <c r="Q44" s="112"/>
      <c r="R44" s="108"/>
      <c r="S44" s="109"/>
      <c r="T44" s="113"/>
      <c r="U44" s="109"/>
    </row>
    <row r="45" s="5" customFormat="1" ht="21" customHeight="1" spans="1:21">
      <c r="A45" s="51">
        <v>17</v>
      </c>
      <c r="B45" s="41">
        <v>44403</v>
      </c>
      <c r="C45" s="42"/>
      <c r="D45" s="49"/>
      <c r="E45" s="43"/>
      <c r="F45" s="50"/>
      <c r="G45" s="50"/>
      <c r="H45" s="50"/>
      <c r="I45" s="50"/>
      <c r="J45" s="50"/>
      <c r="K45" s="50"/>
      <c r="L45" s="50"/>
      <c r="M45" s="43">
        <v>100</v>
      </c>
      <c r="N45" s="75" t="s">
        <v>117</v>
      </c>
      <c r="O45" s="74"/>
      <c r="P45" s="74"/>
      <c r="Q45" s="111" t="s">
        <v>125</v>
      </c>
      <c r="R45" s="108"/>
      <c r="S45" s="109"/>
      <c r="T45" s="73">
        <v>300000</v>
      </c>
      <c r="U45" s="109"/>
    </row>
    <row r="46" s="2" customFormat="1" ht="21" customHeight="1" spans="1:21">
      <c r="A46" s="51">
        <v>18</v>
      </c>
      <c r="B46" s="41">
        <v>44412</v>
      </c>
      <c r="C46" s="42"/>
      <c r="D46" s="49"/>
      <c r="E46" s="43"/>
      <c r="F46" s="50"/>
      <c r="G46" s="50"/>
      <c r="H46" s="50"/>
      <c r="I46" s="50"/>
      <c r="J46" s="50"/>
      <c r="K46" s="50"/>
      <c r="L46" s="50"/>
      <c r="M46" s="43">
        <v>100</v>
      </c>
      <c r="N46" s="75" t="s">
        <v>117</v>
      </c>
      <c r="O46" s="74">
        <v>-282479.67</v>
      </c>
      <c r="P46" s="74" t="s">
        <v>126</v>
      </c>
      <c r="Q46" s="111" t="s">
        <v>127</v>
      </c>
      <c r="R46" s="108"/>
      <c r="S46" s="109"/>
      <c r="T46" s="73">
        <v>600000</v>
      </c>
      <c r="U46" s="109"/>
    </row>
    <row r="47" s="2" customFormat="1" ht="41" customHeight="1" spans="1:21">
      <c r="A47" s="51">
        <v>19</v>
      </c>
      <c r="B47" s="41">
        <v>44439</v>
      </c>
      <c r="C47" s="42"/>
      <c r="D47" s="49"/>
      <c r="E47" s="43"/>
      <c r="F47" s="50"/>
      <c r="G47" s="50"/>
      <c r="H47" s="50"/>
      <c r="I47" s="50"/>
      <c r="J47" s="50"/>
      <c r="K47" s="50"/>
      <c r="L47" s="50"/>
      <c r="M47" s="43">
        <v>100</v>
      </c>
      <c r="N47" s="75" t="s">
        <v>117</v>
      </c>
      <c r="O47" s="74">
        <v>-143376.6</v>
      </c>
      <c r="P47" s="74" t="s">
        <v>126</v>
      </c>
      <c r="Q47" s="111" t="s">
        <v>120</v>
      </c>
      <c r="R47" s="108"/>
      <c r="S47" s="109"/>
      <c r="T47" s="73">
        <v>211251</v>
      </c>
      <c r="U47" s="109"/>
    </row>
    <row r="48" s="2" customFormat="1" ht="21" customHeight="1" spans="1:21">
      <c r="A48" s="51">
        <v>20</v>
      </c>
      <c r="B48" s="41">
        <v>44442</v>
      </c>
      <c r="C48" s="42"/>
      <c r="D48" s="49">
        <v>211251</v>
      </c>
      <c r="E48" s="43" t="s">
        <v>54</v>
      </c>
      <c r="F48" s="50"/>
      <c r="G48" s="50"/>
      <c r="H48" s="50"/>
      <c r="I48" s="50"/>
      <c r="J48" s="50"/>
      <c r="K48" s="50"/>
      <c r="L48" s="50"/>
      <c r="M48" s="43"/>
      <c r="N48" s="75"/>
      <c r="O48" s="74"/>
      <c r="P48" s="74"/>
      <c r="Q48" s="107"/>
      <c r="R48" s="108"/>
      <c r="S48" s="109"/>
      <c r="T48" s="73"/>
      <c r="U48" s="110"/>
    </row>
    <row r="49" s="2" customFormat="1" ht="33" customHeight="1" spans="1:21">
      <c r="A49" s="51"/>
      <c r="B49" s="41">
        <v>44505</v>
      </c>
      <c r="C49" s="42"/>
      <c r="D49" s="49"/>
      <c r="E49" s="43"/>
      <c r="F49" s="50"/>
      <c r="G49" s="50"/>
      <c r="H49" s="50"/>
      <c r="I49" s="50"/>
      <c r="J49" s="50"/>
      <c r="K49" s="50"/>
      <c r="L49" s="50"/>
      <c r="M49" s="43">
        <v>100</v>
      </c>
      <c r="N49" s="75" t="s">
        <v>117</v>
      </c>
      <c r="O49" s="74">
        <v>-385448.26</v>
      </c>
      <c r="P49" s="74" t="s">
        <v>126</v>
      </c>
      <c r="Q49" s="111" t="s">
        <v>128</v>
      </c>
      <c r="R49" s="108"/>
      <c r="S49" s="109"/>
      <c r="T49" s="73">
        <v>500000</v>
      </c>
      <c r="U49" s="110"/>
    </row>
    <row r="50" s="2" customFormat="1" ht="27" customHeight="1" spans="1:21">
      <c r="A50" s="51">
        <v>21</v>
      </c>
      <c r="B50" s="41">
        <v>44510</v>
      </c>
      <c r="C50" s="42"/>
      <c r="D50" s="49">
        <v>268978</v>
      </c>
      <c r="E50" s="43" t="s">
        <v>129</v>
      </c>
      <c r="F50" s="50"/>
      <c r="G50" s="50"/>
      <c r="H50" s="50"/>
      <c r="I50" s="50"/>
      <c r="J50" s="50"/>
      <c r="K50" s="50"/>
      <c r="L50" s="50"/>
      <c r="M50" s="43">
        <v>100</v>
      </c>
      <c r="N50" s="75" t="s">
        <v>117</v>
      </c>
      <c r="O50" s="74">
        <v>-126508.9</v>
      </c>
      <c r="P50" s="74" t="s">
        <v>126</v>
      </c>
      <c r="Q50" s="111" t="s">
        <v>120</v>
      </c>
      <c r="R50" s="108"/>
      <c r="S50" s="109"/>
      <c r="T50" s="73">
        <v>268978</v>
      </c>
      <c r="U50" s="110"/>
    </row>
    <row r="51" s="2" customFormat="1" ht="36" customHeight="1" spans="1:21">
      <c r="A51" s="51">
        <v>22</v>
      </c>
      <c r="B51" s="41">
        <v>44572</v>
      </c>
      <c r="C51" s="42"/>
      <c r="D51" s="49">
        <v>462125</v>
      </c>
      <c r="E51" s="43" t="s">
        <v>129</v>
      </c>
      <c r="F51" s="50"/>
      <c r="G51" s="50"/>
      <c r="H51" s="50"/>
      <c r="I51" s="50"/>
      <c r="J51" s="50"/>
      <c r="K51" s="50"/>
      <c r="L51" s="50"/>
      <c r="M51" s="43">
        <v>697</v>
      </c>
      <c r="N51" s="75" t="s">
        <v>130</v>
      </c>
      <c r="O51" s="74"/>
      <c r="P51" s="74"/>
      <c r="Q51" s="111" t="s">
        <v>120</v>
      </c>
      <c r="R51" s="108"/>
      <c r="S51" s="114"/>
      <c r="T51" s="73">
        <v>462125</v>
      </c>
      <c r="U51" s="110"/>
    </row>
    <row r="52" s="2" customFormat="1" ht="36" customHeight="1" spans="1:21">
      <c r="A52" s="51">
        <v>23</v>
      </c>
      <c r="B52" s="41">
        <v>44587</v>
      </c>
      <c r="C52" s="42"/>
      <c r="D52" s="49"/>
      <c r="E52" s="43"/>
      <c r="F52" s="50"/>
      <c r="G52" s="50"/>
      <c r="H52" s="50"/>
      <c r="I52" s="50"/>
      <c r="J52" s="50"/>
      <c r="K52" s="50"/>
      <c r="L52" s="50"/>
      <c r="M52" s="43">
        <v>100</v>
      </c>
      <c r="N52" s="75" t="s">
        <v>117</v>
      </c>
      <c r="O52" s="74">
        <v>-750000</v>
      </c>
      <c r="P52" s="74" t="s">
        <v>131</v>
      </c>
      <c r="Q52" s="111" t="s">
        <v>132</v>
      </c>
      <c r="R52" s="108"/>
      <c r="S52" s="109"/>
      <c r="T52" s="73">
        <v>527153</v>
      </c>
      <c r="U52" s="110"/>
    </row>
    <row r="53" s="2" customFormat="1" ht="36" customHeight="1" spans="1:21">
      <c r="A53" s="51">
        <v>24</v>
      </c>
      <c r="B53" s="41">
        <v>44666</v>
      </c>
      <c r="C53" s="42"/>
      <c r="D53" s="49">
        <v>543187</v>
      </c>
      <c r="E53" s="43" t="s">
        <v>133</v>
      </c>
      <c r="F53" s="50"/>
      <c r="G53" s="50"/>
      <c r="H53" s="50"/>
      <c r="I53" s="50"/>
      <c r="J53" s="50"/>
      <c r="K53" s="50">
        <v>32551.38</v>
      </c>
      <c r="L53" s="50" t="s">
        <v>134</v>
      </c>
      <c r="M53" s="43">
        <v>100</v>
      </c>
      <c r="N53" s="75" t="s">
        <v>62</v>
      </c>
      <c r="O53" s="74"/>
      <c r="P53" s="74"/>
      <c r="Q53" s="111" t="s">
        <v>132</v>
      </c>
      <c r="R53" s="108"/>
      <c r="S53" s="109"/>
      <c r="T53" s="73">
        <v>543187</v>
      </c>
      <c r="U53" s="110"/>
    </row>
    <row r="54" s="2" customFormat="1" ht="36" customHeight="1" spans="1:21">
      <c r="A54" s="51">
        <v>25</v>
      </c>
      <c r="B54" s="41">
        <v>44690</v>
      </c>
      <c r="C54" s="42"/>
      <c r="D54" s="49">
        <v>539853</v>
      </c>
      <c r="E54" s="43" t="s">
        <v>133</v>
      </c>
      <c r="F54" s="50"/>
      <c r="G54" s="50"/>
      <c r="H54" s="50"/>
      <c r="I54" s="50"/>
      <c r="J54" s="50"/>
      <c r="K54" s="50"/>
      <c r="L54" s="50"/>
      <c r="M54" s="43"/>
      <c r="N54" s="75"/>
      <c r="O54" s="74"/>
      <c r="P54" s="74"/>
      <c r="Q54" s="111" t="s">
        <v>132</v>
      </c>
      <c r="R54" s="108"/>
      <c r="S54" s="109"/>
      <c r="T54" s="73">
        <v>539853</v>
      </c>
      <c r="U54" s="110"/>
    </row>
    <row r="55" s="2" customFormat="1" ht="36" customHeight="1" spans="1:21">
      <c r="A55" s="47">
        <v>26</v>
      </c>
      <c r="B55" s="48">
        <v>44692</v>
      </c>
      <c r="C55" s="53">
        <v>211388</v>
      </c>
      <c r="D55" s="53">
        <v>-200000</v>
      </c>
      <c r="E55" s="54"/>
      <c r="F55" s="55"/>
      <c r="G55" s="55"/>
      <c r="H55" s="55"/>
      <c r="I55" s="55"/>
      <c r="J55" s="55"/>
      <c r="K55" s="55"/>
      <c r="L55" s="55"/>
      <c r="M55" s="54"/>
      <c r="N55" s="79"/>
      <c r="O55" s="78"/>
      <c r="P55" s="78"/>
      <c r="Q55" s="112" t="s">
        <v>135</v>
      </c>
      <c r="R55" s="115"/>
      <c r="S55" s="114"/>
      <c r="T55" s="113"/>
      <c r="U55" s="110"/>
    </row>
    <row r="56" s="2" customFormat="1" ht="42" customHeight="1" spans="1:21">
      <c r="A56" s="47"/>
      <c r="B56" s="48"/>
      <c r="C56" s="53">
        <v>2788612</v>
      </c>
      <c r="D56" s="53"/>
      <c r="E56" s="54"/>
      <c r="F56" s="55"/>
      <c r="G56" s="55"/>
      <c r="H56" s="55"/>
      <c r="I56" s="55"/>
      <c r="J56" s="55"/>
      <c r="K56" s="55"/>
      <c r="L56" s="55"/>
      <c r="M56" s="54">
        <v>200</v>
      </c>
      <c r="N56" s="79" t="s">
        <v>117</v>
      </c>
      <c r="O56" s="78"/>
      <c r="P56" s="78"/>
      <c r="Q56" s="112" t="s">
        <v>122</v>
      </c>
      <c r="R56" s="115"/>
      <c r="S56" s="114"/>
      <c r="T56" s="113">
        <v>1100000</v>
      </c>
      <c r="U56" s="110"/>
    </row>
    <row r="57" s="2" customFormat="1" ht="21" customHeight="1" spans="1:21">
      <c r="A57" s="47"/>
      <c r="B57" s="48"/>
      <c r="C57" s="56"/>
      <c r="D57" s="53"/>
      <c r="E57" s="54"/>
      <c r="F57" s="55"/>
      <c r="G57" s="55"/>
      <c r="H57" s="55"/>
      <c r="I57" s="55"/>
      <c r="J57" s="55"/>
      <c r="K57" s="55"/>
      <c r="L57" s="55"/>
      <c r="M57" s="54"/>
      <c r="N57" s="79"/>
      <c r="O57" s="78"/>
      <c r="P57" s="78"/>
      <c r="Q57" s="116"/>
      <c r="R57" s="115"/>
      <c r="S57" s="114"/>
      <c r="T57" s="113"/>
      <c r="U57" s="110"/>
    </row>
    <row r="58" s="2" customFormat="1" ht="21" customHeight="1" spans="1:21">
      <c r="A58" s="47"/>
      <c r="B58" s="48"/>
      <c r="C58" s="56"/>
      <c r="D58" s="53"/>
      <c r="E58" s="54"/>
      <c r="F58" s="55"/>
      <c r="G58" s="55"/>
      <c r="H58" s="55"/>
      <c r="I58" s="55"/>
      <c r="J58" s="55"/>
      <c r="K58" s="55"/>
      <c r="L58" s="55"/>
      <c r="M58" s="54"/>
      <c r="N58" s="79"/>
      <c r="O58" s="78"/>
      <c r="P58" s="78"/>
      <c r="Q58" s="116"/>
      <c r="R58" s="115"/>
      <c r="S58" s="114"/>
      <c r="T58" s="113"/>
      <c r="U58" s="110"/>
    </row>
    <row r="59" s="2" customFormat="1" ht="21" customHeight="1" spans="1:21">
      <c r="A59" s="51"/>
      <c r="B59" s="48"/>
      <c r="C59" s="56"/>
      <c r="D59" s="53"/>
      <c r="E59" s="54"/>
      <c r="F59" s="55"/>
      <c r="G59" s="55"/>
      <c r="H59" s="55"/>
      <c r="I59" s="55"/>
      <c r="J59" s="55"/>
      <c r="K59" s="55"/>
      <c r="L59" s="55"/>
      <c r="M59" s="54"/>
      <c r="N59" s="79"/>
      <c r="O59" s="78"/>
      <c r="P59" s="78"/>
      <c r="Q59" s="116"/>
      <c r="R59" s="115"/>
      <c r="S59" s="114"/>
      <c r="T59" s="113"/>
      <c r="U59" s="110"/>
    </row>
    <row r="60" s="2" customFormat="1" ht="30" customHeight="1" spans="1:21">
      <c r="A60" s="57" t="s">
        <v>97</v>
      </c>
      <c r="B60" s="57"/>
      <c r="C60" s="58">
        <f>SUM(C39:C59)</f>
        <v>14000000</v>
      </c>
      <c r="D60" s="59">
        <f>SUM(D8:D59)</f>
        <v>4497867.73</v>
      </c>
      <c r="E60" s="60"/>
      <c r="F60" s="61"/>
      <c r="G60" s="61"/>
      <c r="H60" s="61"/>
      <c r="I60" s="80">
        <f>SUM(I39:I59)</f>
        <v>233151.1</v>
      </c>
      <c r="J60" s="60"/>
      <c r="K60" s="80">
        <f>SUM(K38:K59)</f>
        <v>532313.33</v>
      </c>
      <c r="L60" s="80"/>
      <c r="M60" s="80">
        <f>SUM(M11:M59)</f>
        <v>5296.8</v>
      </c>
      <c r="N60" s="60"/>
      <c r="O60" s="81">
        <f>SUM(O39:O59)</f>
        <v>332096.93</v>
      </c>
      <c r="P60" s="69"/>
      <c r="Q60" s="117"/>
      <c r="R60" s="118"/>
      <c r="S60" s="119"/>
      <c r="T60" s="120">
        <f>SUM(T8:T59)</f>
        <v>15277476.53</v>
      </c>
      <c r="U60" s="121">
        <f>C60+D60-I60-K60-M60-O60-T60</f>
        <v>2117533.04</v>
      </c>
    </row>
    <row r="61" s="2" customFormat="1" ht="30" customHeight="1" spans="1:21">
      <c r="A61" s="57" t="s">
        <v>98</v>
      </c>
      <c r="B61" s="57"/>
      <c r="C61" s="57" t="s">
        <v>99</v>
      </c>
      <c r="D61" s="57"/>
      <c r="E61" s="57"/>
      <c r="F61" s="62">
        <f>Q61</f>
        <v>1300000</v>
      </c>
      <c r="G61" s="63"/>
      <c r="H61" s="63"/>
      <c r="I61" s="63"/>
      <c r="J61" s="63"/>
      <c r="K61" s="82"/>
      <c r="L61" s="83"/>
      <c r="M61" s="84" t="s">
        <v>100</v>
      </c>
      <c r="N61" s="85"/>
      <c r="O61" s="85"/>
      <c r="P61" s="86" t="s">
        <v>101</v>
      </c>
      <c r="Q61" s="122">
        <v>1300000</v>
      </c>
      <c r="R61" s="122"/>
      <c r="S61" s="122"/>
      <c r="T61" s="122"/>
      <c r="U61" s="122"/>
    </row>
    <row r="62" s="2" customFormat="1" ht="30" customHeight="1" spans="1:21">
      <c r="A62" s="57"/>
      <c r="B62" s="57"/>
      <c r="C62" s="57" t="s">
        <v>102</v>
      </c>
      <c r="D62" s="57"/>
      <c r="E62" s="57"/>
      <c r="F62" s="62">
        <v>0</v>
      </c>
      <c r="G62" s="63"/>
      <c r="H62" s="63"/>
      <c r="I62" s="63"/>
      <c r="J62" s="63"/>
      <c r="K62" s="82"/>
      <c r="L62" s="87"/>
      <c r="M62" s="88"/>
      <c r="N62" s="89"/>
      <c r="O62" s="89"/>
      <c r="P62" s="86" t="s">
        <v>103</v>
      </c>
      <c r="Q62" s="123" t="str">
        <f>SUBSTITUTE(SUBSTITUTE(TEXT(INT(Q61),"[DBNum2][$-804]G/通用格式元"&amp;IF(INT(F69)=F69,"整",""))&amp;TEXT(MID(F69,FIND(".",F69&amp;".0")+1,1),"[DBNum2][$-804]G/通用格式角")&amp;TEXT(MID(F69,FIND(".",F69&amp;".0")+2,1),"[DBNum2][$-804]G/通用格式分"),"零角","零"),"零分","")</f>
        <v>壹佰叁拾万元整</v>
      </c>
      <c r="R62" s="123"/>
      <c r="S62" s="123"/>
      <c r="T62" s="123"/>
      <c r="U62" s="123"/>
    </row>
    <row r="63" s="2" customFormat="1" spans="2:20">
      <c r="B63" s="6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6"/>
      <c r="Q63" s="7"/>
      <c r="S63" s="7"/>
      <c r="T63" s="7"/>
    </row>
    <row r="64" s="2" customFormat="1" spans="2:20">
      <c r="B64" s="6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6"/>
      <c r="Q64" s="7"/>
      <c r="S64" s="7"/>
      <c r="T64" s="7"/>
    </row>
    <row r="65" s="2" customFormat="1" spans="2:20">
      <c r="B65" s="6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6"/>
      <c r="Q65" s="7"/>
      <c r="S65" s="7"/>
      <c r="T65" s="7"/>
    </row>
    <row r="66" s="2" customFormat="1" spans="2:20">
      <c r="B66" s="6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6"/>
      <c r="Q66" s="7"/>
      <c r="S66" s="7"/>
      <c r="T66" s="7"/>
    </row>
    <row r="67" s="2" customFormat="1" ht="13.5" spans="2:20">
      <c r="B67" s="124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6"/>
      <c r="Q67" s="7"/>
      <c r="S67" s="7"/>
      <c r="T67" s="7"/>
    </row>
  </sheetData>
  <mergeCells count="57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Q6:S6"/>
    <mergeCell ref="A60:B60"/>
    <mergeCell ref="C61:E61"/>
    <mergeCell ref="F61:K61"/>
    <mergeCell ref="Q61:U61"/>
    <mergeCell ref="C62:E62"/>
    <mergeCell ref="F62:K62"/>
    <mergeCell ref="Q62:U62"/>
    <mergeCell ref="A5:A7"/>
    <mergeCell ref="A8:A9"/>
    <mergeCell ref="A10:A11"/>
    <mergeCell ref="A12:A15"/>
    <mergeCell ref="A16:A18"/>
    <mergeCell ref="A19:A20"/>
    <mergeCell ref="A21:A26"/>
    <mergeCell ref="A29:A30"/>
    <mergeCell ref="A31:A32"/>
    <mergeCell ref="A33:A34"/>
    <mergeCell ref="B16:B18"/>
    <mergeCell ref="N31:N32"/>
    <mergeCell ref="N33:N34"/>
    <mergeCell ref="N35:N36"/>
    <mergeCell ref="T5:T7"/>
    <mergeCell ref="U5:U7"/>
    <mergeCell ref="A61:B62"/>
    <mergeCell ref="M61:O62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第1次</vt:lpstr>
      <vt:lpstr>第二次</vt:lpstr>
      <vt:lpstr>第三次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婷婷</cp:lastModifiedBy>
  <dcterms:created xsi:type="dcterms:W3CDTF">2017-01-14T12:48:00Z</dcterms:created>
  <dcterms:modified xsi:type="dcterms:W3CDTF">2022-05-13T06:08:59Z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2052-11.1.0.11691</vt:lpwstr>
  </property>
  <property fmtid="{D5CDD505-2E9C-101B-9397-08002B2CF9AE}" pid="3" name="ICV">
    <vt:lpwstr>DD8328AC03844D1CBC6BAE26F9A756E7</vt:lpwstr>
  </property>
</Properties>
</file>