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sharedStrings.xml><?xml version="1.0" encoding="utf-8"?>
<sst xmlns="http://schemas.openxmlformats.org/spreadsheetml/2006/main" count="481" uniqueCount="111">
  <si>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</si>
  <si>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</si>
  <si>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</si>
  <si>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</si>
  <si>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</si>
  <si>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</si>
  <si>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</si>
  <si>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</si>
  <si>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</si>
  <si>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</si>
  <si>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</si>
  <si>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</si>
  <si>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</si>
  <si>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</si>
  <si>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</si>
  <si>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</si>
  <si>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</si>
  <si>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</si>
  <si>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</si>
  <si>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</si>
  <si>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</si>
  <si>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</si>
  <si>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</si>
  <si>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</si>
  <si>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</si>
  <si>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</si>
  <si>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</si>
  <si>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</si>
  <si>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</si>
  <si>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</si>
  <si>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</si>
  <si>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</si>
  <si>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</si>
  <si>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</si>
  <si>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</si>
  <si>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</si>
  <si>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</si>
  <si>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</si>
  <si>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</si>
  <si>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</si>
  <si>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</si>
  <si>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</si>
  <si>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</si>
  <si>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</si>
  <si>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</si>
  <si>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</si>
  <si>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</si>
  <si>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</si>
  <si>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</si>
  <si>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</si>
  <si>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</si>
  <si>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</si>
  <si>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</si>
  <si>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</si>
  <si>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</si>
  <si>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</si>
  <si>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</si>
  <si>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</si>
  <si>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</si>
  <si>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</si>
  <si>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</si>
  <si>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</si>
  <si>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</si>
  <si>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</si>
  <si>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</si>
  <si>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</si>
  <si>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</si>
  <si>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</si>
  <si>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</si>
  <si>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</si>
  <si>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</si>
  <si>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</si>
  <si>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</si>
  <si>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</si>
  <si>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</si>
  <si>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</si>
  <si>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</si>
  <si>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</si>
  <si>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</si>
  <si>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</si>
  <si>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</si>
  <si>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</si>
  <si>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</si>
  <si>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</si>
  <si>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</si>
  <si>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</si>
  <si>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</si>
  <si>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</si>
  <si>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</si>
  <si>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</si>
  <si>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</si>
  <si>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</si>
  <si>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</si>
  <si>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</si>
  <si>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</si>
  <si>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</si>
  <si>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</si>
  <si>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</si>
  <si>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</si>
  <si>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</si>
  <si>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</si>
  <si>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</si>
  <si>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</si>
  <si>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</si>
  <si>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</si>
  <si>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</si>
  <si>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</si>
  <si>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</si>
  <si>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</si>
  <si>
    <t>中国人民财产保险股份有限公司信阳市分公司</t>
  </si>
  <si>
    <t>进度款扣</t>
  </si>
</sst>
</file>

<file path=xl/styles.xml><?xml version="1.0" encoding="utf-8"?>
<styleSheet xmlns="http://schemas.openxmlformats.org/spreadsheetml/2006/main">
  <numFmts count="10">
    <numFmt numFmtId="176" formatCode="yy/m/d;@"/>
    <numFmt numFmtId="43" formatCode="_ * #,##0.00_ ;_ * \-#,##0.00_ ;_ * &quot;-&quot;??_ ;_ @_ "/>
    <numFmt numFmtId="177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41" formatCode="_ * #,##0_ ;_ * \-#,##0_ ;_ * &quot;-&quot;_ ;_ @_ "/>
    <numFmt numFmtId="179" formatCode="0_ "/>
    <numFmt numFmtId="180" formatCode="0.00_ "/>
    <numFmt numFmtId="181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6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1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>
      <protection locked="0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28" borderId="21" applyNumberFormat="0" applyAlignment="0" applyProtection="0">
      <alignment vertical="center"/>
    </xf>
    <xf numFmtId="0" fontId="33" fillId="28" borderId="17" applyNumberFormat="0" applyAlignment="0" applyProtection="0">
      <alignment vertical="center"/>
    </xf>
    <xf numFmtId="0" fontId="34" fillId="29" borderId="2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>
      <protection locked="0"/>
    </xf>
  </cellStyleXfs>
  <cellXfs count="12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shrinkToFit="1"/>
    </xf>
    <xf numFmtId="178" fontId="1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78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11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7" fillId="3" borderId="7" xfId="50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6" fontId="2" fillId="3" borderId="4" xfId="50" applyNumberFormat="1" applyFont="1" applyFill="1" applyBorder="1" applyAlignment="1" applyProtection="1">
      <alignment vertical="center" shrinkToFit="1"/>
    </xf>
    <xf numFmtId="180" fontId="7" fillId="3" borderId="2" xfId="50" applyNumberFormat="1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vertical="center" shrinkToFit="1"/>
    </xf>
    <xf numFmtId="0" fontId="7" fillId="3" borderId="2" xfId="50" applyFont="1" applyFill="1" applyBorder="1" applyAlignment="1" applyProtection="1">
      <alignment vertical="center" wrapText="1"/>
    </xf>
    <xf numFmtId="176" fontId="7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horizontal="center" vertical="center" shrinkToFit="1"/>
    </xf>
    <xf numFmtId="178" fontId="2" fillId="3" borderId="2" xfId="50" applyNumberFormat="1" applyFont="1" applyFill="1" applyBorder="1" applyAlignment="1" applyProtection="1">
      <alignment vertical="center" shrinkToFit="1"/>
    </xf>
    <xf numFmtId="9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7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8" fontId="9" fillId="3" borderId="2" xfId="50" applyNumberFormat="1" applyFont="1" applyFill="1" applyBorder="1" applyAlignment="1" applyProtection="1">
      <alignment horizontal="right" vertical="center" shrinkToFit="1"/>
    </xf>
    <xf numFmtId="178" fontId="10" fillId="3" borderId="3" xfId="50" applyNumberFormat="1" applyFont="1" applyFill="1" applyBorder="1" applyAlignment="1" applyProtection="1">
      <alignment horizontal="center" vertical="center" shrinkToFit="1"/>
    </xf>
    <xf numFmtId="178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4" fillId="4" borderId="3" xfId="50" applyNumberFormat="1" applyFont="1" applyFill="1" applyBorder="1" applyAlignment="1" applyProtection="1">
      <alignment horizontal="center" vertical="center" wrapText="1"/>
    </xf>
    <xf numFmtId="178" fontId="4" fillId="2" borderId="3" xfId="50" applyNumberFormat="1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shrinkToFit="1"/>
    </xf>
    <xf numFmtId="178" fontId="4" fillId="3" borderId="2" xfId="50" applyNumberFormat="1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8" fontId="1" fillId="3" borderId="6" xfId="50" applyNumberFormat="1" applyFont="1" applyFill="1" applyBorder="1" applyAlignment="1" applyProtection="1">
      <alignment horizontal="center" vertical="center" shrinkToFi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178" fontId="7" fillId="3" borderId="6" xfId="50" applyNumberFormat="1" applyFont="1" applyFill="1" applyBorder="1" applyAlignment="1" applyProtection="1">
      <alignment horizontal="center" vertical="center" shrinkToFit="1"/>
    </xf>
    <xf numFmtId="178" fontId="11" fillId="3" borderId="2" xfId="50" applyNumberFormat="1" applyFont="1" applyFill="1" applyBorder="1" applyAlignment="1" applyProtection="1">
      <alignment horizontal="center" vertical="center" wrapText="1"/>
    </xf>
    <xf numFmtId="178" fontId="7" fillId="3" borderId="7" xfId="50" applyNumberFormat="1" applyFont="1" applyFill="1" applyBorder="1" applyAlignment="1" applyProtection="1">
      <alignment horizontal="center" vertical="center" shrinkToFit="1"/>
    </xf>
    <xf numFmtId="178" fontId="2" fillId="3" borderId="6" xfId="50" applyNumberFormat="1" applyFont="1" applyFill="1" applyBorder="1" applyAlignment="1" applyProtection="1">
      <alignment horizontal="center" vertical="center" wrapText="1" shrinkToFit="1"/>
    </xf>
    <xf numFmtId="178" fontId="2" fillId="3" borderId="7" xfId="50" applyNumberFormat="1" applyFont="1" applyFill="1" applyBorder="1" applyAlignment="1" applyProtection="1">
      <alignment horizontal="center" vertical="center" shrinkToFit="1"/>
    </xf>
    <xf numFmtId="178" fontId="2" fillId="3" borderId="7" xfId="50" applyNumberFormat="1" applyFont="1" applyFill="1" applyBorder="1" applyAlignment="1" applyProtection="1">
      <alignment horizontal="center" vertical="center" wrapText="1" shrinkToFit="1"/>
    </xf>
    <xf numFmtId="178" fontId="12" fillId="3" borderId="2" xfId="50" applyNumberFormat="1" applyFont="1" applyFill="1" applyBorder="1" applyAlignment="1" applyProtection="1">
      <alignment horizontal="center" vertical="center" wrapText="1"/>
    </xf>
    <xf numFmtId="178" fontId="11" fillId="3" borderId="6" xfId="50" applyNumberFormat="1" applyFont="1" applyFill="1" applyBorder="1" applyAlignment="1" applyProtection="1">
      <alignment horizontal="center" vertical="center" wrapText="1"/>
    </xf>
    <xf numFmtId="178" fontId="12" fillId="3" borderId="6" xfId="50" applyNumberFormat="1" applyFont="1" applyFill="1" applyBorder="1" applyAlignment="1" applyProtection="1">
      <alignment horizontal="center" vertical="center" wrapText="1"/>
    </xf>
    <xf numFmtId="178" fontId="9" fillId="4" borderId="2" xfId="50" applyNumberFormat="1" applyFont="1" applyFill="1" applyBorder="1" applyAlignment="1" applyProtection="1">
      <alignment horizontal="center" vertical="center" shrinkToFit="1"/>
    </xf>
    <xf numFmtId="178" fontId="9" fillId="3" borderId="2" xfId="50" applyNumberFormat="1" applyFont="1" applyFill="1" applyBorder="1" applyAlignment="1" applyProtection="1">
      <alignment horizontal="center" vertical="center" shrinkToFit="1"/>
    </xf>
    <xf numFmtId="178" fontId="4" fillId="4" borderId="2" xfId="50" applyNumberFormat="1" applyFont="1" applyFill="1" applyBorder="1" applyAlignment="1" applyProtection="1">
      <alignment horizontal="center" vertical="center" wrapText="1"/>
    </xf>
    <xf numFmtId="178" fontId="4" fillId="3" borderId="6" xfId="50" applyNumberFormat="1" applyFont="1" applyFill="1" applyBorder="1" applyAlignment="1" applyProtection="1">
      <alignment horizontal="center" vertical="center" wrapText="1"/>
    </xf>
    <xf numFmtId="178" fontId="10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8" fontId="10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0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8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right" vertical="center" shrinkToFit="1"/>
    </xf>
    <xf numFmtId="9" fontId="7" fillId="3" borderId="6" xfId="19" applyFont="1" applyFill="1" applyBorder="1" applyAlignment="1" applyProtection="1">
      <alignment horizontal="center" vertical="center" wrapText="1"/>
    </xf>
    <xf numFmtId="178" fontId="7" fillId="3" borderId="6" xfId="50" applyNumberFormat="1" applyFont="1" applyFill="1" applyBorder="1" applyAlignment="1" applyProtection="1">
      <alignment horizontal="right" vertical="center" shrinkToFit="1"/>
    </xf>
    <xf numFmtId="178" fontId="1" fillId="3" borderId="6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8" fontId="2" fillId="3" borderId="6" xfId="50" applyNumberFormat="1" applyFont="1" applyFill="1" applyBorder="1" applyAlignment="1" applyProtection="1">
      <alignment horizontal="right" vertical="center" shrinkToFit="1"/>
    </xf>
    <xf numFmtId="178" fontId="2" fillId="3" borderId="6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8" fontId="1" fillId="3" borderId="6" xfId="50" applyNumberFormat="1" applyFont="1" applyFill="1" applyBorder="1" applyAlignment="1" applyProtection="1">
      <alignment horizontal="center" vertical="center"/>
    </xf>
    <xf numFmtId="178" fontId="9" fillId="4" borderId="6" xfId="50" applyNumberFormat="1" applyFont="1" applyFill="1" applyBorder="1" applyAlignment="1" applyProtection="1">
      <alignment horizontal="center" vertical="center" shrinkToFit="1"/>
    </xf>
    <xf numFmtId="178" fontId="9" fillId="3" borderId="6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8" fontId="2" fillId="3" borderId="2" xfId="50" applyNumberFormat="1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49</xdr:row>
      <xdr:rowOff>66675</xdr:rowOff>
    </xdr:from>
    <xdr:to>
      <xdr:col>4</xdr:col>
      <xdr:colOff>1885950</xdr:colOff>
      <xdr:row>76</xdr:row>
      <xdr:rowOff>133350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3789025"/>
          <a:ext cx="4338320" cy="395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1962785</xdr:colOff>
      <xdr:row>49</xdr:row>
      <xdr:rowOff>47625</xdr:rowOff>
    </xdr:from>
    <xdr:to>
      <xdr:col>6</xdr:col>
      <xdr:colOff>2142490</xdr:colOff>
      <xdr:row>75</xdr:row>
      <xdr:rowOff>85725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4045" y="13769975"/>
          <a:ext cx="4313555" cy="3781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2114550</xdr:colOff>
      <xdr:row>48</xdr:row>
      <xdr:rowOff>333375</xdr:rowOff>
    </xdr:from>
    <xdr:to>
      <xdr:col>12</xdr:col>
      <xdr:colOff>848360</xdr:colOff>
      <xdr:row>78</xdr:row>
      <xdr:rowOff>85725</xdr:rowOff>
    </xdr:to>
    <xdr:pic>
      <xdr:nvPicPr>
        <xdr:cNvPr id="3" name="图片 2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9660" y="13674725"/>
          <a:ext cx="4905375" cy="430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77</xdr:row>
      <xdr:rowOff>37465</xdr:rowOff>
    </xdr:from>
    <xdr:to>
      <xdr:col>5</xdr:col>
      <xdr:colOff>1742440</xdr:colOff>
      <xdr:row>101</xdr:row>
      <xdr:rowOff>123825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17788890"/>
          <a:ext cx="5719445" cy="351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topLeftCell="B1" workbookViewId="0">
      <pane ySplit="7" topLeftCell="A29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3.9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67">
        <v>11444</v>
      </c>
      <c r="Q2" s="72" t="s">
        <v>6</v>
      </c>
      <c r="R2" s="72"/>
      <c r="S2" s="99" t="s">
        <v>7</v>
      </c>
      <c r="T2" s="99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8" t="s">
        <v>12</v>
      </c>
      <c r="K3" s="68"/>
      <c r="L3" s="68"/>
      <c r="M3" s="68"/>
      <c r="N3" s="8" t="s">
        <v>13</v>
      </c>
      <c r="O3" s="8"/>
      <c r="P3" s="68" t="s">
        <v>14</v>
      </c>
      <c r="Q3" s="100" t="s">
        <v>15</v>
      </c>
      <c r="R3" s="101"/>
      <c r="S3" s="102" t="s">
        <v>16</v>
      </c>
      <c r="T3" s="102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8" t="s">
        <v>20</v>
      </c>
      <c r="K4" s="68"/>
      <c r="L4" s="68"/>
      <c r="M4" s="68"/>
      <c r="N4" s="8" t="s">
        <v>21</v>
      </c>
      <c r="O4" s="8"/>
      <c r="P4" s="69" t="s">
        <v>22</v>
      </c>
      <c r="Q4" s="11" t="s">
        <v>23</v>
      </c>
      <c r="R4" s="69" t="s">
        <v>24</v>
      </c>
      <c r="S4" s="103" t="s">
        <v>25</v>
      </c>
      <c r="T4" s="104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0" t="s">
        <v>33</v>
      </c>
      <c r="Q5" s="105"/>
      <c r="R5" s="105"/>
      <c r="S5" s="103" t="s">
        <v>34</v>
      </c>
      <c r="T5" s="106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1" t="s">
        <v>41</v>
      </c>
      <c r="Q6" s="107"/>
      <c r="R6" s="107"/>
      <c r="S6" s="103"/>
      <c r="T6" s="106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2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3"/>
      <c r="T7" s="106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3"/>
      <c r="O8" s="73"/>
      <c r="P8" s="73"/>
      <c r="Q8" s="108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3"/>
      <c r="O9" s="73"/>
      <c r="P9" s="74" t="s">
        <v>58</v>
      </c>
      <c r="Q9" s="108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3"/>
      <c r="O10" s="73"/>
      <c r="Q10" s="108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3"/>
      <c r="O11" s="73"/>
      <c r="P11" s="74" t="s">
        <v>63</v>
      </c>
      <c r="Q11" s="108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5"/>
      <c r="M12" s="75"/>
      <c r="N12" s="73"/>
      <c r="O12" s="73"/>
      <c r="P12" s="75"/>
      <c r="Q12" s="75"/>
      <c r="R12" s="75"/>
      <c r="S12" s="75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3"/>
      <c r="O13" s="73"/>
      <c r="P13" s="73" t="s">
        <v>66</v>
      </c>
      <c r="Q13" s="108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3"/>
      <c r="O14" s="73"/>
      <c r="P14" s="73" t="s">
        <v>69</v>
      </c>
      <c r="Q14" s="108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5"/>
      <c r="O15" s="75"/>
      <c r="P15" s="73" t="s">
        <v>71</v>
      </c>
      <c r="Q15" s="108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5"/>
      <c r="O16" s="75"/>
      <c r="P16" s="73"/>
      <c r="Q16" s="108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3"/>
      <c r="O17" s="73"/>
      <c r="P17" s="73" t="s">
        <v>74</v>
      </c>
      <c r="Q17" s="108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3"/>
      <c r="O18" s="73"/>
      <c r="P18" s="73" t="s">
        <v>58</v>
      </c>
      <c r="Q18" s="108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3"/>
      <c r="O19" s="73"/>
      <c r="P19" s="73"/>
      <c r="Q19" s="108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3"/>
      <c r="O20" s="73"/>
      <c r="P20" s="73" t="s">
        <v>77</v>
      </c>
      <c r="Q20" s="108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3"/>
      <c r="O21" s="73"/>
      <c r="P21" s="73"/>
      <c r="Q21" s="108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3"/>
      <c r="O22" s="73"/>
      <c r="P22" s="73" t="s">
        <v>80</v>
      </c>
      <c r="Q22" s="108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3"/>
      <c r="O23" s="73"/>
      <c r="P23" s="73" t="s">
        <v>82</v>
      </c>
      <c r="Q23" s="108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3"/>
      <c r="O24" s="73"/>
      <c r="P24" s="73" t="s">
        <v>85</v>
      </c>
      <c r="Q24" s="108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3"/>
      <c r="O25" s="73"/>
      <c r="P25" s="73" t="s">
        <v>87</v>
      </c>
      <c r="Q25" s="108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3"/>
      <c r="O26" s="73"/>
      <c r="P26" s="73" t="s">
        <v>90</v>
      </c>
      <c r="Q26" s="108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3"/>
      <c r="O27" s="73"/>
      <c r="P27" s="73"/>
      <c r="Q27" s="108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3"/>
      <c r="O28" s="73"/>
      <c r="P28" s="73" t="s">
        <v>80</v>
      </c>
      <c r="Q28" s="108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3"/>
      <c r="O29" s="73"/>
      <c r="P29" s="73"/>
      <c r="Q29" s="108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3"/>
      <c r="O30" s="73"/>
      <c r="P30" s="73" t="s">
        <v>93</v>
      </c>
      <c r="Q30" s="108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6" t="s">
        <v>94</v>
      </c>
      <c r="N31" s="73"/>
      <c r="O31" s="73"/>
      <c r="P31" s="73"/>
      <c r="Q31" s="108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7"/>
      <c r="N32" s="73"/>
      <c r="O32" s="73"/>
      <c r="P32" s="73" t="s">
        <v>93</v>
      </c>
      <c r="Q32" s="108"/>
      <c r="R32" s="26"/>
      <c r="S32" s="26">
        <v>500000</v>
      </c>
      <c r="T32" s="26"/>
    </row>
    <row r="33" s="4" customFormat="1" ht="19" customHeight="1" spans="1:20">
      <c r="A33" s="126">
        <v>9</v>
      </c>
      <c r="B33" s="122">
        <v>44180</v>
      </c>
      <c r="C33" s="52"/>
      <c r="D33" s="54">
        <v>101350</v>
      </c>
      <c r="E33" s="54" t="s">
        <v>54</v>
      </c>
      <c r="F33" s="127" t="s">
        <v>59</v>
      </c>
      <c r="G33" s="54"/>
      <c r="H33" s="54"/>
      <c r="I33" s="54"/>
      <c r="J33" s="54"/>
      <c r="K33" s="54"/>
      <c r="L33" s="54">
        <v>100</v>
      </c>
      <c r="M33" s="116" t="s">
        <v>94</v>
      </c>
      <c r="N33" s="84"/>
      <c r="O33" s="84"/>
      <c r="P33" s="84"/>
      <c r="Q33" s="124"/>
      <c r="R33" s="54"/>
      <c r="S33" s="54"/>
      <c r="T33" s="54"/>
    </row>
    <row r="34" s="4" customFormat="1" ht="20.1" customHeight="1" spans="1:20">
      <c r="A34" s="126"/>
      <c r="B34" s="122">
        <v>44180</v>
      </c>
      <c r="C34" s="52"/>
      <c r="D34" s="52"/>
      <c r="E34" s="54" t="s">
        <v>91</v>
      </c>
      <c r="F34" s="54" t="s">
        <v>95</v>
      </c>
      <c r="G34" s="54"/>
      <c r="H34" s="54"/>
      <c r="I34" s="54"/>
      <c r="J34" s="54"/>
      <c r="K34" s="54"/>
      <c r="L34" s="54">
        <v>-100</v>
      </c>
      <c r="M34" s="82"/>
      <c r="N34" s="84"/>
      <c r="O34" s="84"/>
      <c r="P34" s="84" t="s">
        <v>96</v>
      </c>
      <c r="Q34" s="124"/>
      <c r="R34" s="54"/>
      <c r="S34" s="54">
        <v>101350</v>
      </c>
      <c r="T34" s="54"/>
    </row>
    <row r="35" s="4" customFormat="1" ht="20.1" customHeight="1" spans="1:20">
      <c r="A35" s="121"/>
      <c r="B35" s="122"/>
      <c r="C35" s="52"/>
      <c r="D35" s="52"/>
      <c r="E35" s="54"/>
      <c r="F35" s="54"/>
      <c r="G35" s="54"/>
      <c r="H35" s="54"/>
      <c r="I35" s="54"/>
      <c r="J35" s="54"/>
      <c r="K35" s="54"/>
      <c r="L35" s="54"/>
      <c r="M35" s="54"/>
      <c r="N35" s="84"/>
      <c r="O35" s="84"/>
      <c r="P35" s="84"/>
      <c r="Q35" s="124"/>
      <c r="R35" s="54"/>
      <c r="S35" s="54"/>
      <c r="T35" s="54"/>
    </row>
    <row r="36" s="4" customFormat="1" ht="20.1" customHeight="1" spans="1:20">
      <c r="A36" s="121"/>
      <c r="B36" s="122"/>
      <c r="C36" s="52"/>
      <c r="D36" s="52"/>
      <c r="E36" s="54"/>
      <c r="F36" s="54"/>
      <c r="G36" s="54"/>
      <c r="H36" s="54"/>
      <c r="I36" s="54"/>
      <c r="J36" s="54"/>
      <c r="K36" s="54"/>
      <c r="L36" s="54"/>
      <c r="M36" s="54"/>
      <c r="N36" s="84"/>
      <c r="O36" s="84"/>
      <c r="P36" s="84"/>
      <c r="Q36" s="124"/>
      <c r="R36" s="54"/>
      <c r="S36" s="54"/>
      <c r="T36" s="54"/>
    </row>
    <row r="37" ht="21" customHeight="1" spans="1:20">
      <c r="A37" s="46"/>
      <c r="B37" s="128"/>
      <c r="C37" s="33"/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73"/>
      <c r="O37" s="73"/>
      <c r="P37" s="73"/>
      <c r="Q37" s="108"/>
      <c r="R37" s="32"/>
      <c r="S37" s="26"/>
      <c r="T37" s="32"/>
    </row>
    <row r="38" ht="30" customHeight="1" spans="1:20">
      <c r="A38" s="57" t="s">
        <v>97</v>
      </c>
      <c r="B38" s="57"/>
      <c r="C38" s="58">
        <f>SUM(C8:C37)</f>
        <v>0</v>
      </c>
      <c r="D38" s="59">
        <f>SUM(D8:D37)</f>
        <v>3277429</v>
      </c>
      <c r="E38" s="60"/>
      <c r="F38" s="60"/>
      <c r="G38" s="60"/>
      <c r="H38" s="60"/>
      <c r="I38" s="87">
        <f>SUM(I8:I37)</f>
        <v>0</v>
      </c>
      <c r="J38" s="88"/>
      <c r="K38" s="87">
        <f>SUM(K8:K37)</f>
        <v>0</v>
      </c>
      <c r="L38" s="87">
        <f>SUM(L8:L37)</f>
        <v>1150</v>
      </c>
      <c r="M38" s="88"/>
      <c r="N38" s="89">
        <f>SUM(N8:N37)</f>
        <v>0</v>
      </c>
      <c r="O38" s="73"/>
      <c r="P38" s="90"/>
      <c r="Q38" s="117"/>
      <c r="R38" s="118"/>
      <c r="S38" s="119">
        <f>SUM(S8:S37)</f>
        <v>3276279</v>
      </c>
      <c r="T38" s="120">
        <f>C38+D38-I38-K38-L38-N38-S38</f>
        <v>0</v>
      </c>
    </row>
    <row r="39" ht="30" customHeight="1" spans="1:20">
      <c r="A39" s="57" t="s">
        <v>98</v>
      </c>
      <c r="B39" s="57"/>
      <c r="C39" s="57" t="s">
        <v>99</v>
      </c>
      <c r="D39" s="57"/>
      <c r="E39" s="57"/>
      <c r="F39" s="61">
        <f>S34</f>
        <v>101350</v>
      </c>
      <c r="G39" s="62"/>
      <c r="H39" s="62"/>
      <c r="I39" s="62"/>
      <c r="J39" s="62"/>
      <c r="K39" s="91"/>
      <c r="L39" s="92" t="s">
        <v>100</v>
      </c>
      <c r="M39" s="93"/>
      <c r="N39" s="93"/>
      <c r="O39" s="94" t="s">
        <v>101</v>
      </c>
      <c r="P39" s="95">
        <f>F39</f>
        <v>101350</v>
      </c>
      <c r="Q39" s="95"/>
      <c r="R39" s="95"/>
      <c r="S39" s="95"/>
      <c r="T39" s="95"/>
    </row>
    <row r="40" ht="30" customHeight="1" spans="1:20">
      <c r="A40" s="57"/>
      <c r="B40" s="57"/>
      <c r="C40" s="57" t="s">
        <v>102</v>
      </c>
      <c r="D40" s="57"/>
      <c r="E40" s="57"/>
      <c r="F40" s="61">
        <v>0</v>
      </c>
      <c r="G40" s="62"/>
      <c r="H40" s="62"/>
      <c r="I40" s="62"/>
      <c r="J40" s="62"/>
      <c r="K40" s="91"/>
      <c r="L40" s="96"/>
      <c r="M40" s="97"/>
      <c r="N40" s="97"/>
      <c r="O40" s="94" t="s">
        <v>103</v>
      </c>
      <c r="P40" s="98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98"/>
      <c r="R40" s="98"/>
      <c r="S40" s="98"/>
      <c r="T40" s="98"/>
    </row>
    <row r="45" ht="13.5" spans="2:2">
      <c r="B45" s="63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H1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67">
        <v>11444</v>
      </c>
      <c r="Q2" s="72" t="s">
        <v>6</v>
      </c>
      <c r="R2" s="72"/>
      <c r="S2" s="99" t="s">
        <v>7</v>
      </c>
      <c r="T2" s="99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8" t="s">
        <v>12</v>
      </c>
      <c r="K3" s="68"/>
      <c r="L3" s="68"/>
      <c r="M3" s="68"/>
      <c r="N3" s="8" t="s">
        <v>13</v>
      </c>
      <c r="O3" s="8"/>
      <c r="P3" s="68" t="s">
        <v>14</v>
      </c>
      <c r="Q3" s="100" t="s">
        <v>15</v>
      </c>
      <c r="R3" s="101"/>
      <c r="S3" s="102" t="s">
        <v>16</v>
      </c>
      <c r="T3" s="102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8" t="s">
        <v>20</v>
      </c>
      <c r="K4" s="68"/>
      <c r="L4" s="68"/>
      <c r="M4" s="68"/>
      <c r="N4" s="8" t="s">
        <v>21</v>
      </c>
      <c r="O4" s="8"/>
      <c r="P4" s="69" t="s">
        <v>22</v>
      </c>
      <c r="Q4" s="11" t="s">
        <v>23</v>
      </c>
      <c r="R4" s="69" t="s">
        <v>24</v>
      </c>
      <c r="S4" s="103" t="s">
        <v>25</v>
      </c>
      <c r="T4" s="104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0" t="s">
        <v>33</v>
      </c>
      <c r="Q5" s="105"/>
      <c r="R5" s="105"/>
      <c r="S5" s="103" t="s">
        <v>34</v>
      </c>
      <c r="T5" s="106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1" t="s">
        <v>41</v>
      </c>
      <c r="Q6" s="107"/>
      <c r="R6" s="107"/>
      <c r="S6" s="103"/>
      <c r="T6" s="106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2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3"/>
      <c r="T7" s="106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3"/>
      <c r="O8" s="73"/>
      <c r="P8" s="73"/>
      <c r="Q8" s="108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3"/>
      <c r="O9" s="73"/>
      <c r="P9" s="74" t="s">
        <v>58</v>
      </c>
      <c r="Q9" s="108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3"/>
      <c r="O10" s="73"/>
      <c r="Q10" s="108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3"/>
      <c r="O11" s="73"/>
      <c r="P11" s="74" t="s">
        <v>63</v>
      </c>
      <c r="Q11" s="108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5"/>
      <c r="M12" s="75"/>
      <c r="N12" s="73"/>
      <c r="O12" s="73"/>
      <c r="P12" s="75"/>
      <c r="Q12" s="75"/>
      <c r="R12" s="75"/>
      <c r="S12" s="75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3"/>
      <c r="O13" s="73"/>
      <c r="P13" s="73" t="s">
        <v>66</v>
      </c>
      <c r="Q13" s="108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3"/>
      <c r="O14" s="73"/>
      <c r="P14" s="73" t="s">
        <v>69</v>
      </c>
      <c r="Q14" s="108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5"/>
      <c r="O15" s="75"/>
      <c r="P15" s="73" t="s">
        <v>71</v>
      </c>
      <c r="Q15" s="108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5"/>
      <c r="O16" s="75"/>
      <c r="P16" s="73"/>
      <c r="Q16" s="108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3"/>
      <c r="O17" s="73"/>
      <c r="P17" s="73" t="s">
        <v>74</v>
      </c>
      <c r="Q17" s="108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3"/>
      <c r="O18" s="73"/>
      <c r="P18" s="73" t="s">
        <v>58</v>
      </c>
      <c r="Q18" s="108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3"/>
      <c r="O19" s="73"/>
      <c r="P19" s="73"/>
      <c r="Q19" s="108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3"/>
      <c r="O20" s="73"/>
      <c r="P20" s="73" t="s">
        <v>77</v>
      </c>
      <c r="Q20" s="108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3"/>
      <c r="O21" s="73"/>
      <c r="P21" s="73"/>
      <c r="Q21" s="108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3"/>
      <c r="O22" s="73"/>
      <c r="P22" s="73" t="s">
        <v>80</v>
      </c>
      <c r="Q22" s="108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3"/>
      <c r="O23" s="73"/>
      <c r="P23" s="73" t="s">
        <v>82</v>
      </c>
      <c r="Q23" s="108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3"/>
      <c r="O24" s="73"/>
      <c r="P24" s="73" t="s">
        <v>85</v>
      </c>
      <c r="Q24" s="108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3"/>
      <c r="O25" s="73"/>
      <c r="P25" s="73" t="s">
        <v>87</v>
      </c>
      <c r="Q25" s="108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3"/>
      <c r="O26" s="73"/>
      <c r="P26" s="73" t="s">
        <v>90</v>
      </c>
      <c r="Q26" s="108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3"/>
      <c r="O27" s="73"/>
      <c r="P27" s="73"/>
      <c r="Q27" s="108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3"/>
      <c r="O28" s="73"/>
      <c r="P28" s="73" t="s">
        <v>80</v>
      </c>
      <c r="Q28" s="108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3"/>
      <c r="O29" s="73"/>
      <c r="P29" s="73"/>
      <c r="Q29" s="108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3"/>
      <c r="O30" s="73"/>
      <c r="P30" s="73" t="s">
        <v>93</v>
      </c>
      <c r="Q30" s="108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6" t="s">
        <v>94</v>
      </c>
      <c r="N31" s="73"/>
      <c r="O31" s="73"/>
      <c r="P31" s="73"/>
      <c r="Q31" s="108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7"/>
      <c r="N32" s="73"/>
      <c r="O32" s="73"/>
      <c r="P32" s="73" t="s">
        <v>93</v>
      </c>
      <c r="Q32" s="108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8" t="s">
        <v>94</v>
      </c>
      <c r="N33" s="79"/>
      <c r="O33" s="79"/>
      <c r="P33" s="79"/>
      <c r="Q33" s="109"/>
      <c r="R33" s="42"/>
      <c r="S33" s="42"/>
      <c r="T33" s="54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80"/>
      <c r="N34" s="79"/>
      <c r="O34" s="79"/>
      <c r="P34" s="79" t="s">
        <v>96</v>
      </c>
      <c r="Q34" s="109"/>
      <c r="R34" s="42"/>
      <c r="S34" s="42">
        <v>101350</v>
      </c>
      <c r="T34" s="54"/>
    </row>
    <row r="35" s="4" customFormat="1" ht="20.1" customHeight="1" spans="1:20">
      <c r="A35" s="121">
        <v>11</v>
      </c>
      <c r="B35" s="122">
        <v>44546</v>
      </c>
      <c r="C35" s="52"/>
      <c r="D35" s="123">
        <v>42488.73</v>
      </c>
      <c r="E35" s="54" t="s">
        <v>54</v>
      </c>
      <c r="F35" s="54" t="s">
        <v>104</v>
      </c>
      <c r="G35" s="54"/>
      <c r="H35" s="54"/>
      <c r="I35" s="54"/>
      <c r="J35" s="54"/>
      <c r="K35" s="54"/>
      <c r="L35" s="54">
        <v>0</v>
      </c>
      <c r="M35" s="81" t="s">
        <v>105</v>
      </c>
      <c r="N35" s="84"/>
      <c r="O35" s="84"/>
      <c r="P35" s="84" t="s">
        <v>106</v>
      </c>
      <c r="Q35" s="124"/>
      <c r="R35" s="54"/>
      <c r="S35" s="54">
        <v>20754</v>
      </c>
      <c r="T35" s="54"/>
    </row>
    <row r="36" s="2" customFormat="1" ht="21" customHeight="1" spans="1:20">
      <c r="A36" s="46"/>
      <c r="B36" s="47"/>
      <c r="C36" s="52"/>
      <c r="D36" s="52"/>
      <c r="E36" s="55"/>
      <c r="F36" s="55"/>
      <c r="G36" s="55"/>
      <c r="H36" s="55"/>
      <c r="I36" s="55"/>
      <c r="J36" s="55"/>
      <c r="K36" s="55"/>
      <c r="L36" s="54">
        <v>0</v>
      </c>
      <c r="M36" s="82"/>
      <c r="N36" s="84"/>
      <c r="O36" s="84"/>
      <c r="P36" s="84" t="s">
        <v>107</v>
      </c>
      <c r="Q36" s="124"/>
      <c r="R36" s="125"/>
      <c r="S36" s="54">
        <v>21734.73</v>
      </c>
      <c r="T36" s="32"/>
    </row>
    <row r="37" s="2" customFormat="1" ht="30" customHeight="1" spans="1:20">
      <c r="A37" s="57" t="s">
        <v>97</v>
      </c>
      <c r="B37" s="57"/>
      <c r="C37" s="58">
        <f>SUM(C8:C36)</f>
        <v>0</v>
      </c>
      <c r="D37" s="59">
        <f>SUM(D8:D36)</f>
        <v>3319917.73</v>
      </c>
      <c r="E37" s="60"/>
      <c r="F37" s="60"/>
      <c r="G37" s="60"/>
      <c r="H37" s="60"/>
      <c r="I37" s="87">
        <f>SUM(I8:I36)</f>
        <v>0</v>
      </c>
      <c r="J37" s="88"/>
      <c r="K37" s="87">
        <f>SUM(K8:K36)</f>
        <v>0</v>
      </c>
      <c r="L37" s="87">
        <f>SUM(L8:L36)</f>
        <v>1150</v>
      </c>
      <c r="M37" s="88"/>
      <c r="N37" s="89">
        <f>SUM(N8:N36)</f>
        <v>0</v>
      </c>
      <c r="O37" s="73"/>
      <c r="P37" s="90"/>
      <c r="Q37" s="117"/>
      <c r="R37" s="118"/>
      <c r="S37" s="119">
        <f>SUM(S8:S36)</f>
        <v>3318767.73</v>
      </c>
      <c r="T37" s="120">
        <f>C37+D37-I37-K37-L37-N37-S37</f>
        <v>0</v>
      </c>
    </row>
    <row r="38" s="2" customFormat="1" ht="30" customHeight="1" spans="1:20">
      <c r="A38" s="57" t="s">
        <v>98</v>
      </c>
      <c r="B38" s="57"/>
      <c r="C38" s="57" t="s">
        <v>99</v>
      </c>
      <c r="D38" s="57"/>
      <c r="E38" s="57"/>
      <c r="F38" s="61">
        <v>42488.73</v>
      </c>
      <c r="G38" s="62"/>
      <c r="H38" s="62"/>
      <c r="I38" s="62"/>
      <c r="J38" s="62"/>
      <c r="K38" s="91"/>
      <c r="L38" s="92" t="s">
        <v>100</v>
      </c>
      <c r="M38" s="93"/>
      <c r="N38" s="93"/>
      <c r="O38" s="94" t="s">
        <v>101</v>
      </c>
      <c r="P38" s="95">
        <v>42488.73</v>
      </c>
      <c r="Q38" s="95"/>
      <c r="R38" s="95"/>
      <c r="S38" s="95"/>
      <c r="T38" s="95"/>
    </row>
    <row r="39" s="2" customFormat="1" ht="30" customHeight="1" spans="1:20">
      <c r="A39" s="57"/>
      <c r="B39" s="57"/>
      <c r="C39" s="57" t="s">
        <v>102</v>
      </c>
      <c r="D39" s="57"/>
      <c r="E39" s="57"/>
      <c r="F39" s="61">
        <v>0</v>
      </c>
      <c r="G39" s="62"/>
      <c r="H39" s="62"/>
      <c r="I39" s="62"/>
      <c r="J39" s="62"/>
      <c r="K39" s="91"/>
      <c r="L39" s="96"/>
      <c r="M39" s="97"/>
      <c r="N39" s="97"/>
      <c r="O39" s="94" t="s">
        <v>103</v>
      </c>
      <c r="P39" s="98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98"/>
      <c r="R39" s="98"/>
      <c r="S39" s="98"/>
      <c r="T39" s="98"/>
    </row>
    <row r="40" s="2" customFormat="1" spans="2:19">
      <c r="B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6"/>
      <c r="R40" s="6"/>
      <c r="S40" s="6"/>
    </row>
    <row r="41" s="2" customFormat="1" spans="2:19">
      <c r="B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6"/>
      <c r="R41" s="6"/>
      <c r="S41" s="6"/>
    </row>
    <row r="42" s="2" customFormat="1" spans="2:19">
      <c r="B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5"/>
      <c r="P42" s="6"/>
      <c r="R42" s="6"/>
      <c r="S42" s="6"/>
    </row>
    <row r="43" s="2" customFormat="1" spans="2:19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  <c r="P43" s="6"/>
      <c r="R43" s="6"/>
      <c r="S43" s="6"/>
    </row>
    <row r="44" s="2" customFormat="1" ht="13.5" spans="2:19">
      <c r="B44" s="63"/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  <c r="P44" s="6"/>
      <c r="R44" s="6"/>
      <c r="S4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tabSelected="1" topLeftCell="A65" workbookViewId="0">
      <selection activeCell="H89" sqref="H89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1.62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67">
        <v>11444</v>
      </c>
      <c r="Q2" s="72" t="s">
        <v>6</v>
      </c>
      <c r="R2" s="72"/>
      <c r="S2" s="99" t="s">
        <v>7</v>
      </c>
      <c r="T2" s="99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8" t="s">
        <v>12</v>
      </c>
      <c r="K3" s="68"/>
      <c r="L3" s="68"/>
      <c r="M3" s="68"/>
      <c r="N3" s="8" t="s">
        <v>13</v>
      </c>
      <c r="O3" s="8"/>
      <c r="P3" s="68" t="s">
        <v>14</v>
      </c>
      <c r="Q3" s="100" t="s">
        <v>15</v>
      </c>
      <c r="R3" s="101"/>
      <c r="S3" s="102" t="s">
        <v>16</v>
      </c>
      <c r="T3" s="102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8" t="s">
        <v>20</v>
      </c>
      <c r="K4" s="68"/>
      <c r="L4" s="68"/>
      <c r="M4" s="68"/>
      <c r="N4" s="8" t="s">
        <v>21</v>
      </c>
      <c r="O4" s="8"/>
      <c r="P4" s="69" t="s">
        <v>22</v>
      </c>
      <c r="Q4" s="11" t="s">
        <v>23</v>
      </c>
      <c r="R4" s="69" t="s">
        <v>24</v>
      </c>
      <c r="S4" s="103" t="s">
        <v>25</v>
      </c>
      <c r="T4" s="104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0" t="s">
        <v>33</v>
      </c>
      <c r="Q5" s="105"/>
      <c r="R5" s="105"/>
      <c r="S5" s="103" t="s">
        <v>34</v>
      </c>
      <c r="T5" s="106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1" t="s">
        <v>41</v>
      </c>
      <c r="Q6" s="107"/>
      <c r="R6" s="107"/>
      <c r="S6" s="103"/>
      <c r="T6" s="106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2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3"/>
      <c r="T7" s="106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3"/>
      <c r="O8" s="73"/>
      <c r="P8" s="73"/>
      <c r="Q8" s="108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3"/>
      <c r="O9" s="73"/>
      <c r="P9" s="74" t="s">
        <v>58</v>
      </c>
      <c r="Q9" s="108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3"/>
      <c r="O10" s="73"/>
      <c r="Q10" s="108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3"/>
      <c r="O11" s="73"/>
      <c r="P11" s="74" t="s">
        <v>63</v>
      </c>
      <c r="Q11" s="108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5"/>
      <c r="M12" s="75"/>
      <c r="N12" s="73"/>
      <c r="O12" s="73"/>
      <c r="P12" s="75"/>
      <c r="Q12" s="75"/>
      <c r="R12" s="75"/>
      <c r="S12" s="75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3"/>
      <c r="O13" s="73"/>
      <c r="P13" s="73" t="s">
        <v>66</v>
      </c>
      <c r="Q13" s="108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3"/>
      <c r="O14" s="73"/>
      <c r="P14" s="73" t="s">
        <v>69</v>
      </c>
      <c r="Q14" s="108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5"/>
      <c r="O15" s="75"/>
      <c r="P15" s="73" t="s">
        <v>71</v>
      </c>
      <c r="Q15" s="108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5"/>
      <c r="O16" s="75"/>
      <c r="P16" s="73"/>
      <c r="Q16" s="108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3"/>
      <c r="O17" s="73"/>
      <c r="P17" s="73" t="s">
        <v>74</v>
      </c>
      <c r="Q17" s="108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3"/>
      <c r="O18" s="73"/>
      <c r="P18" s="73" t="s">
        <v>58</v>
      </c>
      <c r="Q18" s="108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3"/>
      <c r="O19" s="73"/>
      <c r="P19" s="73"/>
      <c r="Q19" s="108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3"/>
      <c r="O20" s="73"/>
      <c r="P20" s="73" t="s">
        <v>77</v>
      </c>
      <c r="Q20" s="108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3"/>
      <c r="O21" s="73"/>
      <c r="P21" s="73"/>
      <c r="Q21" s="108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3"/>
      <c r="O22" s="73"/>
      <c r="P22" s="73" t="s">
        <v>80</v>
      </c>
      <c r="Q22" s="108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3"/>
      <c r="O23" s="73"/>
      <c r="P23" s="73" t="s">
        <v>82</v>
      </c>
      <c r="Q23" s="108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3"/>
      <c r="O24" s="73"/>
      <c r="P24" s="73" t="s">
        <v>85</v>
      </c>
      <c r="Q24" s="108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3"/>
      <c r="O25" s="73"/>
      <c r="P25" s="73" t="s">
        <v>87</v>
      </c>
      <c r="Q25" s="108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3"/>
      <c r="O26" s="73"/>
      <c r="P26" s="73" t="s">
        <v>90</v>
      </c>
      <c r="Q26" s="108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3"/>
      <c r="O27" s="73"/>
      <c r="P27" s="73"/>
      <c r="Q27" s="108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3"/>
      <c r="O28" s="73"/>
      <c r="P28" s="73" t="s">
        <v>80</v>
      </c>
      <c r="Q28" s="108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3"/>
      <c r="O29" s="73"/>
      <c r="P29" s="73"/>
      <c r="Q29" s="108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3"/>
      <c r="O30" s="73"/>
      <c r="P30" s="73" t="s">
        <v>93</v>
      </c>
      <c r="Q30" s="108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6" t="s">
        <v>94</v>
      </c>
      <c r="N31" s="73"/>
      <c r="O31" s="73"/>
      <c r="P31" s="73"/>
      <c r="Q31" s="108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7"/>
      <c r="N32" s="73"/>
      <c r="O32" s="73"/>
      <c r="P32" s="73" t="s">
        <v>93</v>
      </c>
      <c r="Q32" s="108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8" t="s">
        <v>94</v>
      </c>
      <c r="N33" s="79"/>
      <c r="O33" s="79"/>
      <c r="P33" s="79"/>
      <c r="Q33" s="109"/>
      <c r="R33" s="42"/>
      <c r="S33" s="42"/>
      <c r="T33" s="54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80"/>
      <c r="N34" s="79"/>
      <c r="O34" s="79"/>
      <c r="P34" s="79" t="s">
        <v>96</v>
      </c>
      <c r="Q34" s="109"/>
      <c r="R34" s="42"/>
      <c r="S34" s="42">
        <v>101350</v>
      </c>
      <c r="T34" s="54"/>
    </row>
    <row r="35" s="4" customFormat="1" ht="20.1" customHeight="1" spans="1:20">
      <c r="A35" s="44">
        <v>11</v>
      </c>
      <c r="B35" s="40">
        <v>44546</v>
      </c>
      <c r="C35" s="41"/>
      <c r="D35" s="45">
        <v>42488.73</v>
      </c>
      <c r="E35" s="42" t="s">
        <v>54</v>
      </c>
      <c r="F35" s="42" t="s">
        <v>104</v>
      </c>
      <c r="G35" s="42"/>
      <c r="H35" s="42"/>
      <c r="I35" s="42"/>
      <c r="J35" s="42"/>
      <c r="K35" s="42"/>
      <c r="L35" s="42">
        <v>0</v>
      </c>
      <c r="M35" s="81" t="s">
        <v>105</v>
      </c>
      <c r="N35" s="79"/>
      <c r="O35" s="79"/>
      <c r="P35" s="79" t="s">
        <v>106</v>
      </c>
      <c r="Q35" s="109"/>
      <c r="R35" s="42"/>
      <c r="S35" s="42">
        <v>20754</v>
      </c>
      <c r="T35" s="54"/>
    </row>
    <row r="36" s="2" customFormat="1" ht="21" customHeight="1" spans="1:20">
      <c r="A36" s="46"/>
      <c r="B36" s="47"/>
      <c r="C36" s="41"/>
      <c r="D36" s="48"/>
      <c r="E36" s="42"/>
      <c r="F36" s="42"/>
      <c r="G36" s="49"/>
      <c r="H36" s="49"/>
      <c r="I36" s="49"/>
      <c r="J36" s="49"/>
      <c r="K36" s="49"/>
      <c r="L36" s="42">
        <v>0</v>
      </c>
      <c r="M36" s="82"/>
      <c r="N36" s="79"/>
      <c r="O36" s="79"/>
      <c r="P36" s="79" t="s">
        <v>107</v>
      </c>
      <c r="Q36" s="109"/>
      <c r="R36" s="110"/>
      <c r="S36" s="42">
        <v>21734.73</v>
      </c>
      <c r="T36" s="32"/>
    </row>
    <row r="37" s="2" customFormat="1" ht="21" customHeight="1" spans="1:20">
      <c r="A37" s="50">
        <v>12</v>
      </c>
      <c r="B37" s="51">
        <v>44326</v>
      </c>
      <c r="C37" s="41"/>
      <c r="D37" s="48">
        <v>127974</v>
      </c>
      <c r="E37" s="42" t="s">
        <v>54</v>
      </c>
      <c r="F37" s="42" t="s">
        <v>108</v>
      </c>
      <c r="G37" s="49"/>
      <c r="H37" s="49"/>
      <c r="I37" s="49"/>
      <c r="J37" s="49"/>
      <c r="K37" s="49"/>
      <c r="L37" s="42">
        <v>0</v>
      </c>
      <c r="M37" s="83" t="s">
        <v>105</v>
      </c>
      <c r="N37" s="84"/>
      <c r="O37" s="84"/>
      <c r="P37" s="85" t="s">
        <v>96</v>
      </c>
      <c r="Q37" s="111"/>
      <c r="R37" s="112"/>
      <c r="S37" s="78">
        <v>127974</v>
      </c>
      <c r="T37" s="113"/>
    </row>
    <row r="38" s="2" customFormat="1" ht="21" customHeight="1" spans="1:20">
      <c r="A38" s="46">
        <v>13</v>
      </c>
      <c r="B38" s="47">
        <v>44334</v>
      </c>
      <c r="C38" s="52"/>
      <c r="D38" s="53">
        <v>180000</v>
      </c>
      <c r="E38" s="54" t="s">
        <v>54</v>
      </c>
      <c r="F38" s="54" t="s">
        <v>108</v>
      </c>
      <c r="G38" s="55"/>
      <c r="H38" s="55"/>
      <c r="I38" s="55"/>
      <c r="J38" s="55"/>
      <c r="K38" s="55"/>
      <c r="L38" s="54"/>
      <c r="M38" s="83" t="s">
        <v>105</v>
      </c>
      <c r="N38" s="84"/>
      <c r="O38" s="84"/>
      <c r="P38" s="86" t="s">
        <v>109</v>
      </c>
      <c r="Q38" s="114"/>
      <c r="R38" s="115"/>
      <c r="S38" s="116">
        <v>180000</v>
      </c>
      <c r="T38" s="113"/>
    </row>
    <row r="39" s="2" customFormat="1" ht="21" customHeight="1" spans="1:20">
      <c r="A39" s="46">
        <v>14</v>
      </c>
      <c r="B39" s="47">
        <v>44370</v>
      </c>
      <c r="C39" s="53">
        <v>11000000</v>
      </c>
      <c r="D39" s="53"/>
      <c r="E39" s="54"/>
      <c r="F39" s="54"/>
      <c r="G39" s="55"/>
      <c r="H39" s="56">
        <v>0.01</v>
      </c>
      <c r="I39" s="55">
        <f>C39*H39</f>
        <v>110000</v>
      </c>
      <c r="J39" s="55" t="s">
        <v>110</v>
      </c>
      <c r="K39" s="55"/>
      <c r="L39" s="54"/>
      <c r="M39" s="83"/>
      <c r="N39" s="84"/>
      <c r="O39" s="84"/>
      <c r="P39" s="86"/>
      <c r="Q39" s="114"/>
      <c r="R39" s="115"/>
      <c r="S39" s="116"/>
      <c r="T39" s="113"/>
    </row>
    <row r="40" s="2" customFormat="1" ht="21" customHeight="1" spans="1:20">
      <c r="A40" s="46"/>
      <c r="B40" s="47"/>
      <c r="C40" s="52"/>
      <c r="D40" s="53"/>
      <c r="E40" s="54"/>
      <c r="F40" s="54"/>
      <c r="G40" s="55"/>
      <c r="H40" s="55"/>
      <c r="I40" s="55"/>
      <c r="J40" s="55"/>
      <c r="K40" s="55"/>
      <c r="L40" s="54"/>
      <c r="M40" s="83"/>
      <c r="N40" s="84"/>
      <c r="O40" s="84"/>
      <c r="P40" s="86"/>
      <c r="Q40" s="114"/>
      <c r="R40" s="115"/>
      <c r="S40" s="116"/>
      <c r="T40" s="113"/>
    </row>
    <row r="41" s="2" customFormat="1" ht="21" customHeight="1" spans="1:20">
      <c r="A41" s="46"/>
      <c r="B41" s="47"/>
      <c r="C41" s="52"/>
      <c r="D41" s="53"/>
      <c r="E41" s="54"/>
      <c r="F41" s="54"/>
      <c r="G41" s="55"/>
      <c r="H41" s="55"/>
      <c r="I41" s="55"/>
      <c r="J41" s="55"/>
      <c r="K41" s="55"/>
      <c r="L41" s="54"/>
      <c r="M41" s="83"/>
      <c r="N41" s="84"/>
      <c r="O41" s="84"/>
      <c r="P41" s="86"/>
      <c r="Q41" s="114"/>
      <c r="R41" s="115"/>
      <c r="S41" s="116"/>
      <c r="T41" s="113"/>
    </row>
    <row r="42" s="2" customFormat="1" ht="21" customHeight="1" spans="1:20">
      <c r="A42" s="46"/>
      <c r="B42" s="47"/>
      <c r="C42" s="52"/>
      <c r="D42" s="53"/>
      <c r="E42" s="54"/>
      <c r="F42" s="54"/>
      <c r="G42" s="55"/>
      <c r="H42" s="55"/>
      <c r="I42" s="55"/>
      <c r="J42" s="55"/>
      <c r="K42" s="55"/>
      <c r="L42" s="54"/>
      <c r="M42" s="83"/>
      <c r="N42" s="84"/>
      <c r="O42" s="84"/>
      <c r="P42" s="86"/>
      <c r="Q42" s="114"/>
      <c r="R42" s="115"/>
      <c r="S42" s="116"/>
      <c r="T42" s="113"/>
    </row>
    <row r="43" s="2" customFormat="1" ht="21" customHeight="1" spans="1:20">
      <c r="A43" s="50"/>
      <c r="B43" s="51"/>
      <c r="C43" s="52"/>
      <c r="D43" s="52"/>
      <c r="E43" s="55"/>
      <c r="F43" s="55"/>
      <c r="G43" s="55"/>
      <c r="H43" s="55"/>
      <c r="I43" s="55"/>
      <c r="J43" s="55"/>
      <c r="K43" s="55"/>
      <c r="L43" s="54"/>
      <c r="M43" s="82"/>
      <c r="N43" s="84"/>
      <c r="O43" s="84"/>
      <c r="P43" s="86"/>
      <c r="Q43" s="111"/>
      <c r="R43" s="112"/>
      <c r="S43" s="78"/>
      <c r="T43" s="113"/>
    </row>
    <row r="44" s="2" customFormat="1" ht="21" customHeight="1" spans="1:20">
      <c r="A44" s="50"/>
      <c r="B44" s="51"/>
      <c r="C44" s="52"/>
      <c r="D44" s="52"/>
      <c r="E44" s="55"/>
      <c r="F44" s="55"/>
      <c r="G44" s="55"/>
      <c r="H44" s="55"/>
      <c r="I44" s="55"/>
      <c r="J44" s="55"/>
      <c r="K44" s="55"/>
      <c r="L44" s="54"/>
      <c r="M44" s="82"/>
      <c r="N44" s="84"/>
      <c r="O44" s="84"/>
      <c r="P44" s="86"/>
      <c r="Q44" s="111"/>
      <c r="R44" s="112"/>
      <c r="S44" s="78"/>
      <c r="T44" s="113"/>
    </row>
    <row r="45" s="2" customFormat="1" ht="21" customHeight="1" spans="1:20">
      <c r="A45" s="50"/>
      <c r="B45" s="51"/>
      <c r="C45" s="52"/>
      <c r="D45" s="52"/>
      <c r="E45" s="55"/>
      <c r="F45" s="55"/>
      <c r="G45" s="55"/>
      <c r="H45" s="55"/>
      <c r="I45" s="55"/>
      <c r="J45" s="55"/>
      <c r="K45" s="55"/>
      <c r="L45" s="54"/>
      <c r="M45" s="82"/>
      <c r="N45" s="84"/>
      <c r="O45" s="84"/>
      <c r="P45" s="86"/>
      <c r="Q45" s="111"/>
      <c r="R45" s="112"/>
      <c r="S45" s="78"/>
      <c r="T45" s="113"/>
    </row>
    <row r="46" s="2" customFormat="1" ht="21" customHeight="1" spans="1:20">
      <c r="A46" s="50"/>
      <c r="B46" s="51"/>
      <c r="C46" s="52"/>
      <c r="D46" s="52"/>
      <c r="E46" s="55"/>
      <c r="F46" s="55"/>
      <c r="G46" s="55"/>
      <c r="H46" s="55"/>
      <c r="I46" s="55"/>
      <c r="J46" s="55"/>
      <c r="K46" s="55"/>
      <c r="L46" s="54"/>
      <c r="M46" s="82"/>
      <c r="N46" s="84"/>
      <c r="O46" s="84"/>
      <c r="P46" s="86"/>
      <c r="Q46" s="111"/>
      <c r="R46" s="112"/>
      <c r="S46" s="78"/>
      <c r="T46" s="113"/>
    </row>
    <row r="47" s="2" customFormat="1" ht="30" customHeight="1" spans="1:20">
      <c r="A47" s="57" t="s">
        <v>97</v>
      </c>
      <c r="B47" s="57"/>
      <c r="C47" s="58">
        <f>SUM(C39:C46)</f>
        <v>11000000</v>
      </c>
      <c r="D47" s="59">
        <f>SUM(D8:D46)</f>
        <v>3627891.73</v>
      </c>
      <c r="E47" s="60"/>
      <c r="F47" s="60"/>
      <c r="G47" s="60"/>
      <c r="H47" s="60"/>
      <c r="I47" s="87">
        <f>SUM(I39:I46)</f>
        <v>110000</v>
      </c>
      <c r="J47" s="88"/>
      <c r="K47" s="87">
        <f>SUM(K8:K36)</f>
        <v>0</v>
      </c>
      <c r="L47" s="87">
        <f>SUM(L11:L46)</f>
        <v>1150</v>
      </c>
      <c r="M47" s="88"/>
      <c r="N47" s="89">
        <f>SUM(N8:N36)</f>
        <v>0</v>
      </c>
      <c r="O47" s="73"/>
      <c r="P47" s="90"/>
      <c r="Q47" s="117"/>
      <c r="R47" s="118"/>
      <c r="S47" s="119">
        <f>SUM(S8:S46)</f>
        <v>3626741.73</v>
      </c>
      <c r="T47" s="120">
        <f>C47+D47-I47-K47-L47-N47-S47</f>
        <v>10890000</v>
      </c>
    </row>
    <row r="48" s="2" customFormat="1" ht="30" customHeight="1" spans="1:20">
      <c r="A48" s="57" t="s">
        <v>98</v>
      </c>
      <c r="B48" s="57"/>
      <c r="C48" s="57" t="s">
        <v>99</v>
      </c>
      <c r="D48" s="57"/>
      <c r="E48" s="57"/>
      <c r="F48" s="61">
        <v>180000</v>
      </c>
      <c r="G48" s="62"/>
      <c r="H48" s="62"/>
      <c r="I48" s="62"/>
      <c r="J48" s="62"/>
      <c r="K48" s="91"/>
      <c r="L48" s="92" t="s">
        <v>100</v>
      </c>
      <c r="M48" s="93"/>
      <c r="N48" s="93"/>
      <c r="O48" s="94" t="s">
        <v>101</v>
      </c>
      <c r="P48" s="95">
        <v>180000</v>
      </c>
      <c r="Q48" s="95"/>
      <c r="R48" s="95"/>
      <c r="S48" s="95"/>
      <c r="T48" s="95"/>
    </row>
    <row r="49" s="2" customFormat="1" ht="30" customHeight="1" spans="1:20">
      <c r="A49" s="57"/>
      <c r="B49" s="57"/>
      <c r="C49" s="57" t="s">
        <v>102</v>
      </c>
      <c r="D49" s="57"/>
      <c r="E49" s="57"/>
      <c r="F49" s="61">
        <v>0</v>
      </c>
      <c r="G49" s="62"/>
      <c r="H49" s="62"/>
      <c r="I49" s="62"/>
      <c r="J49" s="62"/>
      <c r="K49" s="91"/>
      <c r="L49" s="96"/>
      <c r="M49" s="97"/>
      <c r="N49" s="97"/>
      <c r="O49" s="94" t="s">
        <v>103</v>
      </c>
      <c r="P49" s="98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壹拾捌万元整</v>
      </c>
      <c r="Q49" s="98"/>
      <c r="R49" s="98"/>
      <c r="S49" s="98"/>
      <c r="T49" s="98"/>
    </row>
    <row r="50" s="2" customFormat="1" spans="2:19">
      <c r="B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5"/>
      <c r="P50" s="6"/>
      <c r="R50" s="6"/>
      <c r="S50" s="6"/>
    </row>
    <row r="51" s="2" customFormat="1" spans="2:19">
      <c r="B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5"/>
      <c r="P51" s="6"/>
      <c r="R51" s="6"/>
      <c r="S51" s="6"/>
    </row>
    <row r="52" s="2" customFormat="1" spans="2:19">
      <c r="B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5"/>
      <c r="P52" s="6"/>
      <c r="R52" s="6"/>
      <c r="S52" s="6"/>
    </row>
    <row r="53" s="2" customFormat="1" spans="2:19">
      <c r="B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5"/>
      <c r="P53" s="6"/>
      <c r="R53" s="6"/>
      <c r="S53" s="6"/>
    </row>
    <row r="54" s="2" customFormat="1" ht="13.5" spans="2:19">
      <c r="B54" s="63"/>
      <c r="E54" s="6"/>
      <c r="F54" s="6"/>
      <c r="G54" s="6"/>
      <c r="H54" s="6"/>
      <c r="I54" s="6"/>
      <c r="J54" s="6"/>
      <c r="K54" s="6"/>
      <c r="L54" s="6"/>
      <c r="M54" s="6"/>
      <c r="N54" s="6"/>
      <c r="O54" s="5"/>
      <c r="P54" s="6"/>
      <c r="R54" s="6"/>
      <c r="S5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7:B47"/>
    <mergeCell ref="C48:E48"/>
    <mergeCell ref="F48:K48"/>
    <mergeCell ref="P48:T48"/>
    <mergeCell ref="C49:E49"/>
    <mergeCell ref="F49:K49"/>
    <mergeCell ref="P49:T4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48:B49"/>
    <mergeCell ref="L48:N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2021-06-24T06:55:23Z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DD8328AC03844D1CBC6BAE26F9A756E7</vt:lpwstr>
  </property>
</Properties>
</file>