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第1次" sheetId="1" r:id="rId1"/>
    <sheet name="第二次" sheetId="2" r:id="rId2"/>
    <sheet name="第三次" sheetId="3" r:id="rId3"/>
  </sheets>
  <calcPr calcId="144525"/>
</workbook>
</file>

<file path=xl/sharedStrings.xml><?xml version="1.0" encoding="utf-8"?>
<sst xmlns="http://schemas.openxmlformats.org/spreadsheetml/2006/main" count="476" uniqueCount="109">
  <si>
    <t xml:space="preserve">工程款支付证书 </t>
  </si>
  <si>
    <t>工程名称</t>
  </si>
  <si>
    <t>浉河区浉河港至四望山红色旅游公路改建工程项目</t>
  </si>
  <si>
    <t>建设单位</t>
  </si>
  <si>
    <t>浉河区交通运输局</t>
  </si>
  <si>
    <t>ERP编号</t>
  </si>
  <si>
    <t>档案编号</t>
  </si>
  <si>
    <t>2019025</t>
  </si>
  <si>
    <t>合同金额</t>
  </si>
  <si>
    <t>中标时间</t>
  </si>
  <si>
    <t>2019.6.25</t>
  </si>
  <si>
    <t>已提供工程资料</t>
  </si>
  <si>
    <t>中标通知书、施工合同</t>
  </si>
  <si>
    <t>保存地址</t>
  </si>
  <si>
    <t>庐江</t>
  </si>
  <si>
    <t>责任单位</t>
  </si>
  <si>
    <t>第八大区河南省</t>
  </si>
  <si>
    <t>决算金额</t>
  </si>
  <si>
    <t>决算时间</t>
  </si>
  <si>
    <t>项目部印章</t>
  </si>
  <si>
    <t>有</t>
  </si>
  <si>
    <t>施工人</t>
  </si>
  <si>
    <t>刘传谋15837666999</t>
  </si>
  <si>
    <t>区域责任人</t>
  </si>
  <si>
    <t>孙健</t>
  </si>
  <si>
    <t>省办负责人</t>
  </si>
  <si>
    <t>李想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</si>
  <si>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</si>
  <si>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</si>
  <si>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</si>
  <si>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</si>
  <si>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</si>
  <si>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</si>
  <si>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</si>
  <si>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</si>
  <si>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</si>
  <si>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</si>
  <si>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</si>
  <si>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</si>
  <si>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</si>
  <si>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</si>
  <si>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</si>
  <si>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</si>
  <si>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</si>
  <si>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</si>
  <si>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</si>
  <si>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</si>
  <si>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</si>
  <si>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</si>
  <si>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</si>
  <si>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</si>
  <si>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</si>
  <si>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</si>
  <si>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</si>
  <si>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</si>
  <si>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520684323131000002</t>
  </si>
  <si>
    <t>建行信阳建设路支行</t>
  </si>
  <si>
    <t>4100 1551 4140 5020 2584</t>
  </si>
  <si>
    <t>信阳市平桥区银钱加油站</t>
  </si>
  <si>
    <t>10205 0102100041 0002</t>
  </si>
  <si>
    <t>信阳市浉河区农村信用合作社十三里桥信用社</t>
  </si>
  <si>
    <t xml:space="preserve">5612 3001 7000 00007 </t>
  </si>
  <si>
    <t>手续费</t>
  </si>
  <si>
    <t>信阳市泰林实业有限公司</t>
  </si>
  <si>
    <t>工行信阳中城支行</t>
  </si>
  <si>
    <t>1718 0211 0920 0075 292</t>
  </si>
  <si>
    <t>信阳市大江工程有限公司</t>
  </si>
  <si>
    <t>中行信阳平桥支行</t>
  </si>
  <si>
    <t>2624 6746 8627</t>
  </si>
  <si>
    <t>信阳市平桥区远踏工程机械租赁</t>
  </si>
  <si>
    <t>4105 0176 2840 0000 0069</t>
  </si>
  <si>
    <t>信阳茗山茗水实业有限公司</t>
  </si>
  <si>
    <t>建行信阳南京路支行</t>
  </si>
  <si>
    <t>4105 0176 2846 0000 0358</t>
  </si>
  <si>
    <t>河南省荣进建筑劳务有限公司</t>
  </si>
  <si>
    <t>中原银行信阳分行</t>
  </si>
  <si>
    <t>4115 0101 0150 0032 02</t>
  </si>
  <si>
    <t>信阳宏兵公路养护有限公司</t>
  </si>
  <si>
    <t>中行信阳分行营业部</t>
  </si>
  <si>
    <t>2468 6975 6334</t>
  </si>
  <si>
    <t>信阳中威工程机械有限公司</t>
  </si>
  <si>
    <t>2520 6991 3439</t>
  </si>
  <si>
    <t>信阳宏友工程机械有限公司</t>
  </si>
  <si>
    <t>建行信阳分行</t>
  </si>
  <si>
    <t>4105 0176 2836 0000 0383</t>
  </si>
  <si>
    <t>信阳太福建筑土方工程有限公司</t>
  </si>
  <si>
    <t>4105 0176 2840 0000 0268</t>
  </si>
  <si>
    <t>信阳市华玉建筑劳务有限公司</t>
  </si>
  <si>
    <t>农行信阳直属支行</t>
  </si>
  <si>
    <t>1679 0101 0400 0985 4</t>
  </si>
  <si>
    <t>信阳市双龙水泥制品有限公司</t>
  </si>
  <si>
    <t>工行信阳申城支行</t>
  </si>
  <si>
    <t>1718 2211 0902 1010 776</t>
  </si>
  <si>
    <t>信阳市铭源九信建材有限公司（水泥）</t>
  </si>
  <si>
    <t>手续费，已交公司王光如卡</t>
  </si>
  <si>
    <t>1718 0211 0945 5385 385</t>
  </si>
  <si>
    <t>信阳市浉河区浉河港加油站（柴油）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</si>
  <si>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</si>
  <si>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</si>
  <si>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</si>
  <si>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</si>
  <si>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</si>
  <si>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</si>
  <si>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</si>
  <si>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5206 8432 3131 000 002</t>
  </si>
  <si>
    <t>100元手续费，下次到工
程款一起扣</t>
  </si>
  <si>
    <t>信阳中威工程机械有限公司（租赁）</t>
  </si>
  <si>
    <t xml:space="preserve">吉阳书山茗水实业有限公司（挡土墙）
</t>
  </si>
  <si>
    <t>5206 8432 3131 0000 02</t>
  </si>
</sst>
</file>

<file path=xl/styles.xml><?xml version="1.0" encoding="utf-8"?>
<styleSheet xmlns="http://schemas.openxmlformats.org/spreadsheetml/2006/main">
  <numFmts count="10"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41" formatCode="_ * #,##0_ ;_ * \-#,##0_ ;_ * &quot;-&quot;_ ;_ @_ "/>
    <numFmt numFmtId="178" formatCode="yy/m/d;@"/>
    <numFmt numFmtId="43" formatCode="_ * #,##0.00_ ;_ * \-#,##0.00_ ;_ * &quot;-&quot;??_ ;_ @_ "/>
    <numFmt numFmtId="179" formatCode="0_ "/>
    <numFmt numFmtId="180" formatCode="0.00_ "/>
    <numFmt numFmtId="181" formatCode="0.00_);[Red]\(0.00\)"/>
  </numFmts>
  <fonts count="36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10"/>
      <color rgb="FFFF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9" borderId="1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3" borderId="20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9" fillId="0" borderId="0">
      <protection locked="0"/>
    </xf>
    <xf numFmtId="0" fontId="30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5" fillId="0" borderId="0">
      <protection locked="0"/>
    </xf>
  </cellStyleXfs>
  <cellXfs count="127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8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6" fontId="4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8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49" fontId="6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vertical="center" shrinkToFit="1"/>
    </xf>
    <xf numFmtId="9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9" fontId="6" fillId="3" borderId="2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178" fontId="1" fillId="3" borderId="9" xfId="50" applyNumberFormat="1" applyFont="1" applyFill="1" applyBorder="1" applyAlignment="1" applyProtection="1">
      <alignment horizontal="center" vertical="center" shrinkToFit="1"/>
    </xf>
    <xf numFmtId="178" fontId="1" fillId="3" borderId="10" xfId="50" applyNumberFormat="1" applyFont="1" applyFill="1" applyBorder="1" applyAlignment="1" applyProtection="1">
      <alignment horizontal="center" vertical="center" shrinkToFit="1"/>
    </xf>
    <xf numFmtId="178" fontId="1" fillId="3" borderId="11" xfId="50" applyNumberFormat="1" applyFont="1" applyFill="1" applyBorder="1" applyAlignment="1" applyProtection="1">
      <alignment horizontal="center" vertical="center" shrinkToFit="1"/>
    </xf>
    <xf numFmtId="0" fontId="7" fillId="3" borderId="2" xfId="50" applyFont="1" applyFill="1" applyBorder="1" applyAlignment="1" applyProtection="1">
      <alignment horizontal="center" vertical="center" wrapText="1"/>
    </xf>
    <xf numFmtId="178" fontId="7" fillId="3" borderId="4" xfId="50" applyNumberFormat="1" applyFont="1" applyFill="1" applyBorder="1" applyAlignment="1" applyProtection="1">
      <alignment horizontal="center" vertical="center" shrinkToFit="1"/>
    </xf>
    <xf numFmtId="14" fontId="7" fillId="3" borderId="2" xfId="50" applyNumberFormat="1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center" vertical="center" shrinkToFit="1"/>
    </xf>
    <xf numFmtId="179" fontId="8" fillId="3" borderId="2" xfId="50" applyNumberFormat="1" applyFont="1" applyFill="1" applyBorder="1" applyAlignment="1" applyProtection="1">
      <alignment horizontal="center" vertical="center" shrinkToFit="1"/>
    </xf>
    <xf numFmtId="0" fontId="7" fillId="3" borderId="7" xfId="50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vertical="center" wrapText="1"/>
    </xf>
    <xf numFmtId="178" fontId="2" fillId="3" borderId="4" xfId="50" applyNumberFormat="1" applyFont="1" applyFill="1" applyBorder="1" applyAlignment="1" applyProtection="1">
      <alignment vertical="center" shrinkToFit="1"/>
    </xf>
    <xf numFmtId="180" fontId="7" fillId="3" borderId="2" xfId="50" applyNumberFormat="1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80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0" fontId="7" fillId="3" borderId="2" xfId="50" applyFont="1" applyFill="1" applyBorder="1" applyAlignment="1" applyProtection="1">
      <alignment vertical="center" wrapText="1"/>
    </xf>
    <xf numFmtId="178" fontId="7" fillId="3" borderId="4" xfId="50" applyNumberFormat="1" applyFont="1" applyFill="1" applyBorder="1" applyAlignment="1" applyProtection="1">
      <alignment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0" fontId="7" fillId="4" borderId="2" xfId="50" applyFont="1" applyFill="1" applyBorder="1" applyAlignment="1" applyProtection="1">
      <alignment horizontal="center" vertical="center" wrapTex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right" vertical="center" shrinkToFit="1"/>
    </xf>
    <xf numFmtId="177" fontId="10" fillId="3" borderId="3" xfId="50" applyNumberFormat="1" applyFont="1" applyFill="1" applyBorder="1" applyAlignment="1" applyProtection="1">
      <alignment horizontal="center" vertical="center" shrinkToFit="1"/>
    </xf>
    <xf numFmtId="177" fontId="10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4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4" fillId="3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7" fontId="7" fillId="3" borderId="6" xfId="50" applyNumberFormat="1" applyFont="1" applyFill="1" applyBorder="1" applyAlignment="1" applyProtection="1">
      <alignment horizontal="center" vertical="center" shrinkToFit="1"/>
    </xf>
    <xf numFmtId="177" fontId="11" fillId="3" borderId="2" xfId="50" applyNumberFormat="1" applyFont="1" applyFill="1" applyBorder="1" applyAlignment="1" applyProtection="1">
      <alignment horizontal="center" vertical="center" wrapText="1"/>
    </xf>
    <xf numFmtId="177" fontId="7" fillId="3" borderId="7" xfId="50" applyNumberFormat="1" applyFont="1" applyFill="1" applyBorder="1" applyAlignment="1" applyProtection="1">
      <alignment horizontal="center" vertical="center" shrinkToFit="1"/>
    </xf>
    <xf numFmtId="177" fontId="2" fillId="3" borderId="6" xfId="50" applyNumberFormat="1" applyFont="1" applyFill="1" applyBorder="1" applyAlignment="1" applyProtection="1">
      <alignment horizontal="center" vertical="center" wrapText="1" shrinkToFit="1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2" fillId="3" borderId="7" xfId="50" applyNumberFormat="1" applyFont="1" applyFill="1" applyBorder="1" applyAlignment="1" applyProtection="1">
      <alignment horizontal="center" vertical="center" wrapText="1" shrinkToFit="1"/>
    </xf>
    <xf numFmtId="177" fontId="12" fillId="3" borderId="2" xfId="50" applyNumberFormat="1" applyFont="1" applyFill="1" applyBorder="1" applyAlignment="1" applyProtection="1">
      <alignment horizontal="center" vertical="center" wrapText="1"/>
    </xf>
    <xf numFmtId="177" fontId="12" fillId="3" borderId="6" xfId="50" applyNumberFormat="1" applyFont="1" applyFill="1" applyBorder="1" applyAlignment="1" applyProtection="1">
      <alignment horizontal="center" vertical="center" wrapText="1"/>
    </xf>
    <xf numFmtId="177" fontId="9" fillId="4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center" vertical="center" shrinkToFit="1"/>
    </xf>
    <xf numFmtId="177" fontId="4" fillId="4" borderId="2" xfId="50" applyNumberFormat="1" applyFont="1" applyFill="1" applyBorder="1" applyAlignment="1" applyProtection="1">
      <alignment horizontal="center" vertical="center" wrapText="1"/>
    </xf>
    <xf numFmtId="177" fontId="4" fillId="3" borderId="6" xfId="50" applyNumberFormat="1" applyFont="1" applyFill="1" applyBorder="1" applyAlignment="1" applyProtection="1">
      <alignment horizontal="center" vertical="center" wrapText="1"/>
    </xf>
    <xf numFmtId="177" fontId="10" fillId="3" borderId="4" xfId="50" applyNumberFormat="1" applyFont="1" applyFill="1" applyBorder="1" applyAlignment="1" applyProtection="1">
      <alignment horizontal="center" vertical="center" shrinkToFi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7" fontId="10" fillId="3" borderId="2" xfId="50" applyNumberFormat="1" applyFont="1" applyFill="1" applyBorder="1" applyAlignment="1" applyProtection="1">
      <alignment horizontal="center" vertical="center" shrinkToFit="1"/>
    </xf>
    <xf numFmtId="0" fontId="4" fillId="3" borderId="14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0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7" fillId="3" borderId="2" xfId="19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right" vertical="center" shrinkToFit="1"/>
    </xf>
    <xf numFmtId="9" fontId="2" fillId="3" borderId="6" xfId="19" applyFont="1" applyFill="1" applyBorder="1" applyAlignment="1" applyProtection="1">
      <alignment horizontal="center" vertical="center" wrapText="1"/>
    </xf>
    <xf numFmtId="177" fontId="2" fillId="3" borderId="6" xfId="50" applyNumberFormat="1" applyFont="1" applyFill="1" applyBorder="1" applyAlignment="1" applyProtection="1">
      <alignment horizontal="right" vertical="center" shrinkToFit="1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right" vertical="center" shrinkToFit="1"/>
    </xf>
    <xf numFmtId="9" fontId="7" fillId="3" borderId="6" xfId="19" applyFont="1" applyFill="1" applyBorder="1" applyAlignment="1" applyProtection="1">
      <alignment horizontal="center" vertical="center" wrapText="1"/>
    </xf>
    <xf numFmtId="177" fontId="7" fillId="3" borderId="6" xfId="50" applyNumberFormat="1" applyFont="1" applyFill="1" applyBorder="1" applyAlignment="1" applyProtection="1">
      <alignment horizontal="right" vertical="center" shrinkToFit="1"/>
    </xf>
    <xf numFmtId="0" fontId="1" fillId="3" borderId="6" xfId="50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/>
    </xf>
    <xf numFmtId="177" fontId="9" fillId="4" borderId="6" xfId="50" applyNumberFormat="1" applyFont="1" applyFill="1" applyBorder="1" applyAlignment="1" applyProtection="1">
      <alignment horizontal="center" vertical="center" shrinkToFit="1"/>
    </xf>
    <xf numFmtId="177" fontId="9" fillId="3" borderId="6" xfId="50" applyNumberFormat="1" applyFont="1" applyFill="1" applyBorder="1" applyAlignment="1" applyProtection="1">
      <alignment horizontal="center" vertical="center" shrinkToFit="1"/>
    </xf>
    <xf numFmtId="0" fontId="2" fillId="3" borderId="7" xfId="50" applyFont="1" applyFill="1" applyBorder="1" applyAlignment="1" applyProtection="1">
      <alignment horizontal="center" vertical="center" wrapText="1"/>
    </xf>
    <xf numFmtId="178" fontId="2" fillId="3" borderId="4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0" fontId="2" fillId="3" borderId="2" xfId="50" applyFont="1" applyFill="1" applyBorder="1" applyAlignment="1" applyProtection="1">
      <alignment horizontal="center" vertical="center" wrapText="1"/>
    </xf>
    <xf numFmtId="179" fontId="13" fillId="3" borderId="2" xfId="50" applyNumberFormat="1" applyFont="1" applyFill="1" applyBorder="1" applyAlignment="1" applyProtection="1">
      <alignment horizontal="center" vertical="center" shrinkToFit="1"/>
    </xf>
    <xf numFmtId="178" fontId="1" fillId="3" borderId="4" xfId="50" applyNumberFormat="1" applyFont="1" applyFill="1" applyBorder="1" applyAlignment="1" applyProtection="1">
      <alignment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39</xdr:row>
      <xdr:rowOff>66675</xdr:rowOff>
    </xdr:from>
    <xdr:to>
      <xdr:col>5</xdr:col>
      <xdr:colOff>1570990</xdr:colOff>
      <xdr:row>77</xdr:row>
      <xdr:rowOff>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1122025"/>
          <a:ext cx="5927725" cy="5391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44</xdr:row>
      <xdr:rowOff>66675</xdr:rowOff>
    </xdr:from>
    <xdr:to>
      <xdr:col>5</xdr:col>
      <xdr:colOff>1570990</xdr:colOff>
      <xdr:row>82</xdr:row>
      <xdr:rowOff>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2455525"/>
          <a:ext cx="5927725" cy="53911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1715135</xdr:colOff>
      <xdr:row>44</xdr:row>
      <xdr:rowOff>114300</xdr:rowOff>
    </xdr:from>
    <xdr:to>
      <xdr:col>11</xdr:col>
      <xdr:colOff>168910</xdr:colOff>
      <xdr:row>81</xdr:row>
      <xdr:rowOff>123190</xdr:rowOff>
    </xdr:to>
    <xdr:pic>
      <xdr:nvPicPr>
        <xdr:cNvPr id="4" name="图片 3" descr="J{EF{1~[HDM53W0T2Y}@HV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72505" y="12503150"/>
          <a:ext cx="6072505" cy="5323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5"/>
  <sheetViews>
    <sheetView zoomScale="90" zoomScaleNormal="90" topLeftCell="B1" workbookViewId="0">
      <pane ySplit="7" topLeftCell="A29" activePane="bottomLeft" state="frozen"/>
      <selection/>
      <selection pane="bottomLeft" activeCell="A1" sqref="$A1:$XFD1048576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0.75" style="2" customWidth="1"/>
    <col min="4" max="4" width="9.55" style="2" customWidth="1"/>
    <col min="5" max="5" width="25.75" style="6" customWidth="1"/>
    <col min="6" max="6" width="28.4916666666667" style="6" customWidth="1"/>
    <col min="7" max="7" width="28.75" style="6" customWidth="1"/>
    <col min="8" max="9" width="9.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33.9833333333333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66">
        <v>11444</v>
      </c>
      <c r="Q2" s="71" t="s">
        <v>6</v>
      </c>
      <c r="R2" s="71"/>
      <c r="S2" s="97" t="s">
        <v>7</v>
      </c>
      <c r="T2" s="97"/>
    </row>
    <row r="3" s="1" customFormat="1" ht="27.9" customHeight="1" spans="1:20">
      <c r="A3" s="8" t="s">
        <v>8</v>
      </c>
      <c r="B3" s="8"/>
      <c r="C3" s="11">
        <v>69356092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67" t="s">
        <v>12</v>
      </c>
      <c r="K3" s="67"/>
      <c r="L3" s="67"/>
      <c r="M3" s="67"/>
      <c r="N3" s="8" t="s">
        <v>13</v>
      </c>
      <c r="O3" s="8"/>
      <c r="P3" s="67" t="s">
        <v>14</v>
      </c>
      <c r="Q3" s="98" t="s">
        <v>15</v>
      </c>
      <c r="R3" s="99"/>
      <c r="S3" s="100" t="s">
        <v>16</v>
      </c>
      <c r="T3" s="100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67" t="s">
        <v>20</v>
      </c>
      <c r="K4" s="67"/>
      <c r="L4" s="67"/>
      <c r="M4" s="67"/>
      <c r="N4" s="8" t="s">
        <v>21</v>
      </c>
      <c r="O4" s="8"/>
      <c r="P4" s="68" t="s">
        <v>22</v>
      </c>
      <c r="Q4" s="11" t="s">
        <v>23</v>
      </c>
      <c r="R4" s="68" t="s">
        <v>24</v>
      </c>
      <c r="S4" s="101" t="s">
        <v>25</v>
      </c>
      <c r="T4" s="102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69" t="s">
        <v>33</v>
      </c>
      <c r="Q5" s="103"/>
      <c r="R5" s="103"/>
      <c r="S5" s="101" t="s">
        <v>34</v>
      </c>
      <c r="T5" s="104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0" t="s">
        <v>41</v>
      </c>
      <c r="Q6" s="105"/>
      <c r="R6" s="105"/>
      <c r="S6" s="101"/>
      <c r="T6" s="104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1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01"/>
      <c r="T7" s="104"/>
    </row>
    <row r="8" s="2" customFormat="1" ht="23" customHeight="1" spans="1:20">
      <c r="A8" s="23">
        <v>1</v>
      </c>
      <c r="B8" s="24">
        <v>43785</v>
      </c>
      <c r="C8" s="25"/>
      <c r="D8" s="26">
        <v>100000</v>
      </c>
      <c r="E8" s="27" t="s">
        <v>54</v>
      </c>
      <c r="F8" s="28" t="s">
        <v>55</v>
      </c>
      <c r="G8" s="29"/>
      <c r="H8" s="30"/>
      <c r="I8" s="26"/>
      <c r="J8" s="26"/>
      <c r="K8" s="26"/>
      <c r="L8" s="29"/>
      <c r="M8" s="29"/>
      <c r="N8" s="72"/>
      <c r="O8" s="72"/>
      <c r="P8" s="72"/>
      <c r="Q8" s="106"/>
      <c r="R8" s="32"/>
      <c r="S8" s="26"/>
      <c r="T8" s="32"/>
    </row>
    <row r="9" s="2" customFormat="1" ht="21" customHeight="1" spans="1:20">
      <c r="A9" s="31"/>
      <c r="B9" s="24">
        <v>43785</v>
      </c>
      <c r="C9" s="25"/>
      <c r="D9" s="32"/>
      <c r="E9" s="2" t="s">
        <v>56</v>
      </c>
      <c r="F9" s="28" t="s">
        <v>57</v>
      </c>
      <c r="G9" s="29"/>
      <c r="H9" s="29"/>
      <c r="I9" s="29"/>
      <c r="J9" s="29"/>
      <c r="K9" s="29"/>
      <c r="L9" s="29"/>
      <c r="M9" s="29"/>
      <c r="N9" s="72"/>
      <c r="O9" s="72"/>
      <c r="P9" s="73" t="s">
        <v>58</v>
      </c>
      <c r="Q9" s="106"/>
      <c r="R9" s="32"/>
      <c r="S9" s="26">
        <v>100000</v>
      </c>
      <c r="T9" s="32"/>
    </row>
    <row r="10" s="2" customFormat="1" ht="20.1" customHeight="1" spans="1:20">
      <c r="A10" s="23">
        <v>2</v>
      </c>
      <c r="B10" s="24">
        <v>43845</v>
      </c>
      <c r="C10" s="33"/>
      <c r="D10" s="26">
        <v>456170</v>
      </c>
      <c r="E10" s="26" t="s">
        <v>54</v>
      </c>
      <c r="F10" s="34" t="s">
        <v>59</v>
      </c>
      <c r="G10" s="29"/>
      <c r="H10" s="29"/>
      <c r="I10" s="29"/>
      <c r="J10" s="29"/>
      <c r="K10" s="29"/>
      <c r="L10" s="29"/>
      <c r="M10" s="29"/>
      <c r="N10" s="72"/>
      <c r="O10" s="72"/>
      <c r="Q10" s="106"/>
      <c r="R10" s="32"/>
      <c r="S10" s="26"/>
      <c r="T10" s="32"/>
    </row>
    <row r="11" s="2" customFormat="1" ht="24" customHeight="1" spans="1:20">
      <c r="A11" s="31"/>
      <c r="B11" s="24">
        <v>43845</v>
      </c>
      <c r="C11" s="33"/>
      <c r="D11" s="33"/>
      <c r="E11" s="27" t="s">
        <v>60</v>
      </c>
      <c r="F11" s="26" t="s">
        <v>61</v>
      </c>
      <c r="G11" s="26"/>
      <c r="H11" s="26"/>
      <c r="I11" s="26"/>
      <c r="J11" s="26"/>
      <c r="K11" s="26"/>
      <c r="L11" s="26">
        <v>100</v>
      </c>
      <c r="M11" s="26" t="s">
        <v>62</v>
      </c>
      <c r="N11" s="72"/>
      <c r="O11" s="72"/>
      <c r="P11" s="73" t="s">
        <v>63</v>
      </c>
      <c r="Q11" s="106"/>
      <c r="R11" s="26"/>
      <c r="S11" s="26">
        <v>456170</v>
      </c>
      <c r="T11" s="26"/>
    </row>
    <row r="12" s="2" customFormat="1" ht="20.1" customHeight="1" spans="1:20">
      <c r="A12" s="23">
        <v>3</v>
      </c>
      <c r="B12" s="24">
        <v>43847</v>
      </c>
      <c r="C12" s="33"/>
      <c r="D12" s="26">
        <v>253858</v>
      </c>
      <c r="E12" s="26" t="s">
        <v>54</v>
      </c>
      <c r="F12" s="34" t="s">
        <v>59</v>
      </c>
      <c r="G12" s="26"/>
      <c r="H12" s="26"/>
      <c r="I12" s="26"/>
      <c r="J12" s="26"/>
      <c r="K12" s="26"/>
      <c r="L12" s="74"/>
      <c r="M12" s="74"/>
      <c r="N12" s="72"/>
      <c r="O12" s="72"/>
      <c r="P12" s="74"/>
      <c r="Q12" s="74"/>
      <c r="R12" s="74"/>
      <c r="S12" s="74"/>
      <c r="T12" s="26"/>
    </row>
    <row r="13" s="2" customFormat="1" ht="20.1" customHeight="1" spans="1:20">
      <c r="A13" s="35"/>
      <c r="B13" s="24">
        <v>43847</v>
      </c>
      <c r="C13" s="33"/>
      <c r="D13" s="33"/>
      <c r="E13" s="26" t="s">
        <v>64</v>
      </c>
      <c r="F13" s="26" t="s">
        <v>65</v>
      </c>
      <c r="G13" s="26"/>
      <c r="H13" s="26"/>
      <c r="I13" s="26"/>
      <c r="J13" s="26"/>
      <c r="K13" s="26"/>
      <c r="L13" s="26">
        <v>50</v>
      </c>
      <c r="M13" s="26" t="s">
        <v>62</v>
      </c>
      <c r="N13" s="72"/>
      <c r="O13" s="72"/>
      <c r="P13" s="72" t="s">
        <v>66</v>
      </c>
      <c r="Q13" s="106"/>
      <c r="R13" s="26"/>
      <c r="S13" s="26">
        <v>73858</v>
      </c>
      <c r="T13" s="26"/>
    </row>
    <row r="14" s="2" customFormat="1" ht="20.1" customHeight="1" spans="1:20">
      <c r="A14" s="35"/>
      <c r="B14" s="24">
        <v>43847</v>
      </c>
      <c r="C14" s="33"/>
      <c r="D14" s="33"/>
      <c r="E14" s="26" t="s">
        <v>67</v>
      </c>
      <c r="F14" s="26" t="s">
        <v>68</v>
      </c>
      <c r="G14" s="26"/>
      <c r="H14" s="26"/>
      <c r="I14" s="26"/>
      <c r="J14" s="26"/>
      <c r="K14" s="26"/>
      <c r="L14" s="26">
        <v>50</v>
      </c>
      <c r="M14" s="26" t="s">
        <v>62</v>
      </c>
      <c r="N14" s="72"/>
      <c r="O14" s="72"/>
      <c r="P14" s="72" t="s">
        <v>69</v>
      </c>
      <c r="Q14" s="106"/>
      <c r="R14" s="26"/>
      <c r="S14" s="26">
        <v>80000</v>
      </c>
      <c r="T14" s="26"/>
    </row>
    <row r="15" s="2" customFormat="1" ht="20.1" customHeight="1" spans="1:20">
      <c r="A15" s="31"/>
      <c r="B15" s="24">
        <v>43847</v>
      </c>
      <c r="C15" s="33"/>
      <c r="D15" s="33"/>
      <c r="E15" s="26" t="s">
        <v>56</v>
      </c>
      <c r="F15" s="26" t="s">
        <v>70</v>
      </c>
      <c r="G15" s="26"/>
      <c r="H15" s="26"/>
      <c r="I15" s="26"/>
      <c r="J15" s="26"/>
      <c r="K15" s="26"/>
      <c r="L15" s="26">
        <v>100</v>
      </c>
      <c r="M15" s="26" t="s">
        <v>62</v>
      </c>
      <c r="N15" s="74"/>
      <c r="O15" s="74"/>
      <c r="P15" s="72" t="s">
        <v>71</v>
      </c>
      <c r="Q15" s="106"/>
      <c r="R15" s="26"/>
      <c r="S15" s="26">
        <v>100000</v>
      </c>
      <c r="T15" s="26"/>
    </row>
    <row r="16" s="3" customFormat="1" ht="20.1" customHeight="1" spans="1:20">
      <c r="A16" s="35">
        <v>4</v>
      </c>
      <c r="B16" s="36">
        <v>43849</v>
      </c>
      <c r="C16" s="33"/>
      <c r="D16" s="26">
        <v>661331</v>
      </c>
      <c r="E16" s="26" t="s">
        <v>54</v>
      </c>
      <c r="F16" s="34" t="s">
        <v>59</v>
      </c>
      <c r="G16" s="26"/>
      <c r="H16" s="26"/>
      <c r="I16" s="26"/>
      <c r="J16" s="26"/>
      <c r="K16" s="26"/>
      <c r="L16" s="26"/>
      <c r="M16" s="26"/>
      <c r="N16" s="74"/>
      <c r="O16" s="74"/>
      <c r="P16" s="72"/>
      <c r="Q16" s="106"/>
      <c r="R16" s="26"/>
      <c r="S16" s="26"/>
      <c r="T16" s="26"/>
    </row>
    <row r="17" s="3" customFormat="1" ht="20.1" customHeight="1" spans="1:20">
      <c r="A17" s="35"/>
      <c r="B17" s="37"/>
      <c r="C17" s="33"/>
      <c r="D17" s="26"/>
      <c r="E17" s="26" t="s">
        <v>72</v>
      </c>
      <c r="F17" s="26" t="s">
        <v>73</v>
      </c>
      <c r="G17" s="26"/>
      <c r="H17" s="26"/>
      <c r="I17" s="26"/>
      <c r="J17" s="26"/>
      <c r="K17" s="26"/>
      <c r="L17" s="26">
        <v>100</v>
      </c>
      <c r="M17" s="26" t="s">
        <v>62</v>
      </c>
      <c r="N17" s="72"/>
      <c r="O17" s="72"/>
      <c r="P17" s="72" t="s">
        <v>74</v>
      </c>
      <c r="Q17" s="106"/>
      <c r="R17" s="26"/>
      <c r="S17" s="26">
        <v>415472</v>
      </c>
      <c r="T17" s="26"/>
    </row>
    <row r="18" s="3" customFormat="1" ht="20.1" customHeight="1" spans="1:20">
      <c r="A18" s="31"/>
      <c r="B18" s="38"/>
      <c r="C18" s="33"/>
      <c r="D18" s="26"/>
      <c r="E18" s="26" t="s">
        <v>56</v>
      </c>
      <c r="F18" s="26" t="s">
        <v>57</v>
      </c>
      <c r="G18" s="26"/>
      <c r="H18" s="26"/>
      <c r="I18" s="26"/>
      <c r="J18" s="26"/>
      <c r="K18" s="26"/>
      <c r="L18" s="26">
        <v>100</v>
      </c>
      <c r="M18" s="26" t="s">
        <v>62</v>
      </c>
      <c r="N18" s="72"/>
      <c r="O18" s="72"/>
      <c r="P18" s="72" t="s">
        <v>58</v>
      </c>
      <c r="Q18" s="106"/>
      <c r="R18" s="26"/>
      <c r="S18" s="26">
        <v>245359</v>
      </c>
      <c r="T18" s="26"/>
    </row>
    <row r="19" s="3" customFormat="1" ht="20.1" customHeight="1" spans="1:20">
      <c r="A19" s="35">
        <v>5</v>
      </c>
      <c r="B19" s="24">
        <v>43850</v>
      </c>
      <c r="C19" s="33"/>
      <c r="D19" s="26">
        <v>287991</v>
      </c>
      <c r="E19" s="26" t="s">
        <v>54</v>
      </c>
      <c r="F19" s="34" t="s">
        <v>59</v>
      </c>
      <c r="G19" s="26"/>
      <c r="H19" s="26"/>
      <c r="I19" s="26"/>
      <c r="J19" s="26"/>
      <c r="K19" s="26"/>
      <c r="L19" s="26"/>
      <c r="M19" s="26"/>
      <c r="N19" s="72"/>
      <c r="O19" s="72"/>
      <c r="P19" s="72"/>
      <c r="Q19" s="106"/>
      <c r="R19" s="26"/>
      <c r="S19" s="26"/>
      <c r="T19" s="26"/>
    </row>
    <row r="20" s="3" customFormat="1" ht="20.1" customHeight="1" spans="1:20">
      <c r="A20" s="31"/>
      <c r="B20" s="24">
        <v>43850</v>
      </c>
      <c r="C20" s="33"/>
      <c r="D20" s="33"/>
      <c r="E20" s="26" t="s">
        <v>75</v>
      </c>
      <c r="F20" s="26" t="s">
        <v>76</v>
      </c>
      <c r="G20" s="26"/>
      <c r="H20" s="26"/>
      <c r="I20" s="26"/>
      <c r="J20" s="26"/>
      <c r="K20" s="26"/>
      <c r="L20" s="26">
        <v>100</v>
      </c>
      <c r="M20" s="26" t="s">
        <v>62</v>
      </c>
      <c r="N20" s="72"/>
      <c r="O20" s="72"/>
      <c r="P20" s="72" t="s">
        <v>77</v>
      </c>
      <c r="Q20" s="106"/>
      <c r="R20" s="26"/>
      <c r="S20" s="26">
        <v>287991</v>
      </c>
      <c r="T20" s="26"/>
    </row>
    <row r="21" s="3" customFormat="1" ht="20.1" customHeight="1" spans="1:20">
      <c r="A21" s="35">
        <v>6</v>
      </c>
      <c r="B21" s="24">
        <v>43851</v>
      </c>
      <c r="C21" s="33"/>
      <c r="D21" s="26">
        <v>776079</v>
      </c>
      <c r="E21" s="26" t="s">
        <v>54</v>
      </c>
      <c r="F21" s="34" t="s">
        <v>59</v>
      </c>
      <c r="G21" s="26"/>
      <c r="H21" s="26"/>
      <c r="I21" s="26"/>
      <c r="J21" s="26"/>
      <c r="K21" s="26"/>
      <c r="L21" s="26"/>
      <c r="M21" s="26"/>
      <c r="N21" s="72"/>
      <c r="O21" s="72"/>
      <c r="P21" s="72"/>
      <c r="Q21" s="106"/>
      <c r="R21" s="26"/>
      <c r="S21" s="26"/>
      <c r="T21" s="26"/>
    </row>
    <row r="22" s="3" customFormat="1" ht="20.1" customHeight="1" spans="1:20">
      <c r="A22" s="35"/>
      <c r="B22" s="24">
        <v>43851</v>
      </c>
      <c r="C22" s="33"/>
      <c r="D22" s="33"/>
      <c r="E22" s="26" t="s">
        <v>78</v>
      </c>
      <c r="F22" s="26" t="s">
        <v>79</v>
      </c>
      <c r="G22" s="26"/>
      <c r="H22" s="26"/>
      <c r="I22" s="26"/>
      <c r="J22" s="26"/>
      <c r="K22" s="26"/>
      <c r="L22" s="26">
        <v>100</v>
      </c>
      <c r="M22" s="26" t="s">
        <v>62</v>
      </c>
      <c r="N22" s="72"/>
      <c r="O22" s="72"/>
      <c r="P22" s="72" t="s">
        <v>80</v>
      </c>
      <c r="Q22" s="106"/>
      <c r="R22" s="26"/>
      <c r="S22" s="26">
        <v>133560</v>
      </c>
      <c r="T22" s="26"/>
    </row>
    <row r="23" s="3" customFormat="1" ht="20.1" customHeight="1" spans="1:20">
      <c r="A23" s="35"/>
      <c r="B23" s="24">
        <v>43851</v>
      </c>
      <c r="C23" s="33"/>
      <c r="D23" s="33"/>
      <c r="E23" s="26" t="s">
        <v>78</v>
      </c>
      <c r="F23" s="26" t="s">
        <v>81</v>
      </c>
      <c r="G23" s="26"/>
      <c r="H23" s="26"/>
      <c r="I23" s="26"/>
      <c r="J23" s="26"/>
      <c r="K23" s="26"/>
      <c r="L23" s="26">
        <v>50</v>
      </c>
      <c r="M23" s="26" t="s">
        <v>62</v>
      </c>
      <c r="N23" s="72"/>
      <c r="O23" s="72"/>
      <c r="P23" s="72" t="s">
        <v>82</v>
      </c>
      <c r="Q23" s="106"/>
      <c r="R23" s="26"/>
      <c r="S23" s="26">
        <v>70820</v>
      </c>
      <c r="T23" s="26"/>
    </row>
    <row r="24" s="3" customFormat="1" ht="20.1" customHeight="1" spans="1:20">
      <c r="A24" s="35"/>
      <c r="B24" s="24">
        <v>43851</v>
      </c>
      <c r="C24" s="33"/>
      <c r="D24" s="33"/>
      <c r="E24" s="26" t="s">
        <v>83</v>
      </c>
      <c r="F24" s="26" t="s">
        <v>84</v>
      </c>
      <c r="G24" s="26"/>
      <c r="H24" s="26"/>
      <c r="I24" s="26"/>
      <c r="J24" s="26"/>
      <c r="K24" s="26"/>
      <c r="L24" s="26">
        <v>100</v>
      </c>
      <c r="M24" s="26" t="s">
        <v>62</v>
      </c>
      <c r="N24" s="72"/>
      <c r="O24" s="72"/>
      <c r="P24" s="72" t="s">
        <v>85</v>
      </c>
      <c r="Q24" s="106"/>
      <c r="R24" s="26"/>
      <c r="S24" s="26">
        <v>223537</v>
      </c>
      <c r="T24" s="26"/>
    </row>
    <row r="25" s="3" customFormat="1" ht="20.1" customHeight="1" spans="1:20">
      <c r="A25" s="35"/>
      <c r="B25" s="24">
        <v>43851</v>
      </c>
      <c r="C25" s="33"/>
      <c r="D25" s="33"/>
      <c r="E25" s="26" t="s">
        <v>56</v>
      </c>
      <c r="F25" s="26" t="s">
        <v>86</v>
      </c>
      <c r="G25" s="26"/>
      <c r="H25" s="26"/>
      <c r="I25" s="26"/>
      <c r="J25" s="26"/>
      <c r="K25" s="26"/>
      <c r="L25" s="26">
        <v>100</v>
      </c>
      <c r="M25" s="26" t="s">
        <v>62</v>
      </c>
      <c r="N25" s="72"/>
      <c r="O25" s="72"/>
      <c r="P25" s="72" t="s">
        <v>87</v>
      </c>
      <c r="Q25" s="106"/>
      <c r="R25" s="26"/>
      <c r="S25" s="26">
        <v>247662</v>
      </c>
      <c r="T25" s="26"/>
    </row>
    <row r="26" s="3" customFormat="1" ht="20.1" customHeight="1" spans="1:20">
      <c r="A26" s="31"/>
      <c r="B26" s="24">
        <v>43851</v>
      </c>
      <c r="C26" s="33"/>
      <c r="D26" s="33"/>
      <c r="E26" s="26" t="s">
        <v>88</v>
      </c>
      <c r="F26" s="26" t="s">
        <v>89</v>
      </c>
      <c r="G26" s="26"/>
      <c r="H26" s="26"/>
      <c r="I26" s="26"/>
      <c r="J26" s="26"/>
      <c r="K26" s="26"/>
      <c r="L26" s="26">
        <v>50</v>
      </c>
      <c r="M26" s="26" t="s">
        <v>62</v>
      </c>
      <c r="N26" s="72"/>
      <c r="O26" s="72"/>
      <c r="P26" s="72" t="s">
        <v>90</v>
      </c>
      <c r="Q26" s="106"/>
      <c r="R26" s="26"/>
      <c r="S26" s="26">
        <v>100000</v>
      </c>
      <c r="T26" s="26"/>
    </row>
    <row r="27" s="3" customFormat="1" ht="20.1" customHeight="1" spans="1:20">
      <c r="A27" s="31"/>
      <c r="B27" s="24">
        <v>44048</v>
      </c>
      <c r="C27" s="33"/>
      <c r="D27" s="26">
        <v>40550</v>
      </c>
      <c r="E27" s="26" t="s">
        <v>54</v>
      </c>
      <c r="F27" s="34" t="s">
        <v>59</v>
      </c>
      <c r="G27" s="26"/>
      <c r="H27" s="26"/>
      <c r="I27" s="26"/>
      <c r="J27" s="26"/>
      <c r="K27" s="26"/>
      <c r="L27" s="26"/>
      <c r="M27" s="26"/>
      <c r="N27" s="72"/>
      <c r="O27" s="72"/>
      <c r="P27" s="72"/>
      <c r="Q27" s="106"/>
      <c r="R27" s="26"/>
      <c r="S27" s="26"/>
      <c r="T27" s="26"/>
    </row>
    <row r="28" s="3" customFormat="1" ht="20.1" customHeight="1" spans="1:20">
      <c r="A28" s="31"/>
      <c r="B28" s="24">
        <v>44048</v>
      </c>
      <c r="C28" s="33"/>
      <c r="D28" s="33"/>
      <c r="E28" s="26" t="s">
        <v>78</v>
      </c>
      <c r="F28" s="26" t="s">
        <v>79</v>
      </c>
      <c r="G28" s="26"/>
      <c r="H28" s="26"/>
      <c r="I28" s="26"/>
      <c r="J28" s="26"/>
      <c r="K28" s="26"/>
      <c r="L28" s="26">
        <v>50</v>
      </c>
      <c r="M28" s="26" t="s">
        <v>62</v>
      </c>
      <c r="N28" s="72"/>
      <c r="O28" s="72"/>
      <c r="P28" s="72" t="s">
        <v>80</v>
      </c>
      <c r="Q28" s="106"/>
      <c r="R28" s="26"/>
      <c r="S28" s="26">
        <v>40500</v>
      </c>
      <c r="T28" s="26"/>
    </row>
    <row r="29" s="3" customFormat="1" ht="19" customHeight="1" spans="1:20">
      <c r="A29" s="25">
        <v>8</v>
      </c>
      <c r="B29" s="24">
        <v>44063</v>
      </c>
      <c r="C29" s="33"/>
      <c r="D29" s="26">
        <v>100100</v>
      </c>
      <c r="E29" s="26" t="s">
        <v>54</v>
      </c>
      <c r="F29" s="34" t="s">
        <v>59</v>
      </c>
      <c r="G29" s="26"/>
      <c r="H29" s="26"/>
      <c r="I29" s="26"/>
      <c r="J29" s="26"/>
      <c r="K29" s="26"/>
      <c r="L29" s="26"/>
      <c r="M29" s="26"/>
      <c r="N29" s="72"/>
      <c r="O29" s="72"/>
      <c r="P29" s="72"/>
      <c r="Q29" s="106"/>
      <c r="R29" s="26"/>
      <c r="S29" s="26"/>
      <c r="T29" s="26"/>
    </row>
    <row r="30" s="3" customFormat="1" ht="20.1" customHeight="1" spans="1:20">
      <c r="A30" s="25"/>
      <c r="B30" s="24">
        <v>44063</v>
      </c>
      <c r="C30" s="33"/>
      <c r="D30" s="33"/>
      <c r="E30" s="26" t="s">
        <v>91</v>
      </c>
      <c r="F30" s="26" t="s">
        <v>92</v>
      </c>
      <c r="G30" s="26"/>
      <c r="H30" s="26"/>
      <c r="I30" s="26"/>
      <c r="J30" s="26"/>
      <c r="K30" s="26"/>
      <c r="L30" s="26">
        <v>100</v>
      </c>
      <c r="M30" s="26" t="s">
        <v>62</v>
      </c>
      <c r="N30" s="72"/>
      <c r="O30" s="72"/>
      <c r="P30" s="72" t="s">
        <v>93</v>
      </c>
      <c r="Q30" s="106"/>
      <c r="R30" s="26"/>
      <c r="S30" s="26">
        <v>100000</v>
      </c>
      <c r="T30" s="26"/>
    </row>
    <row r="31" s="3" customFormat="1" ht="19" customHeight="1" spans="1:20">
      <c r="A31" s="25">
        <v>9</v>
      </c>
      <c r="B31" s="24">
        <v>44179</v>
      </c>
      <c r="C31" s="33"/>
      <c r="D31" s="26">
        <v>500000</v>
      </c>
      <c r="E31" s="26" t="s">
        <v>54</v>
      </c>
      <c r="F31" s="34" t="s">
        <v>59</v>
      </c>
      <c r="G31" s="26"/>
      <c r="H31" s="26"/>
      <c r="I31" s="26"/>
      <c r="J31" s="26"/>
      <c r="K31" s="26"/>
      <c r="L31" s="26">
        <v>100</v>
      </c>
      <c r="M31" s="75" t="s">
        <v>94</v>
      </c>
      <c r="N31" s="72"/>
      <c r="O31" s="72"/>
      <c r="P31" s="72"/>
      <c r="Q31" s="106"/>
      <c r="R31" s="26"/>
      <c r="S31" s="26"/>
      <c r="T31" s="26"/>
    </row>
    <row r="32" s="3" customFormat="1" ht="20.1" customHeight="1" spans="1:20">
      <c r="A32" s="25"/>
      <c r="B32" s="24">
        <v>44179</v>
      </c>
      <c r="C32" s="33"/>
      <c r="D32" s="33"/>
      <c r="E32" s="26" t="s">
        <v>91</v>
      </c>
      <c r="F32" s="26" t="s">
        <v>92</v>
      </c>
      <c r="G32" s="26"/>
      <c r="H32" s="26"/>
      <c r="I32" s="26"/>
      <c r="J32" s="26"/>
      <c r="K32" s="26"/>
      <c r="L32" s="26">
        <v>-100</v>
      </c>
      <c r="M32" s="76"/>
      <c r="N32" s="72"/>
      <c r="O32" s="72"/>
      <c r="P32" s="72" t="s">
        <v>93</v>
      </c>
      <c r="Q32" s="106"/>
      <c r="R32" s="26"/>
      <c r="S32" s="26">
        <v>500000</v>
      </c>
      <c r="T32" s="26"/>
    </row>
    <row r="33" s="4" customFormat="1" ht="19" customHeight="1" spans="1:20">
      <c r="A33" s="124">
        <v>9</v>
      </c>
      <c r="B33" s="120">
        <v>44180</v>
      </c>
      <c r="C33" s="50"/>
      <c r="D33" s="52">
        <v>101350</v>
      </c>
      <c r="E33" s="52" t="s">
        <v>54</v>
      </c>
      <c r="F33" s="125" t="s">
        <v>59</v>
      </c>
      <c r="G33" s="52"/>
      <c r="H33" s="52"/>
      <c r="I33" s="52"/>
      <c r="J33" s="52"/>
      <c r="K33" s="52"/>
      <c r="L33" s="52">
        <v>100</v>
      </c>
      <c r="M33" s="111" t="s">
        <v>94</v>
      </c>
      <c r="N33" s="83"/>
      <c r="O33" s="83"/>
      <c r="P33" s="83"/>
      <c r="Q33" s="122"/>
      <c r="R33" s="52"/>
      <c r="S33" s="52"/>
      <c r="T33" s="52"/>
    </row>
    <row r="34" s="4" customFormat="1" ht="20.1" customHeight="1" spans="1:20">
      <c r="A34" s="124"/>
      <c r="B34" s="120">
        <v>44180</v>
      </c>
      <c r="C34" s="50"/>
      <c r="D34" s="50"/>
      <c r="E34" s="52" t="s">
        <v>91</v>
      </c>
      <c r="F34" s="52" t="s">
        <v>95</v>
      </c>
      <c r="G34" s="52"/>
      <c r="H34" s="52"/>
      <c r="I34" s="52"/>
      <c r="J34" s="52"/>
      <c r="K34" s="52"/>
      <c r="L34" s="52">
        <v>-100</v>
      </c>
      <c r="M34" s="81"/>
      <c r="N34" s="83"/>
      <c r="O34" s="83"/>
      <c r="P34" s="83" t="s">
        <v>96</v>
      </c>
      <c r="Q34" s="122"/>
      <c r="R34" s="52"/>
      <c r="S34" s="52">
        <v>101350</v>
      </c>
      <c r="T34" s="52"/>
    </row>
    <row r="35" s="4" customFormat="1" ht="20.1" customHeight="1" spans="1:20">
      <c r="A35" s="119"/>
      <c r="B35" s="120"/>
      <c r="C35" s="50"/>
      <c r="D35" s="50"/>
      <c r="E35" s="52"/>
      <c r="F35" s="52"/>
      <c r="G35" s="52"/>
      <c r="H35" s="52"/>
      <c r="I35" s="52"/>
      <c r="J35" s="52"/>
      <c r="K35" s="52"/>
      <c r="L35" s="52"/>
      <c r="M35" s="52"/>
      <c r="N35" s="83"/>
      <c r="O35" s="83"/>
      <c r="P35" s="83"/>
      <c r="Q35" s="122"/>
      <c r="R35" s="52"/>
      <c r="S35" s="52"/>
      <c r="T35" s="52"/>
    </row>
    <row r="36" s="4" customFormat="1" ht="20.1" customHeight="1" spans="1:20">
      <c r="A36" s="119"/>
      <c r="B36" s="120"/>
      <c r="C36" s="50"/>
      <c r="D36" s="50"/>
      <c r="E36" s="52"/>
      <c r="F36" s="52"/>
      <c r="G36" s="52"/>
      <c r="H36" s="52"/>
      <c r="I36" s="52"/>
      <c r="J36" s="52"/>
      <c r="K36" s="52"/>
      <c r="L36" s="52"/>
      <c r="M36" s="52"/>
      <c r="N36" s="83"/>
      <c r="O36" s="83"/>
      <c r="P36" s="83"/>
      <c r="Q36" s="122"/>
      <c r="R36" s="52"/>
      <c r="S36" s="52"/>
      <c r="T36" s="52"/>
    </row>
    <row r="37" ht="21" customHeight="1" spans="1:20">
      <c r="A37" s="46"/>
      <c r="B37" s="126"/>
      <c r="C37" s="33"/>
      <c r="D37" s="33"/>
      <c r="E37" s="29"/>
      <c r="F37" s="29"/>
      <c r="G37" s="29"/>
      <c r="H37" s="29"/>
      <c r="I37" s="29"/>
      <c r="J37" s="29"/>
      <c r="K37" s="29"/>
      <c r="L37" s="29"/>
      <c r="M37" s="29"/>
      <c r="N37" s="72"/>
      <c r="O37" s="72"/>
      <c r="P37" s="72"/>
      <c r="Q37" s="106"/>
      <c r="R37" s="32"/>
      <c r="S37" s="26"/>
      <c r="T37" s="32"/>
    </row>
    <row r="38" ht="30" customHeight="1" spans="1:20">
      <c r="A38" s="56" t="s">
        <v>97</v>
      </c>
      <c r="B38" s="56"/>
      <c r="C38" s="57">
        <f>SUM(C8:C37)</f>
        <v>0</v>
      </c>
      <c r="D38" s="58">
        <f>SUM(D8:D37)</f>
        <v>3277429</v>
      </c>
      <c r="E38" s="59"/>
      <c r="F38" s="59"/>
      <c r="G38" s="59"/>
      <c r="H38" s="59"/>
      <c r="I38" s="85">
        <f>SUM(I8:I37)</f>
        <v>0</v>
      </c>
      <c r="J38" s="86"/>
      <c r="K38" s="85">
        <f>SUM(K8:K37)</f>
        <v>0</v>
      </c>
      <c r="L38" s="85">
        <f>SUM(L8:L37)</f>
        <v>1150</v>
      </c>
      <c r="M38" s="86"/>
      <c r="N38" s="87">
        <f>SUM(N8:N37)</f>
        <v>0</v>
      </c>
      <c r="O38" s="72"/>
      <c r="P38" s="88"/>
      <c r="Q38" s="115"/>
      <c r="R38" s="116"/>
      <c r="S38" s="117">
        <f>SUM(S8:S37)</f>
        <v>3276279</v>
      </c>
      <c r="T38" s="118">
        <f>C38+D38-I38-K38-L38-N38-S38</f>
        <v>0</v>
      </c>
    </row>
    <row r="39" ht="30" customHeight="1" spans="1:20">
      <c r="A39" s="56" t="s">
        <v>98</v>
      </c>
      <c r="B39" s="56"/>
      <c r="C39" s="56" t="s">
        <v>99</v>
      </c>
      <c r="D39" s="56"/>
      <c r="E39" s="56"/>
      <c r="F39" s="60">
        <f>S34</f>
        <v>101350</v>
      </c>
      <c r="G39" s="61"/>
      <c r="H39" s="61"/>
      <c r="I39" s="61"/>
      <c r="J39" s="61"/>
      <c r="K39" s="89"/>
      <c r="L39" s="90" t="s">
        <v>100</v>
      </c>
      <c r="M39" s="91"/>
      <c r="N39" s="91"/>
      <c r="O39" s="92" t="s">
        <v>101</v>
      </c>
      <c r="P39" s="93">
        <f>F39</f>
        <v>101350</v>
      </c>
      <c r="Q39" s="93"/>
      <c r="R39" s="93"/>
      <c r="S39" s="93"/>
      <c r="T39" s="93"/>
    </row>
    <row r="40" ht="30" customHeight="1" spans="1:20">
      <c r="A40" s="56"/>
      <c r="B40" s="56"/>
      <c r="C40" s="56" t="s">
        <v>102</v>
      </c>
      <c r="D40" s="56"/>
      <c r="E40" s="56"/>
      <c r="F40" s="60">
        <v>0</v>
      </c>
      <c r="G40" s="61"/>
      <c r="H40" s="61"/>
      <c r="I40" s="61"/>
      <c r="J40" s="61"/>
      <c r="K40" s="89"/>
      <c r="L40" s="94"/>
      <c r="M40" s="95"/>
      <c r="N40" s="95"/>
      <c r="O40" s="92" t="s">
        <v>103</v>
      </c>
      <c r="P40" s="96" t="str">
        <f>SUBSTITUTE(SUBSTITUTE(TEXT(INT(P39),"[DBNum2][$-804]G/通用格式元"&amp;IF(INT(F47)=F47,"整",""))&amp;TEXT(MID(F47,FIND(".",F47&amp;".0")+1,1),"[DBNum2][$-804]G/通用格式角")&amp;TEXT(MID(F47,FIND(".",F47&amp;".0")+2,1),"[DBNum2][$-804]G/通用格式分"),"零角","零"),"零分","")</f>
        <v>壹拾万壹仟叁佰伍拾元整</v>
      </c>
      <c r="Q40" s="96"/>
      <c r="R40" s="96"/>
      <c r="S40" s="96"/>
      <c r="T40" s="96"/>
    </row>
    <row r="45" ht="13.5" spans="2:2">
      <c r="B45" s="62"/>
    </row>
  </sheetData>
  <mergeCells count="5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8:B38"/>
    <mergeCell ref="C39:E39"/>
    <mergeCell ref="F39:K39"/>
    <mergeCell ref="P39:T39"/>
    <mergeCell ref="C40:E40"/>
    <mergeCell ref="F40:K40"/>
    <mergeCell ref="P40:T40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S5:S7"/>
    <mergeCell ref="T5:T7"/>
    <mergeCell ref="A39:B40"/>
    <mergeCell ref="L39:N40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topLeftCell="H1" workbookViewId="0">
      <selection activeCell="A1" sqref="$A1:$XFD1048576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0.75" style="2" customWidth="1"/>
    <col min="4" max="4" width="9.55" style="2" customWidth="1"/>
    <col min="5" max="5" width="25.75" style="6" customWidth="1"/>
    <col min="6" max="6" width="28.4916666666667" style="6" customWidth="1"/>
    <col min="7" max="7" width="28.75" style="6" customWidth="1"/>
    <col min="8" max="9" width="9.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26.625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66">
        <v>11444</v>
      </c>
      <c r="Q2" s="71" t="s">
        <v>6</v>
      </c>
      <c r="R2" s="71"/>
      <c r="S2" s="97" t="s">
        <v>7</v>
      </c>
      <c r="T2" s="97"/>
    </row>
    <row r="3" s="1" customFormat="1" ht="27.9" customHeight="1" spans="1:20">
      <c r="A3" s="8" t="s">
        <v>8</v>
      </c>
      <c r="B3" s="8"/>
      <c r="C3" s="11">
        <v>69356092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67" t="s">
        <v>12</v>
      </c>
      <c r="K3" s="67"/>
      <c r="L3" s="67"/>
      <c r="M3" s="67"/>
      <c r="N3" s="8" t="s">
        <v>13</v>
      </c>
      <c r="O3" s="8"/>
      <c r="P3" s="67" t="s">
        <v>14</v>
      </c>
      <c r="Q3" s="98" t="s">
        <v>15</v>
      </c>
      <c r="R3" s="99"/>
      <c r="S3" s="100" t="s">
        <v>16</v>
      </c>
      <c r="T3" s="100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67" t="s">
        <v>20</v>
      </c>
      <c r="K4" s="67"/>
      <c r="L4" s="67"/>
      <c r="M4" s="67"/>
      <c r="N4" s="8" t="s">
        <v>21</v>
      </c>
      <c r="O4" s="8"/>
      <c r="P4" s="68" t="s">
        <v>22</v>
      </c>
      <c r="Q4" s="11" t="s">
        <v>23</v>
      </c>
      <c r="R4" s="68" t="s">
        <v>24</v>
      </c>
      <c r="S4" s="101" t="s">
        <v>25</v>
      </c>
      <c r="T4" s="102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69" t="s">
        <v>33</v>
      </c>
      <c r="Q5" s="103"/>
      <c r="R5" s="103"/>
      <c r="S5" s="101" t="s">
        <v>34</v>
      </c>
      <c r="T5" s="104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0" t="s">
        <v>41</v>
      </c>
      <c r="Q6" s="105"/>
      <c r="R6" s="105"/>
      <c r="S6" s="101"/>
      <c r="T6" s="104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1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01"/>
      <c r="T7" s="104"/>
    </row>
    <row r="8" s="2" customFormat="1" ht="23" customHeight="1" spans="1:20">
      <c r="A8" s="23">
        <v>1</v>
      </c>
      <c r="B8" s="24">
        <v>43785</v>
      </c>
      <c r="C8" s="25"/>
      <c r="D8" s="26">
        <v>100000</v>
      </c>
      <c r="E8" s="27" t="s">
        <v>54</v>
      </c>
      <c r="F8" s="28" t="s">
        <v>55</v>
      </c>
      <c r="G8" s="29"/>
      <c r="H8" s="30"/>
      <c r="I8" s="26"/>
      <c r="J8" s="26"/>
      <c r="K8" s="26"/>
      <c r="L8" s="29"/>
      <c r="M8" s="29"/>
      <c r="N8" s="72"/>
      <c r="O8" s="72"/>
      <c r="P8" s="72"/>
      <c r="Q8" s="106"/>
      <c r="R8" s="32"/>
      <c r="S8" s="26"/>
      <c r="T8" s="32"/>
    </row>
    <row r="9" s="2" customFormat="1" ht="21" customHeight="1" spans="1:20">
      <c r="A9" s="31"/>
      <c r="B9" s="24">
        <v>43785</v>
      </c>
      <c r="C9" s="25"/>
      <c r="D9" s="32"/>
      <c r="E9" s="2" t="s">
        <v>56</v>
      </c>
      <c r="F9" s="28" t="s">
        <v>57</v>
      </c>
      <c r="G9" s="29"/>
      <c r="H9" s="29"/>
      <c r="I9" s="29"/>
      <c r="J9" s="29"/>
      <c r="K9" s="29"/>
      <c r="L9" s="29"/>
      <c r="M9" s="29"/>
      <c r="N9" s="72"/>
      <c r="O9" s="72"/>
      <c r="P9" s="73" t="s">
        <v>58</v>
      </c>
      <c r="Q9" s="106"/>
      <c r="R9" s="32"/>
      <c r="S9" s="26">
        <v>100000</v>
      </c>
      <c r="T9" s="32"/>
    </row>
    <row r="10" s="2" customFormat="1" ht="20.1" customHeight="1" spans="1:20">
      <c r="A10" s="23">
        <v>2</v>
      </c>
      <c r="B10" s="24">
        <v>43845</v>
      </c>
      <c r="C10" s="33"/>
      <c r="D10" s="26">
        <v>456170</v>
      </c>
      <c r="E10" s="26" t="s">
        <v>54</v>
      </c>
      <c r="F10" s="34" t="s">
        <v>59</v>
      </c>
      <c r="G10" s="29"/>
      <c r="H10" s="29"/>
      <c r="I10" s="29"/>
      <c r="J10" s="29"/>
      <c r="K10" s="29"/>
      <c r="L10" s="29"/>
      <c r="M10" s="29"/>
      <c r="N10" s="72"/>
      <c r="O10" s="72"/>
      <c r="Q10" s="106"/>
      <c r="R10" s="32"/>
      <c r="S10" s="26"/>
      <c r="T10" s="32"/>
    </row>
    <row r="11" s="2" customFormat="1" ht="24" customHeight="1" spans="1:20">
      <c r="A11" s="31"/>
      <c r="B11" s="24">
        <v>43845</v>
      </c>
      <c r="C11" s="33"/>
      <c r="D11" s="33"/>
      <c r="E11" s="27" t="s">
        <v>60</v>
      </c>
      <c r="F11" s="26" t="s">
        <v>61</v>
      </c>
      <c r="G11" s="26"/>
      <c r="H11" s="26"/>
      <c r="I11" s="26"/>
      <c r="J11" s="26"/>
      <c r="K11" s="26"/>
      <c r="L11" s="26">
        <v>100</v>
      </c>
      <c r="M11" s="26" t="s">
        <v>62</v>
      </c>
      <c r="N11" s="72"/>
      <c r="O11" s="72"/>
      <c r="P11" s="73" t="s">
        <v>63</v>
      </c>
      <c r="Q11" s="106"/>
      <c r="R11" s="26"/>
      <c r="S11" s="26">
        <v>456170</v>
      </c>
      <c r="T11" s="26"/>
    </row>
    <row r="12" s="2" customFormat="1" ht="20.1" customHeight="1" spans="1:20">
      <c r="A12" s="23">
        <v>3</v>
      </c>
      <c r="B12" s="24">
        <v>43847</v>
      </c>
      <c r="C12" s="33"/>
      <c r="D12" s="26">
        <v>253858</v>
      </c>
      <c r="E12" s="26" t="s">
        <v>54</v>
      </c>
      <c r="F12" s="34" t="s">
        <v>59</v>
      </c>
      <c r="G12" s="26"/>
      <c r="H12" s="26"/>
      <c r="I12" s="26"/>
      <c r="J12" s="26"/>
      <c r="K12" s="26"/>
      <c r="L12" s="74"/>
      <c r="M12" s="74"/>
      <c r="N12" s="72"/>
      <c r="O12" s="72"/>
      <c r="P12" s="74"/>
      <c r="Q12" s="74"/>
      <c r="R12" s="74"/>
      <c r="S12" s="74"/>
      <c r="T12" s="26"/>
    </row>
    <row r="13" s="2" customFormat="1" ht="20.1" customHeight="1" spans="1:20">
      <c r="A13" s="35"/>
      <c r="B13" s="24">
        <v>43847</v>
      </c>
      <c r="C13" s="33"/>
      <c r="D13" s="33"/>
      <c r="E13" s="26" t="s">
        <v>64</v>
      </c>
      <c r="F13" s="26" t="s">
        <v>65</v>
      </c>
      <c r="G13" s="26"/>
      <c r="H13" s="26"/>
      <c r="I13" s="26"/>
      <c r="J13" s="26"/>
      <c r="K13" s="26"/>
      <c r="L13" s="26">
        <v>50</v>
      </c>
      <c r="M13" s="26" t="s">
        <v>62</v>
      </c>
      <c r="N13" s="72"/>
      <c r="O13" s="72"/>
      <c r="P13" s="72" t="s">
        <v>66</v>
      </c>
      <c r="Q13" s="106"/>
      <c r="R13" s="26"/>
      <c r="S13" s="26">
        <v>73858</v>
      </c>
      <c r="T13" s="26"/>
    </row>
    <row r="14" s="2" customFormat="1" ht="20.1" customHeight="1" spans="1:20">
      <c r="A14" s="35"/>
      <c r="B14" s="24">
        <v>43847</v>
      </c>
      <c r="C14" s="33"/>
      <c r="D14" s="33"/>
      <c r="E14" s="26" t="s">
        <v>67</v>
      </c>
      <c r="F14" s="26" t="s">
        <v>68</v>
      </c>
      <c r="G14" s="26"/>
      <c r="H14" s="26"/>
      <c r="I14" s="26"/>
      <c r="J14" s="26"/>
      <c r="K14" s="26"/>
      <c r="L14" s="26">
        <v>50</v>
      </c>
      <c r="M14" s="26" t="s">
        <v>62</v>
      </c>
      <c r="N14" s="72"/>
      <c r="O14" s="72"/>
      <c r="P14" s="72" t="s">
        <v>69</v>
      </c>
      <c r="Q14" s="106"/>
      <c r="R14" s="26"/>
      <c r="S14" s="26">
        <v>80000</v>
      </c>
      <c r="T14" s="26"/>
    </row>
    <row r="15" s="2" customFormat="1" ht="20.1" customHeight="1" spans="1:20">
      <c r="A15" s="31"/>
      <c r="B15" s="24">
        <v>43847</v>
      </c>
      <c r="C15" s="33"/>
      <c r="D15" s="33"/>
      <c r="E15" s="26" t="s">
        <v>56</v>
      </c>
      <c r="F15" s="26" t="s">
        <v>70</v>
      </c>
      <c r="G15" s="26"/>
      <c r="H15" s="26"/>
      <c r="I15" s="26"/>
      <c r="J15" s="26"/>
      <c r="K15" s="26"/>
      <c r="L15" s="26">
        <v>100</v>
      </c>
      <c r="M15" s="26" t="s">
        <v>62</v>
      </c>
      <c r="N15" s="74"/>
      <c r="O15" s="74"/>
      <c r="P15" s="72" t="s">
        <v>71</v>
      </c>
      <c r="Q15" s="106"/>
      <c r="R15" s="26"/>
      <c r="S15" s="26">
        <v>100000</v>
      </c>
      <c r="T15" s="26"/>
    </row>
    <row r="16" s="3" customFormat="1" ht="20.1" customHeight="1" spans="1:20">
      <c r="A16" s="35">
        <v>4</v>
      </c>
      <c r="B16" s="36">
        <v>43849</v>
      </c>
      <c r="C16" s="33"/>
      <c r="D16" s="26">
        <v>661331</v>
      </c>
      <c r="E16" s="26" t="s">
        <v>54</v>
      </c>
      <c r="F16" s="34" t="s">
        <v>59</v>
      </c>
      <c r="G16" s="26"/>
      <c r="H16" s="26"/>
      <c r="I16" s="26"/>
      <c r="J16" s="26"/>
      <c r="K16" s="26"/>
      <c r="L16" s="26"/>
      <c r="M16" s="26"/>
      <c r="N16" s="74"/>
      <c r="O16" s="74"/>
      <c r="P16" s="72"/>
      <c r="Q16" s="106"/>
      <c r="R16" s="26"/>
      <c r="S16" s="26"/>
      <c r="T16" s="26"/>
    </row>
    <row r="17" s="3" customFormat="1" ht="20.1" customHeight="1" spans="1:20">
      <c r="A17" s="35"/>
      <c r="B17" s="37"/>
      <c r="C17" s="33"/>
      <c r="D17" s="26"/>
      <c r="E17" s="26" t="s">
        <v>72</v>
      </c>
      <c r="F17" s="26" t="s">
        <v>73</v>
      </c>
      <c r="G17" s="26"/>
      <c r="H17" s="26"/>
      <c r="I17" s="26"/>
      <c r="J17" s="26"/>
      <c r="K17" s="26"/>
      <c r="L17" s="26">
        <v>100</v>
      </c>
      <c r="M17" s="26" t="s">
        <v>62</v>
      </c>
      <c r="N17" s="72"/>
      <c r="O17" s="72"/>
      <c r="P17" s="72" t="s">
        <v>74</v>
      </c>
      <c r="Q17" s="106"/>
      <c r="R17" s="26"/>
      <c r="S17" s="26">
        <v>415472</v>
      </c>
      <c r="T17" s="26"/>
    </row>
    <row r="18" s="3" customFormat="1" ht="20.1" customHeight="1" spans="1:20">
      <c r="A18" s="31"/>
      <c r="B18" s="38"/>
      <c r="C18" s="33"/>
      <c r="D18" s="26"/>
      <c r="E18" s="26" t="s">
        <v>56</v>
      </c>
      <c r="F18" s="26" t="s">
        <v>57</v>
      </c>
      <c r="G18" s="26"/>
      <c r="H18" s="26"/>
      <c r="I18" s="26"/>
      <c r="J18" s="26"/>
      <c r="K18" s="26"/>
      <c r="L18" s="26">
        <v>100</v>
      </c>
      <c r="M18" s="26" t="s">
        <v>62</v>
      </c>
      <c r="N18" s="72"/>
      <c r="O18" s="72"/>
      <c r="P18" s="72" t="s">
        <v>58</v>
      </c>
      <c r="Q18" s="106"/>
      <c r="R18" s="26"/>
      <c r="S18" s="26">
        <v>245359</v>
      </c>
      <c r="T18" s="26"/>
    </row>
    <row r="19" s="3" customFormat="1" ht="20.1" customHeight="1" spans="1:20">
      <c r="A19" s="35">
        <v>5</v>
      </c>
      <c r="B19" s="24">
        <v>43850</v>
      </c>
      <c r="C19" s="33"/>
      <c r="D19" s="26">
        <v>287991</v>
      </c>
      <c r="E19" s="26" t="s">
        <v>54</v>
      </c>
      <c r="F19" s="34" t="s">
        <v>59</v>
      </c>
      <c r="G19" s="26"/>
      <c r="H19" s="26"/>
      <c r="I19" s="26"/>
      <c r="J19" s="26"/>
      <c r="K19" s="26"/>
      <c r="L19" s="26"/>
      <c r="M19" s="26"/>
      <c r="N19" s="72"/>
      <c r="O19" s="72"/>
      <c r="P19" s="72"/>
      <c r="Q19" s="106"/>
      <c r="R19" s="26"/>
      <c r="S19" s="26"/>
      <c r="T19" s="26"/>
    </row>
    <row r="20" s="3" customFormat="1" ht="20.1" customHeight="1" spans="1:20">
      <c r="A20" s="31"/>
      <c r="B20" s="24">
        <v>43850</v>
      </c>
      <c r="C20" s="33"/>
      <c r="D20" s="33"/>
      <c r="E20" s="26" t="s">
        <v>75</v>
      </c>
      <c r="F20" s="26" t="s">
        <v>76</v>
      </c>
      <c r="G20" s="26"/>
      <c r="H20" s="26"/>
      <c r="I20" s="26"/>
      <c r="J20" s="26"/>
      <c r="K20" s="26"/>
      <c r="L20" s="26">
        <v>100</v>
      </c>
      <c r="M20" s="26" t="s">
        <v>62</v>
      </c>
      <c r="N20" s="72"/>
      <c r="O20" s="72"/>
      <c r="P20" s="72" t="s">
        <v>77</v>
      </c>
      <c r="Q20" s="106"/>
      <c r="R20" s="26"/>
      <c r="S20" s="26">
        <v>287991</v>
      </c>
      <c r="T20" s="26"/>
    </row>
    <row r="21" s="3" customFormat="1" ht="20.1" customHeight="1" spans="1:20">
      <c r="A21" s="35">
        <v>6</v>
      </c>
      <c r="B21" s="24">
        <v>43851</v>
      </c>
      <c r="C21" s="33"/>
      <c r="D21" s="26">
        <v>776079</v>
      </c>
      <c r="E21" s="26" t="s">
        <v>54</v>
      </c>
      <c r="F21" s="34" t="s">
        <v>59</v>
      </c>
      <c r="G21" s="26"/>
      <c r="H21" s="26"/>
      <c r="I21" s="26"/>
      <c r="J21" s="26"/>
      <c r="K21" s="26"/>
      <c r="L21" s="26"/>
      <c r="M21" s="26"/>
      <c r="N21" s="72"/>
      <c r="O21" s="72"/>
      <c r="P21" s="72"/>
      <c r="Q21" s="106"/>
      <c r="R21" s="26"/>
      <c r="S21" s="26"/>
      <c r="T21" s="26"/>
    </row>
    <row r="22" s="3" customFormat="1" ht="20.1" customHeight="1" spans="1:20">
      <c r="A22" s="35"/>
      <c r="B22" s="24">
        <v>43851</v>
      </c>
      <c r="C22" s="33"/>
      <c r="D22" s="33"/>
      <c r="E22" s="26" t="s">
        <v>78</v>
      </c>
      <c r="F22" s="26" t="s">
        <v>79</v>
      </c>
      <c r="G22" s="26"/>
      <c r="H22" s="26"/>
      <c r="I22" s="26"/>
      <c r="J22" s="26"/>
      <c r="K22" s="26"/>
      <c r="L22" s="26">
        <v>100</v>
      </c>
      <c r="M22" s="26" t="s">
        <v>62</v>
      </c>
      <c r="N22" s="72"/>
      <c r="O22" s="72"/>
      <c r="P22" s="72" t="s">
        <v>80</v>
      </c>
      <c r="Q22" s="106"/>
      <c r="R22" s="26"/>
      <c r="S22" s="26">
        <v>133560</v>
      </c>
      <c r="T22" s="26"/>
    </row>
    <row r="23" s="3" customFormat="1" ht="20.1" customHeight="1" spans="1:20">
      <c r="A23" s="35"/>
      <c r="B23" s="24">
        <v>43851</v>
      </c>
      <c r="C23" s="33"/>
      <c r="D23" s="33"/>
      <c r="E23" s="26" t="s">
        <v>78</v>
      </c>
      <c r="F23" s="26" t="s">
        <v>81</v>
      </c>
      <c r="G23" s="26"/>
      <c r="H23" s="26"/>
      <c r="I23" s="26"/>
      <c r="J23" s="26"/>
      <c r="K23" s="26"/>
      <c r="L23" s="26">
        <v>50</v>
      </c>
      <c r="M23" s="26" t="s">
        <v>62</v>
      </c>
      <c r="N23" s="72"/>
      <c r="O23" s="72"/>
      <c r="P23" s="72" t="s">
        <v>82</v>
      </c>
      <c r="Q23" s="106"/>
      <c r="R23" s="26"/>
      <c r="S23" s="26">
        <v>70820</v>
      </c>
      <c r="T23" s="26"/>
    </row>
    <row r="24" s="3" customFormat="1" ht="20.1" customHeight="1" spans="1:20">
      <c r="A24" s="35"/>
      <c r="B24" s="24">
        <v>43851</v>
      </c>
      <c r="C24" s="33"/>
      <c r="D24" s="33"/>
      <c r="E24" s="26" t="s">
        <v>83</v>
      </c>
      <c r="F24" s="26" t="s">
        <v>84</v>
      </c>
      <c r="G24" s="26"/>
      <c r="H24" s="26"/>
      <c r="I24" s="26"/>
      <c r="J24" s="26"/>
      <c r="K24" s="26"/>
      <c r="L24" s="26">
        <v>100</v>
      </c>
      <c r="M24" s="26" t="s">
        <v>62</v>
      </c>
      <c r="N24" s="72"/>
      <c r="O24" s="72"/>
      <c r="P24" s="72" t="s">
        <v>85</v>
      </c>
      <c r="Q24" s="106"/>
      <c r="R24" s="26"/>
      <c r="S24" s="26">
        <v>223537</v>
      </c>
      <c r="T24" s="26"/>
    </row>
    <row r="25" s="3" customFormat="1" ht="20.1" customHeight="1" spans="1:20">
      <c r="A25" s="35"/>
      <c r="B25" s="24">
        <v>43851</v>
      </c>
      <c r="C25" s="33"/>
      <c r="D25" s="33"/>
      <c r="E25" s="26" t="s">
        <v>56</v>
      </c>
      <c r="F25" s="26" t="s">
        <v>86</v>
      </c>
      <c r="G25" s="26"/>
      <c r="H25" s="26"/>
      <c r="I25" s="26"/>
      <c r="J25" s="26"/>
      <c r="K25" s="26"/>
      <c r="L25" s="26">
        <v>100</v>
      </c>
      <c r="M25" s="26" t="s">
        <v>62</v>
      </c>
      <c r="N25" s="72"/>
      <c r="O25" s="72"/>
      <c r="P25" s="72" t="s">
        <v>87</v>
      </c>
      <c r="Q25" s="106"/>
      <c r="R25" s="26"/>
      <c r="S25" s="26">
        <v>247662</v>
      </c>
      <c r="T25" s="26"/>
    </row>
    <row r="26" s="3" customFormat="1" ht="20.1" customHeight="1" spans="1:20">
      <c r="A26" s="31"/>
      <c r="B26" s="24">
        <v>43851</v>
      </c>
      <c r="C26" s="33"/>
      <c r="D26" s="33"/>
      <c r="E26" s="26" t="s">
        <v>88</v>
      </c>
      <c r="F26" s="26" t="s">
        <v>89</v>
      </c>
      <c r="G26" s="26"/>
      <c r="H26" s="26"/>
      <c r="I26" s="26"/>
      <c r="J26" s="26"/>
      <c r="K26" s="26"/>
      <c r="L26" s="26">
        <v>50</v>
      </c>
      <c r="M26" s="26" t="s">
        <v>62</v>
      </c>
      <c r="N26" s="72"/>
      <c r="O26" s="72"/>
      <c r="P26" s="72" t="s">
        <v>90</v>
      </c>
      <c r="Q26" s="106"/>
      <c r="R26" s="26"/>
      <c r="S26" s="26">
        <v>100000</v>
      </c>
      <c r="T26" s="26"/>
    </row>
    <row r="27" s="3" customFormat="1" ht="20.1" customHeight="1" spans="1:20">
      <c r="A27" s="31"/>
      <c r="B27" s="24">
        <v>44048</v>
      </c>
      <c r="C27" s="33"/>
      <c r="D27" s="26">
        <v>40550</v>
      </c>
      <c r="E27" s="26" t="s">
        <v>54</v>
      </c>
      <c r="F27" s="34" t="s">
        <v>59</v>
      </c>
      <c r="G27" s="26"/>
      <c r="H27" s="26"/>
      <c r="I27" s="26"/>
      <c r="J27" s="26"/>
      <c r="K27" s="26"/>
      <c r="L27" s="26"/>
      <c r="M27" s="26"/>
      <c r="N27" s="72"/>
      <c r="O27" s="72"/>
      <c r="P27" s="72"/>
      <c r="Q27" s="106"/>
      <c r="R27" s="26"/>
      <c r="S27" s="26"/>
      <c r="T27" s="26"/>
    </row>
    <row r="28" s="3" customFormat="1" ht="20.1" customHeight="1" spans="1:20">
      <c r="A28" s="31"/>
      <c r="B28" s="24">
        <v>44048</v>
      </c>
      <c r="C28" s="33"/>
      <c r="D28" s="33"/>
      <c r="E28" s="26" t="s">
        <v>78</v>
      </c>
      <c r="F28" s="26" t="s">
        <v>79</v>
      </c>
      <c r="G28" s="26"/>
      <c r="H28" s="26"/>
      <c r="I28" s="26"/>
      <c r="J28" s="26"/>
      <c r="K28" s="26"/>
      <c r="L28" s="26">
        <v>50</v>
      </c>
      <c r="M28" s="26" t="s">
        <v>62</v>
      </c>
      <c r="N28" s="72"/>
      <c r="O28" s="72"/>
      <c r="P28" s="72" t="s">
        <v>80</v>
      </c>
      <c r="Q28" s="106"/>
      <c r="R28" s="26"/>
      <c r="S28" s="26">
        <v>40500</v>
      </c>
      <c r="T28" s="26"/>
    </row>
    <row r="29" s="3" customFormat="1" ht="19" customHeight="1" spans="1:20">
      <c r="A29" s="25">
        <v>8</v>
      </c>
      <c r="B29" s="24">
        <v>44063</v>
      </c>
      <c r="C29" s="33"/>
      <c r="D29" s="26">
        <v>100100</v>
      </c>
      <c r="E29" s="26" t="s">
        <v>54</v>
      </c>
      <c r="F29" s="34" t="s">
        <v>59</v>
      </c>
      <c r="G29" s="26"/>
      <c r="H29" s="26"/>
      <c r="I29" s="26"/>
      <c r="J29" s="26"/>
      <c r="K29" s="26"/>
      <c r="L29" s="26"/>
      <c r="M29" s="26"/>
      <c r="N29" s="72"/>
      <c r="O29" s="72"/>
      <c r="P29" s="72"/>
      <c r="Q29" s="106"/>
      <c r="R29" s="26"/>
      <c r="S29" s="26"/>
      <c r="T29" s="26"/>
    </row>
    <row r="30" s="3" customFormat="1" ht="20.1" customHeight="1" spans="1:20">
      <c r="A30" s="25"/>
      <c r="B30" s="24">
        <v>44063</v>
      </c>
      <c r="C30" s="33"/>
      <c r="D30" s="33"/>
      <c r="E30" s="26" t="s">
        <v>91</v>
      </c>
      <c r="F30" s="26" t="s">
        <v>92</v>
      </c>
      <c r="G30" s="26"/>
      <c r="H30" s="26"/>
      <c r="I30" s="26"/>
      <c r="J30" s="26"/>
      <c r="K30" s="26"/>
      <c r="L30" s="26">
        <v>100</v>
      </c>
      <c r="M30" s="26" t="s">
        <v>62</v>
      </c>
      <c r="N30" s="72"/>
      <c r="O30" s="72"/>
      <c r="P30" s="72" t="s">
        <v>93</v>
      </c>
      <c r="Q30" s="106"/>
      <c r="R30" s="26"/>
      <c r="S30" s="26">
        <v>100000</v>
      </c>
      <c r="T30" s="26"/>
    </row>
    <row r="31" s="3" customFormat="1" ht="19" customHeight="1" spans="1:20">
      <c r="A31" s="25">
        <v>9</v>
      </c>
      <c r="B31" s="24">
        <v>44179</v>
      </c>
      <c r="C31" s="33"/>
      <c r="D31" s="26">
        <v>500000</v>
      </c>
      <c r="E31" s="26" t="s">
        <v>54</v>
      </c>
      <c r="F31" s="34" t="s">
        <v>59</v>
      </c>
      <c r="G31" s="26"/>
      <c r="H31" s="26"/>
      <c r="I31" s="26"/>
      <c r="J31" s="26"/>
      <c r="K31" s="26"/>
      <c r="L31" s="26">
        <v>100</v>
      </c>
      <c r="M31" s="75" t="s">
        <v>94</v>
      </c>
      <c r="N31" s="72"/>
      <c r="O31" s="72"/>
      <c r="P31" s="72"/>
      <c r="Q31" s="106"/>
      <c r="R31" s="26"/>
      <c r="S31" s="26"/>
      <c r="T31" s="26"/>
    </row>
    <row r="32" s="3" customFormat="1" ht="20.1" customHeight="1" spans="1:20">
      <c r="A32" s="25"/>
      <c r="B32" s="24">
        <v>44179</v>
      </c>
      <c r="C32" s="33"/>
      <c r="D32" s="33"/>
      <c r="E32" s="26" t="s">
        <v>91</v>
      </c>
      <c r="F32" s="26" t="s">
        <v>92</v>
      </c>
      <c r="G32" s="26"/>
      <c r="H32" s="26"/>
      <c r="I32" s="26"/>
      <c r="J32" s="26"/>
      <c r="K32" s="26"/>
      <c r="L32" s="26">
        <v>-100</v>
      </c>
      <c r="M32" s="76"/>
      <c r="N32" s="72"/>
      <c r="O32" s="72"/>
      <c r="P32" s="72" t="s">
        <v>93</v>
      </c>
      <c r="Q32" s="106"/>
      <c r="R32" s="26"/>
      <c r="S32" s="26">
        <v>500000</v>
      </c>
      <c r="T32" s="26"/>
    </row>
    <row r="33" s="4" customFormat="1" ht="19" customHeight="1" spans="1:20">
      <c r="A33" s="39">
        <v>10</v>
      </c>
      <c r="B33" s="40">
        <v>44180</v>
      </c>
      <c r="C33" s="41"/>
      <c r="D33" s="42">
        <v>101350</v>
      </c>
      <c r="E33" s="42" t="s">
        <v>54</v>
      </c>
      <c r="F33" s="43" t="s">
        <v>59</v>
      </c>
      <c r="G33" s="42"/>
      <c r="H33" s="42"/>
      <c r="I33" s="42"/>
      <c r="J33" s="42"/>
      <c r="K33" s="42"/>
      <c r="L33" s="42">
        <v>100</v>
      </c>
      <c r="M33" s="77" t="s">
        <v>94</v>
      </c>
      <c r="N33" s="78"/>
      <c r="O33" s="78"/>
      <c r="P33" s="78"/>
      <c r="Q33" s="107"/>
      <c r="R33" s="42"/>
      <c r="S33" s="42"/>
      <c r="T33" s="52"/>
    </row>
    <row r="34" s="4" customFormat="1" ht="20.1" customHeight="1" spans="1:20">
      <c r="A34" s="39"/>
      <c r="B34" s="40">
        <v>44180</v>
      </c>
      <c r="C34" s="41"/>
      <c r="D34" s="41"/>
      <c r="E34" s="42" t="s">
        <v>91</v>
      </c>
      <c r="F34" s="42" t="s">
        <v>95</v>
      </c>
      <c r="G34" s="42"/>
      <c r="H34" s="42"/>
      <c r="I34" s="42"/>
      <c r="J34" s="42"/>
      <c r="K34" s="42"/>
      <c r="L34" s="42">
        <v>-100</v>
      </c>
      <c r="M34" s="79"/>
      <c r="N34" s="78"/>
      <c r="O34" s="78"/>
      <c r="P34" s="78" t="s">
        <v>96</v>
      </c>
      <c r="Q34" s="107"/>
      <c r="R34" s="42"/>
      <c r="S34" s="42">
        <v>101350</v>
      </c>
      <c r="T34" s="52"/>
    </row>
    <row r="35" s="4" customFormat="1" ht="20.1" customHeight="1" spans="1:20">
      <c r="A35" s="119">
        <v>11</v>
      </c>
      <c r="B35" s="120">
        <v>44546</v>
      </c>
      <c r="C35" s="50"/>
      <c r="D35" s="121">
        <v>42488.73</v>
      </c>
      <c r="E35" s="52" t="s">
        <v>54</v>
      </c>
      <c r="F35" s="52" t="s">
        <v>104</v>
      </c>
      <c r="G35" s="52"/>
      <c r="H35" s="52"/>
      <c r="I35" s="52"/>
      <c r="J35" s="52"/>
      <c r="K35" s="52"/>
      <c r="L35" s="52">
        <v>0</v>
      </c>
      <c r="M35" s="80" t="s">
        <v>105</v>
      </c>
      <c r="N35" s="83"/>
      <c r="O35" s="83"/>
      <c r="P35" s="83" t="s">
        <v>106</v>
      </c>
      <c r="Q35" s="122"/>
      <c r="R35" s="52"/>
      <c r="S35" s="52">
        <v>20754</v>
      </c>
      <c r="T35" s="52"/>
    </row>
    <row r="36" s="2" customFormat="1" ht="21" customHeight="1" spans="1:20">
      <c r="A36" s="46"/>
      <c r="B36" s="47"/>
      <c r="C36" s="50"/>
      <c r="D36" s="50"/>
      <c r="E36" s="53"/>
      <c r="F36" s="53"/>
      <c r="G36" s="53"/>
      <c r="H36" s="53"/>
      <c r="I36" s="53"/>
      <c r="J36" s="53"/>
      <c r="K36" s="53"/>
      <c r="L36" s="52">
        <v>0</v>
      </c>
      <c r="M36" s="81"/>
      <c r="N36" s="83"/>
      <c r="O36" s="83"/>
      <c r="P36" s="83" t="s">
        <v>107</v>
      </c>
      <c r="Q36" s="122"/>
      <c r="R36" s="123"/>
      <c r="S36" s="52">
        <v>21734.73</v>
      </c>
      <c r="T36" s="32"/>
    </row>
    <row r="37" s="2" customFormat="1" ht="30" customHeight="1" spans="1:20">
      <c r="A37" s="56" t="s">
        <v>97</v>
      </c>
      <c r="B37" s="56"/>
      <c r="C37" s="57">
        <f>SUM(C8:C36)</f>
        <v>0</v>
      </c>
      <c r="D37" s="58">
        <f>SUM(D8:D36)</f>
        <v>3319917.73</v>
      </c>
      <c r="E37" s="59"/>
      <c r="F37" s="59"/>
      <c r="G37" s="59"/>
      <c r="H37" s="59"/>
      <c r="I37" s="85">
        <f>SUM(I8:I36)</f>
        <v>0</v>
      </c>
      <c r="J37" s="86"/>
      <c r="K37" s="85">
        <f>SUM(K8:K36)</f>
        <v>0</v>
      </c>
      <c r="L37" s="85">
        <f>SUM(L8:L36)</f>
        <v>1150</v>
      </c>
      <c r="M37" s="86"/>
      <c r="N37" s="87">
        <f>SUM(N8:N36)</f>
        <v>0</v>
      </c>
      <c r="O37" s="72"/>
      <c r="P37" s="88"/>
      <c r="Q37" s="115"/>
      <c r="R37" s="116"/>
      <c r="S37" s="117">
        <f>SUM(S8:S36)</f>
        <v>3318767.73</v>
      </c>
      <c r="T37" s="118">
        <f>C37+D37-I37-K37-L37-N37-S37</f>
        <v>0</v>
      </c>
    </row>
    <row r="38" s="2" customFormat="1" ht="30" customHeight="1" spans="1:20">
      <c r="A38" s="56" t="s">
        <v>98</v>
      </c>
      <c r="B38" s="56"/>
      <c r="C38" s="56" t="s">
        <v>99</v>
      </c>
      <c r="D38" s="56"/>
      <c r="E38" s="56"/>
      <c r="F38" s="60">
        <v>42488.73</v>
      </c>
      <c r="G38" s="61"/>
      <c r="H38" s="61"/>
      <c r="I38" s="61"/>
      <c r="J38" s="61"/>
      <c r="K38" s="89"/>
      <c r="L38" s="90" t="s">
        <v>100</v>
      </c>
      <c r="M38" s="91"/>
      <c r="N38" s="91"/>
      <c r="O38" s="92" t="s">
        <v>101</v>
      </c>
      <c r="P38" s="93">
        <v>42488.73</v>
      </c>
      <c r="Q38" s="93"/>
      <c r="R38" s="93"/>
      <c r="S38" s="93"/>
      <c r="T38" s="93"/>
    </row>
    <row r="39" s="2" customFormat="1" ht="30" customHeight="1" spans="1:20">
      <c r="A39" s="56"/>
      <c r="B39" s="56"/>
      <c r="C39" s="56" t="s">
        <v>102</v>
      </c>
      <c r="D39" s="56"/>
      <c r="E39" s="56"/>
      <c r="F39" s="60">
        <v>0</v>
      </c>
      <c r="G39" s="61"/>
      <c r="H39" s="61"/>
      <c r="I39" s="61"/>
      <c r="J39" s="61"/>
      <c r="K39" s="89"/>
      <c r="L39" s="94"/>
      <c r="M39" s="95"/>
      <c r="N39" s="95"/>
      <c r="O39" s="92" t="s">
        <v>103</v>
      </c>
      <c r="P39" s="96" t="str">
        <f>SUBSTITUTE(SUBSTITUTE(TEXT(INT(P38),"[DBNum2][$-804]G/通用格式元"&amp;IF(INT(F46)=F46,"整",""))&amp;TEXT(MID(F46,FIND(".",F46&amp;".0")+1,1),"[DBNum2][$-804]G/通用格式角")&amp;TEXT(MID(F46,FIND(".",F46&amp;".0")+2,1),"[DBNum2][$-804]G/通用格式分"),"零角","零"),"零分","")</f>
        <v>肆万贰仟肆佰捌拾捌元整</v>
      </c>
      <c r="Q39" s="96"/>
      <c r="R39" s="96"/>
      <c r="S39" s="96"/>
      <c r="T39" s="96"/>
    </row>
    <row r="40" s="2" customFormat="1" spans="2:19">
      <c r="B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5"/>
      <c r="P40" s="6"/>
      <c r="R40" s="6"/>
      <c r="S40" s="6"/>
    </row>
    <row r="41" s="2" customFormat="1" spans="2:19">
      <c r="B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5"/>
      <c r="P41" s="6"/>
      <c r="R41" s="6"/>
      <c r="S41" s="6"/>
    </row>
    <row r="42" s="2" customFormat="1" spans="2:19">
      <c r="B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5"/>
      <c r="P42" s="6"/>
      <c r="R42" s="6"/>
      <c r="S42" s="6"/>
    </row>
    <row r="43" s="2" customFormat="1" spans="2:19">
      <c r="B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5"/>
      <c r="P43" s="6"/>
      <c r="R43" s="6"/>
      <c r="S43" s="6"/>
    </row>
    <row r="44" s="2" customFormat="1" ht="13.5" spans="2:19">
      <c r="B44" s="62"/>
      <c r="E44" s="6"/>
      <c r="F44" s="6"/>
      <c r="G44" s="6"/>
      <c r="H44" s="6"/>
      <c r="I44" s="6"/>
      <c r="J44" s="6"/>
      <c r="K44" s="6"/>
      <c r="L44" s="6"/>
      <c r="M44" s="6"/>
      <c r="N44" s="6"/>
      <c r="O44" s="5"/>
      <c r="P44" s="6"/>
      <c r="R44" s="6"/>
      <c r="S44" s="6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7:B37"/>
    <mergeCell ref="C38:E38"/>
    <mergeCell ref="F38:K38"/>
    <mergeCell ref="P38:T38"/>
    <mergeCell ref="C39:E39"/>
    <mergeCell ref="F39:K39"/>
    <mergeCell ref="P39:T39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M35:M36"/>
    <mergeCell ref="S5:S7"/>
    <mergeCell ref="T5:T7"/>
    <mergeCell ref="A38:B39"/>
    <mergeCell ref="L38:N3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"/>
  <sheetViews>
    <sheetView tabSelected="1" topLeftCell="I32" workbookViewId="0">
      <selection activeCell="M73" sqref="M73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0.75" style="2" customWidth="1"/>
    <col min="4" max="4" width="9.55" style="2" customWidth="1"/>
    <col min="5" max="5" width="25.75" style="6" customWidth="1"/>
    <col min="6" max="6" width="28.4916666666667" style="6" customWidth="1"/>
    <col min="7" max="7" width="28.75" style="6" customWidth="1"/>
    <col min="8" max="9" width="9.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26.625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66">
        <v>11444</v>
      </c>
      <c r="Q2" s="71" t="s">
        <v>6</v>
      </c>
      <c r="R2" s="71"/>
      <c r="S2" s="97" t="s">
        <v>7</v>
      </c>
      <c r="T2" s="97"/>
    </row>
    <row r="3" s="1" customFormat="1" ht="27.9" customHeight="1" spans="1:20">
      <c r="A3" s="8" t="s">
        <v>8</v>
      </c>
      <c r="B3" s="8"/>
      <c r="C3" s="11">
        <v>69356092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67" t="s">
        <v>12</v>
      </c>
      <c r="K3" s="67"/>
      <c r="L3" s="67"/>
      <c r="M3" s="67"/>
      <c r="N3" s="8" t="s">
        <v>13</v>
      </c>
      <c r="O3" s="8"/>
      <c r="P3" s="67" t="s">
        <v>14</v>
      </c>
      <c r="Q3" s="98" t="s">
        <v>15</v>
      </c>
      <c r="R3" s="99"/>
      <c r="S3" s="100" t="s">
        <v>16</v>
      </c>
      <c r="T3" s="100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67" t="s">
        <v>20</v>
      </c>
      <c r="K4" s="67"/>
      <c r="L4" s="67"/>
      <c r="M4" s="67"/>
      <c r="N4" s="8" t="s">
        <v>21</v>
      </c>
      <c r="O4" s="8"/>
      <c r="P4" s="68" t="s">
        <v>22</v>
      </c>
      <c r="Q4" s="11" t="s">
        <v>23</v>
      </c>
      <c r="R4" s="68" t="s">
        <v>24</v>
      </c>
      <c r="S4" s="101" t="s">
        <v>25</v>
      </c>
      <c r="T4" s="102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69" t="s">
        <v>33</v>
      </c>
      <c r="Q5" s="103"/>
      <c r="R5" s="103"/>
      <c r="S5" s="101" t="s">
        <v>34</v>
      </c>
      <c r="T5" s="104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0" t="s">
        <v>41</v>
      </c>
      <c r="Q6" s="105"/>
      <c r="R6" s="105"/>
      <c r="S6" s="101"/>
      <c r="T6" s="104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1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01"/>
      <c r="T7" s="104"/>
    </row>
    <row r="8" s="2" customFormat="1" ht="23" customHeight="1" spans="1:20">
      <c r="A8" s="23">
        <v>1</v>
      </c>
      <c r="B8" s="24">
        <v>43785</v>
      </c>
      <c r="C8" s="25"/>
      <c r="D8" s="26">
        <v>100000</v>
      </c>
      <c r="E8" s="27" t="s">
        <v>54</v>
      </c>
      <c r="F8" s="28" t="s">
        <v>55</v>
      </c>
      <c r="G8" s="29"/>
      <c r="H8" s="30"/>
      <c r="I8" s="26"/>
      <c r="J8" s="26"/>
      <c r="K8" s="26"/>
      <c r="L8" s="29"/>
      <c r="M8" s="29"/>
      <c r="N8" s="72"/>
      <c r="O8" s="72"/>
      <c r="P8" s="72"/>
      <c r="Q8" s="106"/>
      <c r="R8" s="32"/>
      <c r="S8" s="26"/>
      <c r="T8" s="32"/>
    </row>
    <row r="9" s="2" customFormat="1" ht="21" customHeight="1" spans="1:20">
      <c r="A9" s="31"/>
      <c r="B9" s="24">
        <v>43785</v>
      </c>
      <c r="C9" s="25"/>
      <c r="D9" s="32"/>
      <c r="E9" s="2" t="s">
        <v>56</v>
      </c>
      <c r="F9" s="28" t="s">
        <v>57</v>
      </c>
      <c r="G9" s="29"/>
      <c r="H9" s="29"/>
      <c r="I9" s="29"/>
      <c r="J9" s="29"/>
      <c r="K9" s="29"/>
      <c r="L9" s="29"/>
      <c r="M9" s="29"/>
      <c r="N9" s="72"/>
      <c r="O9" s="72"/>
      <c r="P9" s="73" t="s">
        <v>58</v>
      </c>
      <c r="Q9" s="106"/>
      <c r="R9" s="32"/>
      <c r="S9" s="26">
        <v>100000</v>
      </c>
      <c r="T9" s="32"/>
    </row>
    <row r="10" s="2" customFormat="1" ht="20.1" customHeight="1" spans="1:20">
      <c r="A10" s="23">
        <v>2</v>
      </c>
      <c r="B10" s="24">
        <v>43845</v>
      </c>
      <c r="C10" s="33"/>
      <c r="D10" s="26">
        <v>456170</v>
      </c>
      <c r="E10" s="26" t="s">
        <v>54</v>
      </c>
      <c r="F10" s="34" t="s">
        <v>59</v>
      </c>
      <c r="G10" s="29"/>
      <c r="H10" s="29"/>
      <c r="I10" s="29"/>
      <c r="J10" s="29"/>
      <c r="K10" s="29"/>
      <c r="L10" s="29"/>
      <c r="M10" s="29"/>
      <c r="N10" s="72"/>
      <c r="O10" s="72"/>
      <c r="Q10" s="106"/>
      <c r="R10" s="32"/>
      <c r="S10" s="26"/>
      <c r="T10" s="32"/>
    </row>
    <row r="11" s="2" customFormat="1" ht="24" customHeight="1" spans="1:20">
      <c r="A11" s="31"/>
      <c r="B11" s="24">
        <v>43845</v>
      </c>
      <c r="C11" s="33"/>
      <c r="D11" s="33"/>
      <c r="E11" s="27" t="s">
        <v>60</v>
      </c>
      <c r="F11" s="26" t="s">
        <v>61</v>
      </c>
      <c r="G11" s="26"/>
      <c r="H11" s="26"/>
      <c r="I11" s="26"/>
      <c r="J11" s="26"/>
      <c r="K11" s="26"/>
      <c r="L11" s="26">
        <v>100</v>
      </c>
      <c r="M11" s="26" t="s">
        <v>62</v>
      </c>
      <c r="N11" s="72"/>
      <c r="O11" s="72"/>
      <c r="P11" s="73" t="s">
        <v>63</v>
      </c>
      <c r="Q11" s="106"/>
      <c r="R11" s="26"/>
      <c r="S11" s="26">
        <v>456170</v>
      </c>
      <c r="T11" s="26"/>
    </row>
    <row r="12" s="2" customFormat="1" ht="20.1" customHeight="1" spans="1:20">
      <c r="A12" s="23">
        <v>3</v>
      </c>
      <c r="B12" s="24">
        <v>43847</v>
      </c>
      <c r="C12" s="33"/>
      <c r="D12" s="26">
        <v>253858</v>
      </c>
      <c r="E12" s="26" t="s">
        <v>54</v>
      </c>
      <c r="F12" s="34" t="s">
        <v>59</v>
      </c>
      <c r="G12" s="26"/>
      <c r="H12" s="26"/>
      <c r="I12" s="26"/>
      <c r="J12" s="26"/>
      <c r="K12" s="26"/>
      <c r="L12" s="74"/>
      <c r="M12" s="74"/>
      <c r="N12" s="72"/>
      <c r="O12" s="72"/>
      <c r="P12" s="74"/>
      <c r="Q12" s="74"/>
      <c r="R12" s="74"/>
      <c r="S12" s="74"/>
      <c r="T12" s="26"/>
    </row>
    <row r="13" s="2" customFormat="1" ht="20.1" customHeight="1" spans="1:20">
      <c r="A13" s="35"/>
      <c r="B13" s="24">
        <v>43847</v>
      </c>
      <c r="C13" s="33"/>
      <c r="D13" s="33"/>
      <c r="E13" s="26" t="s">
        <v>64</v>
      </c>
      <c r="F13" s="26" t="s">
        <v>65</v>
      </c>
      <c r="G13" s="26"/>
      <c r="H13" s="26"/>
      <c r="I13" s="26"/>
      <c r="J13" s="26"/>
      <c r="K13" s="26"/>
      <c r="L13" s="26">
        <v>50</v>
      </c>
      <c r="M13" s="26" t="s">
        <v>62</v>
      </c>
      <c r="N13" s="72"/>
      <c r="O13" s="72"/>
      <c r="P13" s="72" t="s">
        <v>66</v>
      </c>
      <c r="Q13" s="106"/>
      <c r="R13" s="26"/>
      <c r="S13" s="26">
        <v>73858</v>
      </c>
      <c r="T13" s="26"/>
    </row>
    <row r="14" s="2" customFormat="1" ht="20.1" customHeight="1" spans="1:20">
      <c r="A14" s="35"/>
      <c r="B14" s="24">
        <v>43847</v>
      </c>
      <c r="C14" s="33"/>
      <c r="D14" s="33"/>
      <c r="E14" s="26" t="s">
        <v>67</v>
      </c>
      <c r="F14" s="26" t="s">
        <v>68</v>
      </c>
      <c r="G14" s="26"/>
      <c r="H14" s="26"/>
      <c r="I14" s="26"/>
      <c r="J14" s="26"/>
      <c r="K14" s="26"/>
      <c r="L14" s="26">
        <v>50</v>
      </c>
      <c r="M14" s="26" t="s">
        <v>62</v>
      </c>
      <c r="N14" s="72"/>
      <c r="O14" s="72"/>
      <c r="P14" s="72" t="s">
        <v>69</v>
      </c>
      <c r="Q14" s="106"/>
      <c r="R14" s="26"/>
      <c r="S14" s="26">
        <v>80000</v>
      </c>
      <c r="T14" s="26"/>
    </row>
    <row r="15" s="2" customFormat="1" ht="20.1" customHeight="1" spans="1:20">
      <c r="A15" s="31"/>
      <c r="B15" s="24">
        <v>43847</v>
      </c>
      <c r="C15" s="33"/>
      <c r="D15" s="33"/>
      <c r="E15" s="26" t="s">
        <v>56</v>
      </c>
      <c r="F15" s="26" t="s">
        <v>70</v>
      </c>
      <c r="G15" s="26"/>
      <c r="H15" s="26"/>
      <c r="I15" s="26"/>
      <c r="J15" s="26"/>
      <c r="K15" s="26"/>
      <c r="L15" s="26">
        <v>100</v>
      </c>
      <c r="M15" s="26" t="s">
        <v>62</v>
      </c>
      <c r="N15" s="74"/>
      <c r="O15" s="74"/>
      <c r="P15" s="72" t="s">
        <v>71</v>
      </c>
      <c r="Q15" s="106"/>
      <c r="R15" s="26"/>
      <c r="S15" s="26">
        <v>100000</v>
      </c>
      <c r="T15" s="26"/>
    </row>
    <row r="16" s="3" customFormat="1" ht="20.1" customHeight="1" spans="1:20">
      <c r="A16" s="35">
        <v>4</v>
      </c>
      <c r="B16" s="36">
        <v>43849</v>
      </c>
      <c r="C16" s="33"/>
      <c r="D16" s="26">
        <v>661331</v>
      </c>
      <c r="E16" s="26" t="s">
        <v>54</v>
      </c>
      <c r="F16" s="34" t="s">
        <v>59</v>
      </c>
      <c r="G16" s="26"/>
      <c r="H16" s="26"/>
      <c r="I16" s="26"/>
      <c r="J16" s="26"/>
      <c r="K16" s="26"/>
      <c r="L16" s="26"/>
      <c r="M16" s="26"/>
      <c r="N16" s="74"/>
      <c r="O16" s="74"/>
      <c r="P16" s="72"/>
      <c r="Q16" s="106"/>
      <c r="R16" s="26"/>
      <c r="S16" s="26"/>
      <c r="T16" s="26"/>
    </row>
    <row r="17" s="3" customFormat="1" ht="20.1" customHeight="1" spans="1:20">
      <c r="A17" s="35"/>
      <c r="B17" s="37"/>
      <c r="C17" s="33"/>
      <c r="D17" s="26"/>
      <c r="E17" s="26" t="s">
        <v>72</v>
      </c>
      <c r="F17" s="26" t="s">
        <v>73</v>
      </c>
      <c r="G17" s="26"/>
      <c r="H17" s="26"/>
      <c r="I17" s="26"/>
      <c r="J17" s="26"/>
      <c r="K17" s="26"/>
      <c r="L17" s="26">
        <v>100</v>
      </c>
      <c r="M17" s="26" t="s">
        <v>62</v>
      </c>
      <c r="N17" s="72"/>
      <c r="O17" s="72"/>
      <c r="P17" s="72" t="s">
        <v>74</v>
      </c>
      <c r="Q17" s="106"/>
      <c r="R17" s="26"/>
      <c r="S17" s="26">
        <v>415472</v>
      </c>
      <c r="T17" s="26"/>
    </row>
    <row r="18" s="3" customFormat="1" ht="20.1" customHeight="1" spans="1:20">
      <c r="A18" s="31"/>
      <c r="B18" s="38"/>
      <c r="C18" s="33"/>
      <c r="D18" s="26"/>
      <c r="E18" s="26" t="s">
        <v>56</v>
      </c>
      <c r="F18" s="26" t="s">
        <v>57</v>
      </c>
      <c r="G18" s="26"/>
      <c r="H18" s="26"/>
      <c r="I18" s="26"/>
      <c r="J18" s="26"/>
      <c r="K18" s="26"/>
      <c r="L18" s="26">
        <v>100</v>
      </c>
      <c r="M18" s="26" t="s">
        <v>62</v>
      </c>
      <c r="N18" s="72"/>
      <c r="O18" s="72"/>
      <c r="P18" s="72" t="s">
        <v>58</v>
      </c>
      <c r="Q18" s="106"/>
      <c r="R18" s="26"/>
      <c r="S18" s="26">
        <v>245359</v>
      </c>
      <c r="T18" s="26"/>
    </row>
    <row r="19" s="3" customFormat="1" ht="20.1" customHeight="1" spans="1:20">
      <c r="A19" s="35">
        <v>5</v>
      </c>
      <c r="B19" s="24">
        <v>43850</v>
      </c>
      <c r="C19" s="33"/>
      <c r="D19" s="26">
        <v>287991</v>
      </c>
      <c r="E19" s="26" t="s">
        <v>54</v>
      </c>
      <c r="F19" s="34" t="s">
        <v>59</v>
      </c>
      <c r="G19" s="26"/>
      <c r="H19" s="26"/>
      <c r="I19" s="26"/>
      <c r="J19" s="26"/>
      <c r="K19" s="26"/>
      <c r="L19" s="26"/>
      <c r="M19" s="26"/>
      <c r="N19" s="72"/>
      <c r="O19" s="72"/>
      <c r="P19" s="72"/>
      <c r="Q19" s="106"/>
      <c r="R19" s="26"/>
      <c r="S19" s="26"/>
      <c r="T19" s="26"/>
    </row>
    <row r="20" s="3" customFormat="1" ht="20.1" customHeight="1" spans="1:20">
      <c r="A20" s="31"/>
      <c r="B20" s="24">
        <v>43850</v>
      </c>
      <c r="C20" s="33"/>
      <c r="D20" s="33"/>
      <c r="E20" s="26" t="s">
        <v>75</v>
      </c>
      <c r="F20" s="26" t="s">
        <v>76</v>
      </c>
      <c r="G20" s="26"/>
      <c r="H20" s="26"/>
      <c r="I20" s="26"/>
      <c r="J20" s="26"/>
      <c r="K20" s="26"/>
      <c r="L20" s="26">
        <v>100</v>
      </c>
      <c r="M20" s="26" t="s">
        <v>62</v>
      </c>
      <c r="N20" s="72"/>
      <c r="O20" s="72"/>
      <c r="P20" s="72" t="s">
        <v>77</v>
      </c>
      <c r="Q20" s="106"/>
      <c r="R20" s="26"/>
      <c r="S20" s="26">
        <v>287991</v>
      </c>
      <c r="T20" s="26"/>
    </row>
    <row r="21" s="3" customFormat="1" ht="20.1" customHeight="1" spans="1:20">
      <c r="A21" s="35">
        <v>6</v>
      </c>
      <c r="B21" s="24">
        <v>43851</v>
      </c>
      <c r="C21" s="33"/>
      <c r="D21" s="26">
        <v>776079</v>
      </c>
      <c r="E21" s="26" t="s">
        <v>54</v>
      </c>
      <c r="F21" s="34" t="s">
        <v>59</v>
      </c>
      <c r="G21" s="26"/>
      <c r="H21" s="26"/>
      <c r="I21" s="26"/>
      <c r="J21" s="26"/>
      <c r="K21" s="26"/>
      <c r="L21" s="26"/>
      <c r="M21" s="26"/>
      <c r="N21" s="72"/>
      <c r="O21" s="72"/>
      <c r="P21" s="72"/>
      <c r="Q21" s="106"/>
      <c r="R21" s="26"/>
      <c r="S21" s="26"/>
      <c r="T21" s="26"/>
    </row>
    <row r="22" s="3" customFormat="1" ht="20.1" customHeight="1" spans="1:20">
      <c r="A22" s="35"/>
      <c r="B22" s="24">
        <v>43851</v>
      </c>
      <c r="C22" s="33"/>
      <c r="D22" s="33"/>
      <c r="E22" s="26" t="s">
        <v>78</v>
      </c>
      <c r="F22" s="26" t="s">
        <v>79</v>
      </c>
      <c r="G22" s="26"/>
      <c r="H22" s="26"/>
      <c r="I22" s="26"/>
      <c r="J22" s="26"/>
      <c r="K22" s="26"/>
      <c r="L22" s="26">
        <v>100</v>
      </c>
      <c r="M22" s="26" t="s">
        <v>62</v>
      </c>
      <c r="N22" s="72"/>
      <c r="O22" s="72"/>
      <c r="P22" s="72" t="s">
        <v>80</v>
      </c>
      <c r="Q22" s="106"/>
      <c r="R22" s="26"/>
      <c r="S22" s="26">
        <v>133560</v>
      </c>
      <c r="T22" s="26"/>
    </row>
    <row r="23" s="3" customFormat="1" ht="20.1" customHeight="1" spans="1:20">
      <c r="A23" s="35"/>
      <c r="B23" s="24">
        <v>43851</v>
      </c>
      <c r="C23" s="33"/>
      <c r="D23" s="33"/>
      <c r="E23" s="26" t="s">
        <v>78</v>
      </c>
      <c r="F23" s="26" t="s">
        <v>81</v>
      </c>
      <c r="G23" s="26"/>
      <c r="H23" s="26"/>
      <c r="I23" s="26"/>
      <c r="J23" s="26"/>
      <c r="K23" s="26"/>
      <c r="L23" s="26">
        <v>50</v>
      </c>
      <c r="M23" s="26" t="s">
        <v>62</v>
      </c>
      <c r="N23" s="72"/>
      <c r="O23" s="72"/>
      <c r="P23" s="72" t="s">
        <v>82</v>
      </c>
      <c r="Q23" s="106"/>
      <c r="R23" s="26"/>
      <c r="S23" s="26">
        <v>70820</v>
      </c>
      <c r="T23" s="26"/>
    </row>
    <row r="24" s="3" customFormat="1" ht="20.1" customHeight="1" spans="1:20">
      <c r="A24" s="35"/>
      <c r="B24" s="24">
        <v>43851</v>
      </c>
      <c r="C24" s="33"/>
      <c r="D24" s="33"/>
      <c r="E24" s="26" t="s">
        <v>83</v>
      </c>
      <c r="F24" s="26" t="s">
        <v>84</v>
      </c>
      <c r="G24" s="26"/>
      <c r="H24" s="26"/>
      <c r="I24" s="26"/>
      <c r="J24" s="26"/>
      <c r="K24" s="26"/>
      <c r="L24" s="26">
        <v>100</v>
      </c>
      <c r="M24" s="26" t="s">
        <v>62</v>
      </c>
      <c r="N24" s="72"/>
      <c r="O24" s="72"/>
      <c r="P24" s="72" t="s">
        <v>85</v>
      </c>
      <c r="Q24" s="106"/>
      <c r="R24" s="26"/>
      <c r="S24" s="26">
        <v>223537</v>
      </c>
      <c r="T24" s="26"/>
    </row>
    <row r="25" s="3" customFormat="1" ht="20.1" customHeight="1" spans="1:20">
      <c r="A25" s="35"/>
      <c r="B25" s="24">
        <v>43851</v>
      </c>
      <c r="C25" s="33"/>
      <c r="D25" s="33"/>
      <c r="E25" s="26" t="s">
        <v>56</v>
      </c>
      <c r="F25" s="26" t="s">
        <v>86</v>
      </c>
      <c r="G25" s="26"/>
      <c r="H25" s="26"/>
      <c r="I25" s="26"/>
      <c r="J25" s="26"/>
      <c r="K25" s="26"/>
      <c r="L25" s="26">
        <v>100</v>
      </c>
      <c r="M25" s="26" t="s">
        <v>62</v>
      </c>
      <c r="N25" s="72"/>
      <c r="O25" s="72"/>
      <c r="P25" s="72" t="s">
        <v>87</v>
      </c>
      <c r="Q25" s="106"/>
      <c r="R25" s="26"/>
      <c r="S25" s="26">
        <v>247662</v>
      </c>
      <c r="T25" s="26"/>
    </row>
    <row r="26" s="3" customFormat="1" ht="20.1" customHeight="1" spans="1:20">
      <c r="A26" s="31"/>
      <c r="B26" s="24">
        <v>43851</v>
      </c>
      <c r="C26" s="33"/>
      <c r="D26" s="33"/>
      <c r="E26" s="26" t="s">
        <v>88</v>
      </c>
      <c r="F26" s="26" t="s">
        <v>89</v>
      </c>
      <c r="G26" s="26"/>
      <c r="H26" s="26"/>
      <c r="I26" s="26"/>
      <c r="J26" s="26"/>
      <c r="K26" s="26"/>
      <c r="L26" s="26">
        <v>50</v>
      </c>
      <c r="M26" s="26" t="s">
        <v>62</v>
      </c>
      <c r="N26" s="72"/>
      <c r="O26" s="72"/>
      <c r="P26" s="72" t="s">
        <v>90</v>
      </c>
      <c r="Q26" s="106"/>
      <c r="R26" s="26"/>
      <c r="S26" s="26">
        <v>100000</v>
      </c>
      <c r="T26" s="26"/>
    </row>
    <row r="27" s="3" customFormat="1" ht="20.1" customHeight="1" spans="1:20">
      <c r="A27" s="31"/>
      <c r="B27" s="24">
        <v>44048</v>
      </c>
      <c r="C27" s="33"/>
      <c r="D27" s="26">
        <v>40550</v>
      </c>
      <c r="E27" s="26" t="s">
        <v>54</v>
      </c>
      <c r="F27" s="34" t="s">
        <v>59</v>
      </c>
      <c r="G27" s="26"/>
      <c r="H27" s="26"/>
      <c r="I27" s="26"/>
      <c r="J27" s="26"/>
      <c r="K27" s="26"/>
      <c r="L27" s="26"/>
      <c r="M27" s="26"/>
      <c r="N27" s="72"/>
      <c r="O27" s="72"/>
      <c r="P27" s="72"/>
      <c r="Q27" s="106"/>
      <c r="R27" s="26"/>
      <c r="S27" s="26"/>
      <c r="T27" s="26"/>
    </row>
    <row r="28" s="3" customFormat="1" ht="20.1" customHeight="1" spans="1:20">
      <c r="A28" s="31"/>
      <c r="B28" s="24">
        <v>44048</v>
      </c>
      <c r="C28" s="33"/>
      <c r="D28" s="33"/>
      <c r="E28" s="26" t="s">
        <v>78</v>
      </c>
      <c r="F28" s="26" t="s">
        <v>79</v>
      </c>
      <c r="G28" s="26"/>
      <c r="H28" s="26"/>
      <c r="I28" s="26"/>
      <c r="J28" s="26"/>
      <c r="K28" s="26"/>
      <c r="L28" s="26">
        <v>50</v>
      </c>
      <c r="M28" s="26" t="s">
        <v>62</v>
      </c>
      <c r="N28" s="72"/>
      <c r="O28" s="72"/>
      <c r="P28" s="72" t="s">
        <v>80</v>
      </c>
      <c r="Q28" s="106"/>
      <c r="R28" s="26"/>
      <c r="S28" s="26">
        <v>40500</v>
      </c>
      <c r="T28" s="26"/>
    </row>
    <row r="29" s="3" customFormat="1" ht="19" customHeight="1" spans="1:20">
      <c r="A29" s="25">
        <v>8</v>
      </c>
      <c r="B29" s="24">
        <v>44063</v>
      </c>
      <c r="C29" s="33"/>
      <c r="D29" s="26">
        <v>100100</v>
      </c>
      <c r="E29" s="26" t="s">
        <v>54</v>
      </c>
      <c r="F29" s="34" t="s">
        <v>59</v>
      </c>
      <c r="G29" s="26"/>
      <c r="H29" s="26"/>
      <c r="I29" s="26"/>
      <c r="J29" s="26"/>
      <c r="K29" s="26"/>
      <c r="L29" s="26"/>
      <c r="M29" s="26"/>
      <c r="N29" s="72"/>
      <c r="O29" s="72"/>
      <c r="P29" s="72"/>
      <c r="Q29" s="106"/>
      <c r="R29" s="26"/>
      <c r="S29" s="26"/>
      <c r="T29" s="26"/>
    </row>
    <row r="30" s="3" customFormat="1" ht="20.1" customHeight="1" spans="1:20">
      <c r="A30" s="25"/>
      <c r="B30" s="24">
        <v>44063</v>
      </c>
      <c r="C30" s="33"/>
      <c r="D30" s="33"/>
      <c r="E30" s="26" t="s">
        <v>91</v>
      </c>
      <c r="F30" s="26" t="s">
        <v>92</v>
      </c>
      <c r="G30" s="26"/>
      <c r="H30" s="26"/>
      <c r="I30" s="26"/>
      <c r="J30" s="26"/>
      <c r="K30" s="26"/>
      <c r="L30" s="26">
        <v>100</v>
      </c>
      <c r="M30" s="26" t="s">
        <v>62</v>
      </c>
      <c r="N30" s="72"/>
      <c r="O30" s="72"/>
      <c r="P30" s="72" t="s">
        <v>93</v>
      </c>
      <c r="Q30" s="106"/>
      <c r="R30" s="26"/>
      <c r="S30" s="26">
        <v>100000</v>
      </c>
      <c r="T30" s="26"/>
    </row>
    <row r="31" s="3" customFormat="1" ht="19" customHeight="1" spans="1:20">
      <c r="A31" s="25">
        <v>9</v>
      </c>
      <c r="B31" s="24">
        <v>44179</v>
      </c>
      <c r="C31" s="33"/>
      <c r="D31" s="26">
        <v>500000</v>
      </c>
      <c r="E31" s="26" t="s">
        <v>54</v>
      </c>
      <c r="F31" s="34" t="s">
        <v>59</v>
      </c>
      <c r="G31" s="26"/>
      <c r="H31" s="26"/>
      <c r="I31" s="26"/>
      <c r="J31" s="26"/>
      <c r="K31" s="26"/>
      <c r="L31" s="26">
        <v>100</v>
      </c>
      <c r="M31" s="75" t="s">
        <v>94</v>
      </c>
      <c r="N31" s="72"/>
      <c r="O31" s="72"/>
      <c r="P31" s="72"/>
      <c r="Q31" s="106"/>
      <c r="R31" s="26"/>
      <c r="S31" s="26"/>
      <c r="T31" s="26"/>
    </row>
    <row r="32" s="3" customFormat="1" ht="20.1" customHeight="1" spans="1:20">
      <c r="A32" s="25"/>
      <c r="B32" s="24">
        <v>44179</v>
      </c>
      <c r="C32" s="33"/>
      <c r="D32" s="33"/>
      <c r="E32" s="26" t="s">
        <v>91</v>
      </c>
      <c r="F32" s="26" t="s">
        <v>92</v>
      </c>
      <c r="G32" s="26"/>
      <c r="H32" s="26"/>
      <c r="I32" s="26"/>
      <c r="J32" s="26"/>
      <c r="K32" s="26"/>
      <c r="L32" s="26">
        <v>-100</v>
      </c>
      <c r="M32" s="76"/>
      <c r="N32" s="72"/>
      <c r="O32" s="72"/>
      <c r="P32" s="72" t="s">
        <v>93</v>
      </c>
      <c r="Q32" s="106"/>
      <c r="R32" s="26"/>
      <c r="S32" s="26">
        <v>500000</v>
      </c>
      <c r="T32" s="26"/>
    </row>
    <row r="33" s="4" customFormat="1" ht="19" customHeight="1" spans="1:20">
      <c r="A33" s="39">
        <v>10</v>
      </c>
      <c r="B33" s="40">
        <v>44180</v>
      </c>
      <c r="C33" s="41"/>
      <c r="D33" s="42">
        <v>101350</v>
      </c>
      <c r="E33" s="42" t="s">
        <v>54</v>
      </c>
      <c r="F33" s="43" t="s">
        <v>59</v>
      </c>
      <c r="G33" s="42"/>
      <c r="H33" s="42"/>
      <c r="I33" s="42"/>
      <c r="J33" s="42"/>
      <c r="K33" s="42"/>
      <c r="L33" s="42">
        <v>100</v>
      </c>
      <c r="M33" s="77" t="s">
        <v>94</v>
      </c>
      <c r="N33" s="78"/>
      <c r="O33" s="78"/>
      <c r="P33" s="78"/>
      <c r="Q33" s="107"/>
      <c r="R33" s="42"/>
      <c r="S33" s="42"/>
      <c r="T33" s="52"/>
    </row>
    <row r="34" s="4" customFormat="1" ht="20.1" customHeight="1" spans="1:20">
      <c r="A34" s="39"/>
      <c r="B34" s="40">
        <v>44180</v>
      </c>
      <c r="C34" s="41"/>
      <c r="D34" s="41"/>
      <c r="E34" s="42" t="s">
        <v>91</v>
      </c>
      <c r="F34" s="42" t="s">
        <v>95</v>
      </c>
      <c r="G34" s="42"/>
      <c r="H34" s="42"/>
      <c r="I34" s="42"/>
      <c r="J34" s="42"/>
      <c r="K34" s="42"/>
      <c r="L34" s="42">
        <v>-100</v>
      </c>
      <c r="M34" s="79"/>
      <c r="N34" s="78"/>
      <c r="O34" s="78"/>
      <c r="P34" s="78" t="s">
        <v>96</v>
      </c>
      <c r="Q34" s="107"/>
      <c r="R34" s="42"/>
      <c r="S34" s="42">
        <v>101350</v>
      </c>
      <c r="T34" s="52"/>
    </row>
    <row r="35" s="4" customFormat="1" ht="20.1" customHeight="1" spans="1:20">
      <c r="A35" s="44">
        <v>11</v>
      </c>
      <c r="B35" s="40">
        <v>44546</v>
      </c>
      <c r="C35" s="41"/>
      <c r="D35" s="45">
        <v>42488.73</v>
      </c>
      <c r="E35" s="42" t="s">
        <v>54</v>
      </c>
      <c r="F35" s="42" t="s">
        <v>104</v>
      </c>
      <c r="G35" s="42"/>
      <c r="H35" s="42"/>
      <c r="I35" s="42"/>
      <c r="J35" s="42"/>
      <c r="K35" s="42"/>
      <c r="L35" s="42">
        <v>0</v>
      </c>
      <c r="M35" s="80" t="s">
        <v>105</v>
      </c>
      <c r="N35" s="78"/>
      <c r="O35" s="78"/>
      <c r="P35" s="78" t="s">
        <v>106</v>
      </c>
      <c r="Q35" s="107"/>
      <c r="R35" s="42"/>
      <c r="S35" s="42">
        <v>20754</v>
      </c>
      <c r="T35" s="52"/>
    </row>
    <row r="36" s="2" customFormat="1" ht="21" customHeight="1" spans="1:20">
      <c r="A36" s="46"/>
      <c r="B36" s="47"/>
      <c r="C36" s="41"/>
      <c r="D36" s="48"/>
      <c r="E36" s="42"/>
      <c r="F36" s="42"/>
      <c r="G36" s="49"/>
      <c r="H36" s="49"/>
      <c r="I36" s="49"/>
      <c r="J36" s="49"/>
      <c r="K36" s="49"/>
      <c r="L36" s="42">
        <v>0</v>
      </c>
      <c r="M36" s="81"/>
      <c r="N36" s="78"/>
      <c r="O36" s="78"/>
      <c r="P36" s="78" t="s">
        <v>107</v>
      </c>
      <c r="Q36" s="107"/>
      <c r="R36" s="108"/>
      <c r="S36" s="42">
        <v>21734.73</v>
      </c>
      <c r="T36" s="32"/>
    </row>
    <row r="37" s="2" customFormat="1" ht="21" customHeight="1" spans="1:20">
      <c r="A37" s="46">
        <v>12</v>
      </c>
      <c r="B37" s="47">
        <v>44326</v>
      </c>
      <c r="C37" s="50"/>
      <c r="D37" s="51">
        <v>127974</v>
      </c>
      <c r="E37" s="52" t="s">
        <v>54</v>
      </c>
      <c r="F37" s="52" t="s">
        <v>108</v>
      </c>
      <c r="G37" s="53"/>
      <c r="H37" s="53"/>
      <c r="I37" s="53"/>
      <c r="J37" s="53"/>
      <c r="K37" s="53"/>
      <c r="L37" s="52">
        <v>0</v>
      </c>
      <c r="M37" s="82" t="s">
        <v>105</v>
      </c>
      <c r="N37" s="83"/>
      <c r="O37" s="83"/>
      <c r="P37" s="84" t="s">
        <v>96</v>
      </c>
      <c r="Q37" s="109"/>
      <c r="R37" s="110"/>
      <c r="S37" s="111">
        <v>127974</v>
      </c>
      <c r="T37" s="112"/>
    </row>
    <row r="38" s="2" customFormat="1" ht="21" customHeight="1" spans="1:20">
      <c r="A38" s="54"/>
      <c r="B38" s="55"/>
      <c r="C38" s="50"/>
      <c r="D38" s="50"/>
      <c r="E38" s="53"/>
      <c r="F38" s="53"/>
      <c r="G38" s="53"/>
      <c r="H38" s="53"/>
      <c r="I38" s="53"/>
      <c r="J38" s="53"/>
      <c r="K38" s="53"/>
      <c r="L38" s="52"/>
      <c r="M38" s="81"/>
      <c r="N38" s="83"/>
      <c r="O38" s="83"/>
      <c r="P38" s="84"/>
      <c r="Q38" s="113"/>
      <c r="R38" s="114"/>
      <c r="S38" s="77"/>
      <c r="T38" s="112"/>
    </row>
    <row r="39" s="2" customFormat="1" ht="21" customHeight="1" spans="1:20">
      <c r="A39" s="54"/>
      <c r="B39" s="55"/>
      <c r="C39" s="50"/>
      <c r="D39" s="50"/>
      <c r="E39" s="53"/>
      <c r="F39" s="53"/>
      <c r="G39" s="53"/>
      <c r="H39" s="53"/>
      <c r="I39" s="53"/>
      <c r="J39" s="53"/>
      <c r="K39" s="53"/>
      <c r="L39" s="52"/>
      <c r="M39" s="81"/>
      <c r="N39" s="83"/>
      <c r="O39" s="83"/>
      <c r="P39" s="84"/>
      <c r="Q39" s="113"/>
      <c r="R39" s="114"/>
      <c r="S39" s="77"/>
      <c r="T39" s="112"/>
    </row>
    <row r="40" s="2" customFormat="1" ht="21" customHeight="1" spans="1:20">
      <c r="A40" s="54"/>
      <c r="B40" s="55"/>
      <c r="C40" s="50"/>
      <c r="D40" s="50"/>
      <c r="E40" s="53"/>
      <c r="F40" s="53"/>
      <c r="G40" s="53"/>
      <c r="H40" s="53"/>
      <c r="I40" s="53"/>
      <c r="J40" s="53"/>
      <c r="K40" s="53"/>
      <c r="L40" s="52"/>
      <c r="M40" s="81"/>
      <c r="N40" s="83"/>
      <c r="O40" s="83"/>
      <c r="P40" s="84"/>
      <c r="Q40" s="113"/>
      <c r="R40" s="114"/>
      <c r="S40" s="77"/>
      <c r="T40" s="112"/>
    </row>
    <row r="41" s="2" customFormat="1" ht="21" customHeight="1" spans="1:20">
      <c r="A41" s="54"/>
      <c r="B41" s="55"/>
      <c r="C41" s="50"/>
      <c r="D41" s="50"/>
      <c r="E41" s="53"/>
      <c r="F41" s="53"/>
      <c r="G41" s="53"/>
      <c r="H41" s="53"/>
      <c r="I41" s="53"/>
      <c r="J41" s="53"/>
      <c r="K41" s="53"/>
      <c r="L41" s="52"/>
      <c r="M41" s="81"/>
      <c r="N41" s="83"/>
      <c r="O41" s="83"/>
      <c r="P41" s="84"/>
      <c r="Q41" s="113"/>
      <c r="R41" s="114"/>
      <c r="S41" s="77"/>
      <c r="T41" s="112"/>
    </row>
    <row r="42" s="2" customFormat="1" ht="30" customHeight="1" spans="1:20">
      <c r="A42" s="56" t="s">
        <v>97</v>
      </c>
      <c r="B42" s="56"/>
      <c r="C42" s="57">
        <f>SUM(C8:C36)</f>
        <v>0</v>
      </c>
      <c r="D42" s="58">
        <f>SUM(D8:D41)</f>
        <v>3447891.73</v>
      </c>
      <c r="E42" s="59"/>
      <c r="F42" s="59"/>
      <c r="G42" s="59"/>
      <c r="H42" s="59"/>
      <c r="I42" s="85">
        <f t="shared" ref="I42:L42" si="0">SUM(I8:I36)</f>
        <v>0</v>
      </c>
      <c r="J42" s="86"/>
      <c r="K42" s="85">
        <f t="shared" si="0"/>
        <v>0</v>
      </c>
      <c r="L42" s="85">
        <f>SUM(L8:L41)</f>
        <v>1150</v>
      </c>
      <c r="M42" s="86"/>
      <c r="N42" s="87">
        <f>SUM(N8:N36)</f>
        <v>0</v>
      </c>
      <c r="O42" s="72"/>
      <c r="P42" s="88"/>
      <c r="Q42" s="115"/>
      <c r="R42" s="116"/>
      <c r="S42" s="117">
        <f>SUM(S8:S41)</f>
        <v>3446741.73</v>
      </c>
      <c r="T42" s="118">
        <f>C42+D42-I42-K42-L42-N42-S42</f>
        <v>0</v>
      </c>
    </row>
    <row r="43" s="2" customFormat="1" ht="30" customHeight="1" spans="1:20">
      <c r="A43" s="56" t="s">
        <v>98</v>
      </c>
      <c r="B43" s="56"/>
      <c r="C43" s="56" t="s">
        <v>99</v>
      </c>
      <c r="D43" s="56"/>
      <c r="E43" s="56"/>
      <c r="F43" s="60">
        <v>127974</v>
      </c>
      <c r="G43" s="61"/>
      <c r="H43" s="61"/>
      <c r="I43" s="61"/>
      <c r="J43" s="61"/>
      <c r="K43" s="89"/>
      <c r="L43" s="90" t="s">
        <v>100</v>
      </c>
      <c r="M43" s="91"/>
      <c r="N43" s="91"/>
      <c r="O43" s="92" t="s">
        <v>101</v>
      </c>
      <c r="P43" s="93">
        <v>127974</v>
      </c>
      <c r="Q43" s="93"/>
      <c r="R43" s="93"/>
      <c r="S43" s="93"/>
      <c r="T43" s="93"/>
    </row>
    <row r="44" s="2" customFormat="1" ht="30" customHeight="1" spans="1:20">
      <c r="A44" s="56"/>
      <c r="B44" s="56"/>
      <c r="C44" s="56" t="s">
        <v>102</v>
      </c>
      <c r="D44" s="56"/>
      <c r="E44" s="56"/>
      <c r="F44" s="60">
        <v>0</v>
      </c>
      <c r="G44" s="61"/>
      <c r="H44" s="61"/>
      <c r="I44" s="61"/>
      <c r="J44" s="61"/>
      <c r="K44" s="89"/>
      <c r="L44" s="94"/>
      <c r="M44" s="95"/>
      <c r="N44" s="95"/>
      <c r="O44" s="92" t="s">
        <v>103</v>
      </c>
      <c r="P44" s="96" t="str">
        <f>SUBSTITUTE(SUBSTITUTE(TEXT(INT(P43),"[DBNum2][$-804]G/通用格式元"&amp;IF(INT(F51)=F51,"整",""))&amp;TEXT(MID(F51,FIND(".",F51&amp;".0")+1,1),"[DBNum2][$-804]G/通用格式角")&amp;TEXT(MID(F51,FIND(".",F51&amp;".0")+2,1),"[DBNum2][$-804]G/通用格式分"),"零角","零"),"零分","")</f>
        <v>壹拾贰万柒仟玖佰柒拾肆元整</v>
      </c>
      <c r="Q44" s="96"/>
      <c r="R44" s="96"/>
      <c r="S44" s="96"/>
      <c r="T44" s="96"/>
    </row>
    <row r="45" s="2" customFormat="1" spans="2:19">
      <c r="B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5"/>
      <c r="P45" s="6"/>
      <c r="R45" s="6"/>
      <c r="S45" s="6"/>
    </row>
    <row r="46" s="2" customFormat="1" spans="2:19">
      <c r="B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5"/>
      <c r="P46" s="6"/>
      <c r="R46" s="6"/>
      <c r="S46" s="6"/>
    </row>
    <row r="47" s="2" customFormat="1" spans="2:19">
      <c r="B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5"/>
      <c r="P47" s="6"/>
      <c r="R47" s="6"/>
      <c r="S47" s="6"/>
    </row>
    <row r="48" s="2" customFormat="1" spans="2:19">
      <c r="B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5"/>
      <c r="P48" s="6"/>
      <c r="R48" s="6"/>
      <c r="S48" s="6"/>
    </row>
    <row r="49" s="2" customFormat="1" ht="13.5" spans="2:19">
      <c r="B49" s="62"/>
      <c r="E49" s="6"/>
      <c r="F49" s="6"/>
      <c r="G49" s="6"/>
      <c r="H49" s="6"/>
      <c r="I49" s="6"/>
      <c r="J49" s="6"/>
      <c r="K49" s="6"/>
      <c r="L49" s="6"/>
      <c r="M49" s="6"/>
      <c r="N49" s="6"/>
      <c r="O49" s="5"/>
      <c r="P49" s="6"/>
      <c r="R49" s="6"/>
      <c r="S49" s="6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2:B42"/>
    <mergeCell ref="C43:E43"/>
    <mergeCell ref="F43:K43"/>
    <mergeCell ref="P43:T43"/>
    <mergeCell ref="C44:E44"/>
    <mergeCell ref="F44:K44"/>
    <mergeCell ref="P44:T44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M35:M36"/>
    <mergeCell ref="S5:S7"/>
    <mergeCell ref="T5:T7"/>
    <mergeCell ref="A43:B44"/>
    <mergeCell ref="L43:N4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第二次</vt:lpstr>
      <vt:lpstr>第三次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2017-01-14T12:48:00Z</dcterms:created>
  <dcterms:modified xsi:type="dcterms:W3CDTF">2021-05-10T07:34:41Z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DD8328AC03844D1CBC6BAE26F9A756E7</vt:lpwstr>
  </property>
</Properties>
</file>