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第1次" sheetId="1" r:id="rId1"/>
    <sheet name="第二次" sheetId="2" r:id="rId2"/>
    <sheet name="第三次" sheetId="3" r:id="rId3"/>
  </sheets>
  <calcPr calcId="144525"/>
</workbook>
</file>

<file path=xl/sharedStrings.xml><?xml version="1.0" encoding="utf-8"?>
<sst xmlns="http://schemas.openxmlformats.org/spreadsheetml/2006/main" count="472" uniqueCount="108">
  <si>
    <t xml:space="preserve">工程款支付证书 </t>
  </si>
  <si>
    <t>工程名称</t>
  </si>
  <si>
    <t>浉河区浉河港至四望山红色旅游公路改建工程项目</t>
  </si>
  <si>
    <t>建设单位</t>
  </si>
  <si>
    <t>浉河区交通运输局</t>
  </si>
  <si>
    <t>ERP编号</t>
  </si>
  <si>
    <t>档案编号</t>
  </si>
  <si>
    <t>2019025</t>
  </si>
  <si>
    <t>合同金额</t>
  </si>
  <si>
    <t>中标时间</t>
  </si>
  <si>
    <t>2019.6.25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</si>
  <si>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</si>
  <si>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</si>
  <si>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</si>
  <si>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</si>
  <si>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</si>
  <si>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</si>
  <si>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</si>
  <si>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</si>
  <si>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</si>
  <si>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</si>
  <si>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</si>
  <si>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刘传谋15837666999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</si>
  <si>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</si>
  <si>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</si>
  <si>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</si>
  <si>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</si>
  <si>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</si>
  <si>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</si>
  <si>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</si>
  <si>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</si>
  <si>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</si>
  <si>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</si>
  <si>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</si>
  <si>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</si>
  <si>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</si>
  <si>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</si>
  <si>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</si>
  <si>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</si>
  <si>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</si>
  <si>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</si>
  <si>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</si>
  <si>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</si>
  <si>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</si>
  <si>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</si>
  <si>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</si>
  <si>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</si>
  <si>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</si>
  <si>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</si>
  <si>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</si>
  <si>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</si>
  <si>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</si>
  <si>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</si>
  <si>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</si>
  <si>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</si>
  <si>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520684323131000002</t>
  </si>
  <si>
    <t>建行信阳建设路支行</t>
  </si>
  <si>
    <t>4100 1551 4140 5020 2584</t>
  </si>
  <si>
    <t>信阳市平桥区银钱加油站</t>
  </si>
  <si>
    <t>10205 0102100041 0002</t>
  </si>
  <si>
    <t>信阳市浉河区农村信用合作社十三里桥信用社</t>
  </si>
  <si>
    <t xml:space="preserve">5612 3001 7000 00007 </t>
  </si>
  <si>
    <t>手续费</t>
  </si>
  <si>
    <t>信阳市泰林实业有限公司</t>
  </si>
  <si>
    <t>工行信阳中城支行</t>
  </si>
  <si>
    <t>1718 0211 0920 0075 292</t>
  </si>
  <si>
    <t>信阳市大江工程有限公司</t>
  </si>
  <si>
    <t>中行信阳平桥支行</t>
  </si>
  <si>
    <t>2624 6746 8627</t>
  </si>
  <si>
    <t>信阳市平桥区远踏工程机械租赁</t>
  </si>
  <si>
    <t>4105 0176 2840 0000 0069</t>
  </si>
  <si>
    <t>信阳茗山茗水实业有限公司</t>
  </si>
  <si>
    <t>建行信阳南京路支行</t>
  </si>
  <si>
    <t>4105 0176 2846 0000 0358</t>
  </si>
  <si>
    <t>河南省荣进建筑劳务有限公司</t>
  </si>
  <si>
    <t>中原银行信阳分行</t>
  </si>
  <si>
    <t>4115 0101 0150 0032 02</t>
  </si>
  <si>
    <t>信阳宏兵公路养护有限公司</t>
  </si>
  <si>
    <t>中行信阳分行营业部</t>
  </si>
  <si>
    <t>2468 6975 6334</t>
  </si>
  <si>
    <t>信阳中威工程机械有限公司</t>
  </si>
  <si>
    <t>2520 6991 3439</t>
  </si>
  <si>
    <t>信阳宏友工程机械有限公司</t>
  </si>
  <si>
    <t>建行信阳分行</t>
  </si>
  <si>
    <t>4105 0176 2836 0000 0383</t>
  </si>
  <si>
    <t>信阳太福建筑土方工程有限公司</t>
  </si>
  <si>
    <t>4105 0176 2840 0000 0268</t>
  </si>
  <si>
    <t>信阳市华玉建筑劳务有限公司</t>
  </si>
  <si>
    <t>农行信阳直属支行</t>
  </si>
  <si>
    <t>1679 0101 0400 0985 4</t>
  </si>
  <si>
    <t>信阳市双龙水泥制品有限公司</t>
  </si>
  <si>
    <t>工行信阳申城支行</t>
  </si>
  <si>
    <t>1718 2211 0902 1010 776</t>
  </si>
  <si>
    <t>信阳市铭源九信建材有限公司（水泥）</t>
  </si>
  <si>
    <t>手续费，已交公司王光如卡</t>
  </si>
  <si>
    <t>1718 0211 0945 5385 385</t>
  </si>
  <si>
    <t>信阳市浉河区浉河港加油站（柴油）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</si>
  <si>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</si>
  <si>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</si>
  <si>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</si>
  <si>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</si>
  <si>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</si>
  <si>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</si>
  <si>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</si>
  <si>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5206 8432 3131 000 002</t>
  </si>
  <si>
    <t>100元手续费，下次到工
程款一起扣</t>
  </si>
  <si>
    <t>信阳中威工程机械有限公司（租赁）</t>
  </si>
  <si>
    <t xml:space="preserve">吉阳书山茗水实业有限公司（挡土墙）
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</si>
</sst>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yyyy&quot;年&quot;m&quot;月&quot;d&quot;日&quot;;@"/>
    <numFmt numFmtId="179" formatCode="0_ "/>
    <numFmt numFmtId="180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0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0" borderId="1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8" fillId="0" borderId="0">
      <protection locked="0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2" fillId="24" borderId="2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5" fillId="0" borderId="0">
      <protection locked="0"/>
    </xf>
  </cellStyleXfs>
  <cellXfs count="12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76" fontId="1" fillId="3" borderId="10" xfId="50" applyNumberFormat="1" applyFont="1" applyFill="1" applyBorder="1" applyAlignment="1" applyProtection="1">
      <alignment horizontal="center" vertical="center" shrinkToFit="1"/>
    </xf>
    <xf numFmtId="176" fontId="1" fillId="3" borderId="11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6" fontId="7" fillId="3" borderId="4" xfId="50" applyNumberFormat="1" applyFont="1" applyFill="1" applyBorder="1" applyAlignment="1" applyProtection="1">
      <alignment horizontal="center" vertical="center" shrinkToFi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shrinkToFit="1"/>
    </xf>
    <xf numFmtId="0" fontId="7" fillId="3" borderId="7" xfId="50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0" fontId="7" fillId="3" borderId="2" xfId="50" applyFont="1" applyFill="1" applyBorder="1" applyAlignment="1" applyProtection="1">
      <alignment vertical="center" wrapText="1"/>
    </xf>
    <xf numFmtId="176" fontId="7" fillId="3" borderId="4" xfId="50" applyNumberFormat="1" applyFont="1" applyFill="1" applyBorder="1" applyAlignment="1" applyProtection="1">
      <alignment vertical="center" shrinkToFit="1"/>
    </xf>
    <xf numFmtId="177" fontId="7" fillId="3" borderId="2" xfId="50" applyNumberFormat="1" applyFont="1" applyFill="1" applyBorder="1" applyAlignment="1" applyProtection="1">
      <alignment vertical="center" shrinkToFit="1"/>
    </xf>
    <xf numFmtId="176" fontId="7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7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177" fontId="10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wrapText="1"/>
    </xf>
    <xf numFmtId="177" fontId="7" fillId="3" borderId="7" xfId="50" applyNumberFormat="1" applyFont="1" applyFill="1" applyBorder="1" applyAlignment="1" applyProtection="1">
      <alignment horizontal="center" vertical="center" shrinkToFit="1"/>
    </xf>
    <xf numFmtId="177" fontId="7" fillId="3" borderId="6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12" fillId="3" borderId="2" xfId="50" applyNumberFormat="1" applyFont="1" applyFill="1" applyBorder="1" applyAlignment="1" applyProtection="1">
      <alignment horizontal="center" vertical="center" wrapText="1"/>
    </xf>
    <xf numFmtId="177" fontId="12" fillId="3" borderId="6" xfId="50" applyNumberFormat="1" applyFont="1" applyFill="1" applyBorder="1" applyAlignment="1" applyProtection="1">
      <alignment horizontal="center" vertical="center" wrapText="1"/>
    </xf>
    <xf numFmtId="177" fontId="9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0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9" fontId="7" fillId="3" borderId="6" xfId="19" applyFont="1" applyFill="1" applyBorder="1" applyAlignment="1" applyProtection="1">
      <alignment horizontal="center" vertical="center" wrapText="1"/>
    </xf>
    <xf numFmtId="177" fontId="7" fillId="3" borderId="6" xfId="50" applyNumberFormat="1" applyFont="1" applyFill="1" applyBorder="1" applyAlignment="1" applyProtection="1">
      <alignment horizontal="right" vertical="center" shrinkToFi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right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9" fillId="4" borderId="6" xfId="50" applyNumberFormat="1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 wrapText="1"/>
    </xf>
    <xf numFmtId="176" fontId="2" fillId="3" borderId="4" xfId="50" applyNumberFormat="1" applyFont="1" applyFill="1" applyBorder="1" applyAlignment="1" applyProtection="1">
      <alignment vertical="center" shrinkToFi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9" fontId="2" fillId="3" borderId="2" xfId="1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9" fontId="13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4" xfId="50" applyNumberFormat="1" applyFont="1" applyFill="1" applyBorder="1" applyAlignment="1" applyProtection="1">
      <alignment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66675</xdr:rowOff>
    </xdr:from>
    <xdr:to>
      <xdr:col>5</xdr:col>
      <xdr:colOff>1570990</xdr:colOff>
      <xdr:row>77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122025"/>
          <a:ext cx="5927725" cy="539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44</xdr:row>
      <xdr:rowOff>66675</xdr:rowOff>
    </xdr:from>
    <xdr:to>
      <xdr:col>5</xdr:col>
      <xdr:colOff>1570990</xdr:colOff>
      <xdr:row>82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2455525"/>
          <a:ext cx="5927725" cy="539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90" zoomScaleNormal="90" topLeftCell="B1" workbookViewId="0">
      <pane ySplit="7" topLeftCell="A29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33.983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59"/>
      <c r="J2" s="59" t="s">
        <v>4</v>
      </c>
      <c r="K2" s="59"/>
      <c r="L2" s="59"/>
      <c r="M2" s="60"/>
      <c r="N2" s="61" t="s">
        <v>5</v>
      </c>
      <c r="O2" s="61"/>
      <c r="P2" s="62">
        <v>11444</v>
      </c>
      <c r="Q2" s="67" t="s">
        <v>6</v>
      </c>
      <c r="R2" s="67"/>
      <c r="S2" s="93" t="s">
        <v>7</v>
      </c>
      <c r="T2" s="93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3" t="s">
        <v>12</v>
      </c>
      <c r="K3" s="63"/>
      <c r="L3" s="63"/>
      <c r="M3" s="63"/>
      <c r="N3" s="8" t="s">
        <v>13</v>
      </c>
      <c r="O3" s="8"/>
      <c r="P3" s="63" t="s">
        <v>14</v>
      </c>
      <c r="Q3" s="94" t="s">
        <v>15</v>
      </c>
      <c r="R3" s="95"/>
      <c r="S3" s="96" t="s">
        <v>16</v>
      </c>
      <c r="T3" s="96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3" t="s">
        <v>20</v>
      </c>
      <c r="K4" s="63"/>
      <c r="L4" s="63"/>
      <c r="M4" s="63"/>
      <c r="N4" s="8" t="s">
        <v>21</v>
      </c>
      <c r="O4" s="8"/>
      <c r="P4" s="64" t="s">
        <v>22</v>
      </c>
      <c r="Q4" s="11" t="s">
        <v>23</v>
      </c>
      <c r="R4" s="64" t="s">
        <v>24</v>
      </c>
      <c r="S4" s="97" t="s">
        <v>25</v>
      </c>
      <c r="T4" s="9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5" t="s">
        <v>33</v>
      </c>
      <c r="Q5" s="99"/>
      <c r="R5" s="99"/>
      <c r="S5" s="97" t="s">
        <v>34</v>
      </c>
      <c r="T5" s="100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66" t="s">
        <v>41</v>
      </c>
      <c r="Q6" s="101"/>
      <c r="R6" s="101"/>
      <c r="S6" s="97"/>
      <c r="T6" s="100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67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97"/>
      <c r="T7" s="100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68"/>
      <c r="O8" s="68"/>
      <c r="P8" s="68"/>
      <c r="Q8" s="102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68"/>
      <c r="O9" s="68"/>
      <c r="P9" s="69" t="s">
        <v>58</v>
      </c>
      <c r="Q9" s="102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68"/>
      <c r="O10" s="68"/>
      <c r="Q10" s="102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68"/>
      <c r="O11" s="68"/>
      <c r="P11" s="69" t="s">
        <v>63</v>
      </c>
      <c r="Q11" s="102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0"/>
      <c r="M12" s="70"/>
      <c r="N12" s="68"/>
      <c r="O12" s="68"/>
      <c r="P12" s="70"/>
      <c r="Q12" s="70"/>
      <c r="R12" s="70"/>
      <c r="S12" s="70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68"/>
      <c r="O13" s="68"/>
      <c r="P13" s="68" t="s">
        <v>66</v>
      </c>
      <c r="Q13" s="102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68"/>
      <c r="O14" s="68"/>
      <c r="P14" s="68" t="s">
        <v>69</v>
      </c>
      <c r="Q14" s="102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0"/>
      <c r="O15" s="70"/>
      <c r="P15" s="68" t="s">
        <v>71</v>
      </c>
      <c r="Q15" s="102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0"/>
      <c r="O16" s="70"/>
      <c r="P16" s="68"/>
      <c r="Q16" s="102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68"/>
      <c r="O17" s="68"/>
      <c r="P17" s="68" t="s">
        <v>74</v>
      </c>
      <c r="Q17" s="102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68"/>
      <c r="O18" s="68"/>
      <c r="P18" s="68" t="s">
        <v>58</v>
      </c>
      <c r="Q18" s="102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68"/>
      <c r="O19" s="68"/>
      <c r="P19" s="68"/>
      <c r="Q19" s="102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68"/>
      <c r="O20" s="68"/>
      <c r="P20" s="68" t="s">
        <v>77</v>
      </c>
      <c r="Q20" s="102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68"/>
      <c r="O21" s="68"/>
      <c r="P21" s="68"/>
      <c r="Q21" s="102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68"/>
      <c r="O22" s="68"/>
      <c r="P22" s="68" t="s">
        <v>80</v>
      </c>
      <c r="Q22" s="102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68"/>
      <c r="O23" s="68"/>
      <c r="P23" s="68" t="s">
        <v>82</v>
      </c>
      <c r="Q23" s="102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68"/>
      <c r="O24" s="68"/>
      <c r="P24" s="68" t="s">
        <v>85</v>
      </c>
      <c r="Q24" s="102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68"/>
      <c r="O25" s="68"/>
      <c r="P25" s="68" t="s">
        <v>87</v>
      </c>
      <c r="Q25" s="102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68"/>
      <c r="O26" s="68"/>
      <c r="P26" s="68" t="s">
        <v>90</v>
      </c>
      <c r="Q26" s="102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68"/>
      <c r="O27" s="68"/>
      <c r="P27" s="68"/>
      <c r="Q27" s="102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68"/>
      <c r="O28" s="68"/>
      <c r="P28" s="68" t="s">
        <v>80</v>
      </c>
      <c r="Q28" s="102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68"/>
      <c r="O29" s="68"/>
      <c r="P29" s="68"/>
      <c r="Q29" s="102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68"/>
      <c r="O30" s="68"/>
      <c r="P30" s="68" t="s">
        <v>93</v>
      </c>
      <c r="Q30" s="102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1" t="s">
        <v>94</v>
      </c>
      <c r="N31" s="68"/>
      <c r="O31" s="68"/>
      <c r="P31" s="68"/>
      <c r="Q31" s="102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2"/>
      <c r="N32" s="68"/>
      <c r="O32" s="68"/>
      <c r="P32" s="68" t="s">
        <v>93</v>
      </c>
      <c r="Q32" s="102"/>
      <c r="R32" s="26"/>
      <c r="S32" s="26">
        <v>500000</v>
      </c>
      <c r="T32" s="26"/>
    </row>
    <row r="33" s="4" customFormat="1" ht="19" customHeight="1" spans="1:20">
      <c r="A33" s="122">
        <v>9</v>
      </c>
      <c r="B33" s="114">
        <v>44180</v>
      </c>
      <c r="C33" s="50"/>
      <c r="D33" s="77">
        <v>101350</v>
      </c>
      <c r="E33" s="77" t="s">
        <v>54</v>
      </c>
      <c r="F33" s="123" t="s">
        <v>59</v>
      </c>
      <c r="G33" s="77"/>
      <c r="H33" s="77"/>
      <c r="I33" s="77"/>
      <c r="J33" s="77"/>
      <c r="K33" s="77"/>
      <c r="L33" s="77">
        <v>100</v>
      </c>
      <c r="M33" s="125" t="s">
        <v>94</v>
      </c>
      <c r="N33" s="79"/>
      <c r="O33" s="79"/>
      <c r="P33" s="79"/>
      <c r="Q33" s="120"/>
      <c r="R33" s="77"/>
      <c r="S33" s="77"/>
      <c r="T33" s="77"/>
    </row>
    <row r="34" s="4" customFormat="1" ht="20.1" customHeight="1" spans="1:20">
      <c r="A34" s="122"/>
      <c r="B34" s="114">
        <v>44180</v>
      </c>
      <c r="C34" s="50"/>
      <c r="D34" s="50"/>
      <c r="E34" s="77" t="s">
        <v>91</v>
      </c>
      <c r="F34" s="77" t="s">
        <v>95</v>
      </c>
      <c r="G34" s="77"/>
      <c r="H34" s="77"/>
      <c r="I34" s="77"/>
      <c r="J34" s="77"/>
      <c r="K34" s="77"/>
      <c r="L34" s="77">
        <v>-100</v>
      </c>
      <c r="M34" s="119"/>
      <c r="N34" s="79"/>
      <c r="O34" s="79"/>
      <c r="P34" s="79" t="s">
        <v>96</v>
      </c>
      <c r="Q34" s="120"/>
      <c r="R34" s="77"/>
      <c r="S34" s="77">
        <v>101350</v>
      </c>
      <c r="T34" s="77"/>
    </row>
    <row r="35" s="4" customFormat="1" ht="20.1" customHeight="1" spans="1:20">
      <c r="A35" s="113"/>
      <c r="B35" s="114"/>
      <c r="C35" s="50"/>
      <c r="D35" s="50"/>
      <c r="E35" s="77"/>
      <c r="F35" s="77"/>
      <c r="G35" s="77"/>
      <c r="H35" s="77"/>
      <c r="I35" s="77"/>
      <c r="J35" s="77"/>
      <c r="K35" s="77"/>
      <c r="L35" s="77"/>
      <c r="M35" s="77"/>
      <c r="N35" s="79"/>
      <c r="O35" s="79"/>
      <c r="P35" s="79"/>
      <c r="Q35" s="120"/>
      <c r="R35" s="77"/>
      <c r="S35" s="77"/>
      <c r="T35" s="77"/>
    </row>
    <row r="36" s="4" customFormat="1" ht="20.1" customHeight="1" spans="1:20">
      <c r="A36" s="113"/>
      <c r="B36" s="114"/>
      <c r="C36" s="50"/>
      <c r="D36" s="50"/>
      <c r="E36" s="77"/>
      <c r="F36" s="77"/>
      <c r="G36" s="77"/>
      <c r="H36" s="77"/>
      <c r="I36" s="77"/>
      <c r="J36" s="77"/>
      <c r="K36" s="77"/>
      <c r="L36" s="77"/>
      <c r="M36" s="77"/>
      <c r="N36" s="79"/>
      <c r="O36" s="79"/>
      <c r="P36" s="79"/>
      <c r="Q36" s="120"/>
      <c r="R36" s="77"/>
      <c r="S36" s="77"/>
      <c r="T36" s="77"/>
    </row>
    <row r="37" ht="21" customHeight="1" spans="1:20">
      <c r="A37" s="116"/>
      <c r="B37" s="124"/>
      <c r="C37" s="33"/>
      <c r="D37" s="33"/>
      <c r="E37" s="29"/>
      <c r="F37" s="29"/>
      <c r="G37" s="29"/>
      <c r="H37" s="29"/>
      <c r="I37" s="29"/>
      <c r="J37" s="29"/>
      <c r="K37" s="29"/>
      <c r="L37" s="29"/>
      <c r="M37" s="29"/>
      <c r="N37" s="68"/>
      <c r="O37" s="68"/>
      <c r="P37" s="68"/>
      <c r="Q37" s="102"/>
      <c r="R37" s="32"/>
      <c r="S37" s="26"/>
      <c r="T37" s="32"/>
    </row>
    <row r="38" ht="30" customHeight="1" spans="1:20">
      <c r="A38" s="52" t="s">
        <v>97</v>
      </c>
      <c r="B38" s="52"/>
      <c r="C38" s="53">
        <f>SUM(C8:C37)</f>
        <v>0</v>
      </c>
      <c r="D38" s="54">
        <f>SUM(D8:D37)</f>
        <v>3277429</v>
      </c>
      <c r="E38" s="55"/>
      <c r="F38" s="55"/>
      <c r="G38" s="55"/>
      <c r="H38" s="55"/>
      <c r="I38" s="81">
        <f>SUM(I8:I37)</f>
        <v>0</v>
      </c>
      <c r="J38" s="82"/>
      <c r="K38" s="81">
        <f>SUM(K8:K37)</f>
        <v>0</v>
      </c>
      <c r="L38" s="81">
        <f>SUM(L8:L37)</f>
        <v>1150</v>
      </c>
      <c r="M38" s="82"/>
      <c r="N38" s="83">
        <f>SUM(N8:N37)</f>
        <v>0</v>
      </c>
      <c r="O38" s="68"/>
      <c r="P38" s="84"/>
      <c r="Q38" s="109"/>
      <c r="R38" s="110"/>
      <c r="S38" s="111">
        <f>SUM(S8:S37)</f>
        <v>3276279</v>
      </c>
      <c r="T38" s="112">
        <f>C38+D38-I38-K38-L38-N38-S38</f>
        <v>0</v>
      </c>
    </row>
    <row r="39" ht="30" customHeight="1" spans="1:20">
      <c r="A39" s="52" t="s">
        <v>98</v>
      </c>
      <c r="B39" s="52"/>
      <c r="C39" s="52" t="s">
        <v>99</v>
      </c>
      <c r="D39" s="52"/>
      <c r="E39" s="52"/>
      <c r="F39" s="56">
        <f>S34</f>
        <v>101350</v>
      </c>
      <c r="G39" s="57"/>
      <c r="H39" s="57"/>
      <c r="I39" s="57"/>
      <c r="J39" s="57"/>
      <c r="K39" s="85"/>
      <c r="L39" s="86" t="s">
        <v>100</v>
      </c>
      <c r="M39" s="87"/>
      <c r="N39" s="87"/>
      <c r="O39" s="88" t="s">
        <v>101</v>
      </c>
      <c r="P39" s="89">
        <f>F39</f>
        <v>101350</v>
      </c>
      <c r="Q39" s="89"/>
      <c r="R39" s="89"/>
      <c r="S39" s="89"/>
      <c r="T39" s="89"/>
    </row>
    <row r="40" ht="30" customHeight="1" spans="1:20">
      <c r="A40" s="52"/>
      <c r="B40" s="52"/>
      <c r="C40" s="52" t="s">
        <v>102</v>
      </c>
      <c r="D40" s="52"/>
      <c r="E40" s="52"/>
      <c r="F40" s="56">
        <v>0</v>
      </c>
      <c r="G40" s="57"/>
      <c r="H40" s="57"/>
      <c r="I40" s="57"/>
      <c r="J40" s="57"/>
      <c r="K40" s="85"/>
      <c r="L40" s="90"/>
      <c r="M40" s="91"/>
      <c r="N40" s="91"/>
      <c r="O40" s="88" t="s">
        <v>103</v>
      </c>
      <c r="P40" s="92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壹拾万壹仟叁佰伍拾元整</v>
      </c>
      <c r="Q40" s="92"/>
      <c r="R40" s="92"/>
      <c r="S40" s="92"/>
      <c r="T40" s="92"/>
    </row>
    <row r="45" ht="13.5" spans="2:2">
      <c r="B45" s="58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H1"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59"/>
      <c r="J2" s="59" t="s">
        <v>4</v>
      </c>
      <c r="K2" s="59"/>
      <c r="L2" s="59"/>
      <c r="M2" s="60"/>
      <c r="N2" s="61" t="s">
        <v>5</v>
      </c>
      <c r="O2" s="61"/>
      <c r="P2" s="62">
        <v>11444</v>
      </c>
      <c r="Q2" s="67" t="s">
        <v>6</v>
      </c>
      <c r="R2" s="67"/>
      <c r="S2" s="93" t="s">
        <v>7</v>
      </c>
      <c r="T2" s="93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3" t="s">
        <v>12</v>
      </c>
      <c r="K3" s="63"/>
      <c r="L3" s="63"/>
      <c r="M3" s="63"/>
      <c r="N3" s="8" t="s">
        <v>13</v>
      </c>
      <c r="O3" s="8"/>
      <c r="P3" s="63" t="s">
        <v>14</v>
      </c>
      <c r="Q3" s="94" t="s">
        <v>15</v>
      </c>
      <c r="R3" s="95"/>
      <c r="S3" s="96" t="s">
        <v>16</v>
      </c>
      <c r="T3" s="96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3" t="s">
        <v>20</v>
      </c>
      <c r="K4" s="63"/>
      <c r="L4" s="63"/>
      <c r="M4" s="63"/>
      <c r="N4" s="8" t="s">
        <v>21</v>
      </c>
      <c r="O4" s="8"/>
      <c r="P4" s="64" t="s">
        <v>22</v>
      </c>
      <c r="Q4" s="11" t="s">
        <v>23</v>
      </c>
      <c r="R4" s="64" t="s">
        <v>24</v>
      </c>
      <c r="S4" s="97" t="s">
        <v>25</v>
      </c>
      <c r="T4" s="9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5" t="s">
        <v>33</v>
      </c>
      <c r="Q5" s="99"/>
      <c r="R5" s="99"/>
      <c r="S5" s="97" t="s">
        <v>34</v>
      </c>
      <c r="T5" s="100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66" t="s">
        <v>41</v>
      </c>
      <c r="Q6" s="101"/>
      <c r="R6" s="101"/>
      <c r="S6" s="97"/>
      <c r="T6" s="100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67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97"/>
      <c r="T7" s="100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68"/>
      <c r="O8" s="68"/>
      <c r="P8" s="68"/>
      <c r="Q8" s="102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68"/>
      <c r="O9" s="68"/>
      <c r="P9" s="69" t="s">
        <v>58</v>
      </c>
      <c r="Q9" s="102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68"/>
      <c r="O10" s="68"/>
      <c r="Q10" s="102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68"/>
      <c r="O11" s="68"/>
      <c r="P11" s="69" t="s">
        <v>63</v>
      </c>
      <c r="Q11" s="102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0"/>
      <c r="M12" s="70"/>
      <c r="N12" s="68"/>
      <c r="O12" s="68"/>
      <c r="P12" s="70"/>
      <c r="Q12" s="70"/>
      <c r="R12" s="70"/>
      <c r="S12" s="70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68"/>
      <c r="O13" s="68"/>
      <c r="P13" s="68" t="s">
        <v>66</v>
      </c>
      <c r="Q13" s="102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68"/>
      <c r="O14" s="68"/>
      <c r="P14" s="68" t="s">
        <v>69</v>
      </c>
      <c r="Q14" s="102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0"/>
      <c r="O15" s="70"/>
      <c r="P15" s="68" t="s">
        <v>71</v>
      </c>
      <c r="Q15" s="102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0"/>
      <c r="O16" s="70"/>
      <c r="P16" s="68"/>
      <c r="Q16" s="102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68"/>
      <c r="O17" s="68"/>
      <c r="P17" s="68" t="s">
        <v>74</v>
      </c>
      <c r="Q17" s="102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68"/>
      <c r="O18" s="68"/>
      <c r="P18" s="68" t="s">
        <v>58</v>
      </c>
      <c r="Q18" s="102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68"/>
      <c r="O19" s="68"/>
      <c r="P19" s="68"/>
      <c r="Q19" s="102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68"/>
      <c r="O20" s="68"/>
      <c r="P20" s="68" t="s">
        <v>77</v>
      </c>
      <c r="Q20" s="102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68"/>
      <c r="O21" s="68"/>
      <c r="P21" s="68"/>
      <c r="Q21" s="102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68"/>
      <c r="O22" s="68"/>
      <c r="P22" s="68" t="s">
        <v>80</v>
      </c>
      <c r="Q22" s="102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68"/>
      <c r="O23" s="68"/>
      <c r="P23" s="68" t="s">
        <v>82</v>
      </c>
      <c r="Q23" s="102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68"/>
      <c r="O24" s="68"/>
      <c r="P24" s="68" t="s">
        <v>85</v>
      </c>
      <c r="Q24" s="102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68"/>
      <c r="O25" s="68"/>
      <c r="P25" s="68" t="s">
        <v>87</v>
      </c>
      <c r="Q25" s="102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68"/>
      <c r="O26" s="68"/>
      <c r="P26" s="68" t="s">
        <v>90</v>
      </c>
      <c r="Q26" s="102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68"/>
      <c r="O27" s="68"/>
      <c r="P27" s="68"/>
      <c r="Q27" s="102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68"/>
      <c r="O28" s="68"/>
      <c r="P28" s="68" t="s">
        <v>80</v>
      </c>
      <c r="Q28" s="102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68"/>
      <c r="O29" s="68"/>
      <c r="P29" s="68"/>
      <c r="Q29" s="102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68"/>
      <c r="O30" s="68"/>
      <c r="P30" s="68" t="s">
        <v>93</v>
      </c>
      <c r="Q30" s="102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1" t="s">
        <v>94</v>
      </c>
      <c r="N31" s="68"/>
      <c r="O31" s="68"/>
      <c r="P31" s="68"/>
      <c r="Q31" s="102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2"/>
      <c r="N32" s="68"/>
      <c r="O32" s="68"/>
      <c r="P32" s="68" t="s">
        <v>93</v>
      </c>
      <c r="Q32" s="102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3" t="s">
        <v>94</v>
      </c>
      <c r="N33" s="74"/>
      <c r="O33" s="74"/>
      <c r="P33" s="74"/>
      <c r="Q33" s="103"/>
      <c r="R33" s="42"/>
      <c r="S33" s="42"/>
      <c r="T33" s="77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75"/>
      <c r="N34" s="74"/>
      <c r="O34" s="74"/>
      <c r="P34" s="74" t="s">
        <v>96</v>
      </c>
      <c r="Q34" s="103"/>
      <c r="R34" s="42"/>
      <c r="S34" s="42">
        <v>101350</v>
      </c>
      <c r="T34" s="77"/>
    </row>
    <row r="35" s="4" customFormat="1" ht="20.1" customHeight="1" spans="1:20">
      <c r="A35" s="113">
        <v>11</v>
      </c>
      <c r="B35" s="114">
        <v>44546</v>
      </c>
      <c r="C35" s="50"/>
      <c r="D35" s="115">
        <v>42488.73</v>
      </c>
      <c r="E35" s="77" t="s">
        <v>54</v>
      </c>
      <c r="F35" s="77" t="s">
        <v>104</v>
      </c>
      <c r="G35" s="77"/>
      <c r="H35" s="77"/>
      <c r="I35" s="77"/>
      <c r="J35" s="77"/>
      <c r="K35" s="77"/>
      <c r="L35" s="77">
        <v>0</v>
      </c>
      <c r="M35" s="118" t="s">
        <v>105</v>
      </c>
      <c r="N35" s="79"/>
      <c r="O35" s="79"/>
      <c r="P35" s="79" t="s">
        <v>106</v>
      </c>
      <c r="Q35" s="120"/>
      <c r="R35" s="77"/>
      <c r="S35" s="77">
        <v>20754</v>
      </c>
      <c r="T35" s="77"/>
    </row>
    <row r="36" s="2" customFormat="1" ht="21" customHeight="1" spans="1:20">
      <c r="A36" s="116"/>
      <c r="B36" s="117"/>
      <c r="C36" s="50"/>
      <c r="D36" s="50"/>
      <c r="E36" s="51"/>
      <c r="F36" s="51"/>
      <c r="G36" s="51"/>
      <c r="H36" s="51"/>
      <c r="I36" s="51"/>
      <c r="J36" s="51"/>
      <c r="K36" s="51"/>
      <c r="L36" s="77">
        <v>0</v>
      </c>
      <c r="M36" s="119"/>
      <c r="N36" s="79"/>
      <c r="O36" s="79"/>
      <c r="P36" s="79" t="s">
        <v>107</v>
      </c>
      <c r="Q36" s="120"/>
      <c r="R36" s="121"/>
      <c r="S36" s="77">
        <v>21734.73</v>
      </c>
      <c r="T36" s="32"/>
    </row>
    <row r="37" s="2" customFormat="1" ht="30" customHeight="1" spans="1:20">
      <c r="A37" s="52" t="s">
        <v>97</v>
      </c>
      <c r="B37" s="52"/>
      <c r="C37" s="53">
        <f>SUM(C8:C36)</f>
        <v>0</v>
      </c>
      <c r="D37" s="54">
        <f>SUM(D8:D36)</f>
        <v>3319917.73</v>
      </c>
      <c r="E37" s="55"/>
      <c r="F37" s="55"/>
      <c r="G37" s="55"/>
      <c r="H37" s="55"/>
      <c r="I37" s="81">
        <f>SUM(I8:I36)</f>
        <v>0</v>
      </c>
      <c r="J37" s="82"/>
      <c r="K37" s="81">
        <f>SUM(K8:K36)</f>
        <v>0</v>
      </c>
      <c r="L37" s="81">
        <f>SUM(L8:L36)</f>
        <v>1150</v>
      </c>
      <c r="M37" s="82"/>
      <c r="N37" s="83">
        <f>SUM(N8:N36)</f>
        <v>0</v>
      </c>
      <c r="O37" s="68"/>
      <c r="P37" s="84"/>
      <c r="Q37" s="109"/>
      <c r="R37" s="110"/>
      <c r="S37" s="111">
        <f>SUM(S8:S36)</f>
        <v>3318767.73</v>
      </c>
      <c r="T37" s="112">
        <f>C37+D37-I37-K37-L37-N37-S37</f>
        <v>0</v>
      </c>
    </row>
    <row r="38" s="2" customFormat="1" ht="30" customHeight="1" spans="1:20">
      <c r="A38" s="52" t="s">
        <v>98</v>
      </c>
      <c r="B38" s="52"/>
      <c r="C38" s="52" t="s">
        <v>99</v>
      </c>
      <c r="D38" s="52"/>
      <c r="E38" s="52"/>
      <c r="F38" s="56">
        <v>42488.73</v>
      </c>
      <c r="G38" s="57"/>
      <c r="H38" s="57"/>
      <c r="I38" s="57"/>
      <c r="J38" s="57"/>
      <c r="K38" s="85"/>
      <c r="L38" s="86" t="s">
        <v>100</v>
      </c>
      <c r="M38" s="87"/>
      <c r="N38" s="87"/>
      <c r="O38" s="88" t="s">
        <v>101</v>
      </c>
      <c r="P38" s="89">
        <v>42488.73</v>
      </c>
      <c r="Q38" s="89"/>
      <c r="R38" s="89"/>
      <c r="S38" s="89"/>
      <c r="T38" s="89"/>
    </row>
    <row r="39" s="2" customFormat="1" ht="30" customHeight="1" spans="1:20">
      <c r="A39" s="52"/>
      <c r="B39" s="52"/>
      <c r="C39" s="52" t="s">
        <v>102</v>
      </c>
      <c r="D39" s="52"/>
      <c r="E39" s="52"/>
      <c r="F39" s="56">
        <v>0</v>
      </c>
      <c r="G39" s="57"/>
      <c r="H39" s="57"/>
      <c r="I39" s="57"/>
      <c r="J39" s="57"/>
      <c r="K39" s="85"/>
      <c r="L39" s="90"/>
      <c r="M39" s="91"/>
      <c r="N39" s="91"/>
      <c r="O39" s="88" t="s">
        <v>103</v>
      </c>
      <c r="P39" s="92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肆万贰仟肆佰捌拾捌元整</v>
      </c>
      <c r="Q39" s="92"/>
      <c r="R39" s="92"/>
      <c r="S39" s="92"/>
      <c r="T39" s="92"/>
    </row>
    <row r="40" s="2" customFormat="1" spans="2:19">
      <c r="B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5"/>
      <c r="P40" s="6"/>
      <c r="R40" s="6"/>
      <c r="S40" s="6"/>
    </row>
    <row r="41" s="2" customFormat="1" spans="2:19">
      <c r="B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5"/>
      <c r="P41" s="6"/>
      <c r="R41" s="6"/>
      <c r="S41" s="6"/>
    </row>
    <row r="42" s="2" customFormat="1" spans="2:19">
      <c r="B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5"/>
      <c r="P42" s="6"/>
      <c r="R42" s="6"/>
      <c r="S42" s="6"/>
    </row>
    <row r="43" s="2" customFormat="1" spans="2:19">
      <c r="B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5"/>
      <c r="P43" s="6"/>
      <c r="R43" s="6"/>
      <c r="S43" s="6"/>
    </row>
    <row r="44" s="2" customFormat="1" ht="13.5" spans="2:19">
      <c r="B44" s="58"/>
      <c r="E44" s="6"/>
      <c r="F44" s="6"/>
      <c r="G44" s="6"/>
      <c r="H44" s="6"/>
      <c r="I44" s="6"/>
      <c r="J44" s="6"/>
      <c r="K44" s="6"/>
      <c r="L44" s="6"/>
      <c r="M44" s="6"/>
      <c r="N44" s="6"/>
      <c r="O44" s="5"/>
      <c r="P44" s="6"/>
      <c r="R44" s="6"/>
      <c r="S44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abSelected="1" topLeftCell="M26" workbookViewId="0">
      <selection activeCell="V31" sqref="V31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59"/>
      <c r="J2" s="59" t="s">
        <v>4</v>
      </c>
      <c r="K2" s="59"/>
      <c r="L2" s="59"/>
      <c r="M2" s="60"/>
      <c r="N2" s="61" t="s">
        <v>5</v>
      </c>
      <c r="O2" s="61"/>
      <c r="P2" s="62">
        <v>11444</v>
      </c>
      <c r="Q2" s="67" t="s">
        <v>6</v>
      </c>
      <c r="R2" s="67"/>
      <c r="S2" s="93" t="s">
        <v>7</v>
      </c>
      <c r="T2" s="93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3" t="s">
        <v>12</v>
      </c>
      <c r="K3" s="63"/>
      <c r="L3" s="63"/>
      <c r="M3" s="63"/>
      <c r="N3" s="8" t="s">
        <v>13</v>
      </c>
      <c r="O3" s="8"/>
      <c r="P3" s="63" t="s">
        <v>14</v>
      </c>
      <c r="Q3" s="94" t="s">
        <v>15</v>
      </c>
      <c r="R3" s="95"/>
      <c r="S3" s="96" t="s">
        <v>16</v>
      </c>
      <c r="T3" s="96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3" t="s">
        <v>20</v>
      </c>
      <c r="K4" s="63"/>
      <c r="L4" s="63"/>
      <c r="M4" s="63"/>
      <c r="N4" s="8" t="s">
        <v>21</v>
      </c>
      <c r="O4" s="8"/>
      <c r="P4" s="64" t="s">
        <v>22</v>
      </c>
      <c r="Q4" s="11" t="s">
        <v>23</v>
      </c>
      <c r="R4" s="64" t="s">
        <v>24</v>
      </c>
      <c r="S4" s="97" t="s">
        <v>25</v>
      </c>
      <c r="T4" s="9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5" t="s">
        <v>33</v>
      </c>
      <c r="Q5" s="99"/>
      <c r="R5" s="99"/>
      <c r="S5" s="97" t="s">
        <v>34</v>
      </c>
      <c r="T5" s="100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66" t="s">
        <v>41</v>
      </c>
      <c r="Q6" s="101"/>
      <c r="R6" s="101"/>
      <c r="S6" s="97"/>
      <c r="T6" s="100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67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97"/>
      <c r="T7" s="100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68"/>
      <c r="O8" s="68"/>
      <c r="P8" s="68"/>
      <c r="Q8" s="102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68"/>
      <c r="O9" s="68"/>
      <c r="P9" s="69" t="s">
        <v>58</v>
      </c>
      <c r="Q9" s="102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68"/>
      <c r="O10" s="68"/>
      <c r="Q10" s="102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68"/>
      <c r="O11" s="68"/>
      <c r="P11" s="69" t="s">
        <v>63</v>
      </c>
      <c r="Q11" s="102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0"/>
      <c r="M12" s="70"/>
      <c r="N12" s="68"/>
      <c r="O12" s="68"/>
      <c r="P12" s="70"/>
      <c r="Q12" s="70"/>
      <c r="R12" s="70"/>
      <c r="S12" s="70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68"/>
      <c r="O13" s="68"/>
      <c r="P13" s="68" t="s">
        <v>66</v>
      </c>
      <c r="Q13" s="102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68"/>
      <c r="O14" s="68"/>
      <c r="P14" s="68" t="s">
        <v>69</v>
      </c>
      <c r="Q14" s="102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0"/>
      <c r="O15" s="70"/>
      <c r="P15" s="68" t="s">
        <v>71</v>
      </c>
      <c r="Q15" s="102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0"/>
      <c r="O16" s="70"/>
      <c r="P16" s="68"/>
      <c r="Q16" s="102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68"/>
      <c r="O17" s="68"/>
      <c r="P17" s="68" t="s">
        <v>74</v>
      </c>
      <c r="Q17" s="102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68"/>
      <c r="O18" s="68"/>
      <c r="P18" s="68" t="s">
        <v>58</v>
      </c>
      <c r="Q18" s="102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68"/>
      <c r="O19" s="68"/>
      <c r="P19" s="68"/>
      <c r="Q19" s="102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68"/>
      <c r="O20" s="68"/>
      <c r="P20" s="68" t="s">
        <v>77</v>
      </c>
      <c r="Q20" s="102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68"/>
      <c r="O21" s="68"/>
      <c r="P21" s="68"/>
      <c r="Q21" s="102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68"/>
      <c r="O22" s="68"/>
      <c r="P22" s="68" t="s">
        <v>80</v>
      </c>
      <c r="Q22" s="102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68"/>
      <c r="O23" s="68"/>
      <c r="P23" s="68" t="s">
        <v>82</v>
      </c>
      <c r="Q23" s="102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68"/>
      <c r="O24" s="68"/>
      <c r="P24" s="68" t="s">
        <v>85</v>
      </c>
      <c r="Q24" s="102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68"/>
      <c r="O25" s="68"/>
      <c r="P25" s="68" t="s">
        <v>87</v>
      </c>
      <c r="Q25" s="102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68"/>
      <c r="O26" s="68"/>
      <c r="P26" s="68" t="s">
        <v>90</v>
      </c>
      <c r="Q26" s="102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68"/>
      <c r="O27" s="68"/>
      <c r="P27" s="68"/>
      <c r="Q27" s="102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68"/>
      <c r="O28" s="68"/>
      <c r="P28" s="68" t="s">
        <v>80</v>
      </c>
      <c r="Q28" s="102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68"/>
      <c r="O29" s="68"/>
      <c r="P29" s="68"/>
      <c r="Q29" s="102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68"/>
      <c r="O30" s="68"/>
      <c r="P30" s="68" t="s">
        <v>93</v>
      </c>
      <c r="Q30" s="102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1" t="s">
        <v>94</v>
      </c>
      <c r="N31" s="68"/>
      <c r="O31" s="68"/>
      <c r="P31" s="68"/>
      <c r="Q31" s="102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2"/>
      <c r="N32" s="68"/>
      <c r="O32" s="68"/>
      <c r="P32" s="68" t="s">
        <v>93</v>
      </c>
      <c r="Q32" s="102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3" t="s">
        <v>94</v>
      </c>
      <c r="N33" s="74"/>
      <c r="O33" s="74"/>
      <c r="P33" s="74"/>
      <c r="Q33" s="103"/>
      <c r="R33" s="42"/>
      <c r="S33" s="42"/>
      <c r="T33" s="77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75"/>
      <c r="N34" s="74"/>
      <c r="O34" s="74"/>
      <c r="P34" s="74" t="s">
        <v>96</v>
      </c>
      <c r="Q34" s="103"/>
      <c r="R34" s="42"/>
      <c r="S34" s="42">
        <v>101350</v>
      </c>
      <c r="T34" s="77"/>
    </row>
    <row r="35" s="4" customFormat="1" ht="20.1" customHeight="1" spans="1:20">
      <c r="A35" s="44">
        <v>11</v>
      </c>
      <c r="B35" s="40">
        <v>44546</v>
      </c>
      <c r="C35" s="41"/>
      <c r="D35" s="45">
        <v>42488.73</v>
      </c>
      <c r="E35" s="42" t="s">
        <v>54</v>
      </c>
      <c r="F35" s="42" t="s">
        <v>104</v>
      </c>
      <c r="G35" s="42"/>
      <c r="H35" s="42"/>
      <c r="I35" s="42"/>
      <c r="J35" s="42"/>
      <c r="K35" s="42"/>
      <c r="L35" s="42">
        <v>0</v>
      </c>
      <c r="M35" s="76" t="s">
        <v>105</v>
      </c>
      <c r="N35" s="74"/>
      <c r="O35" s="74"/>
      <c r="P35" s="74" t="s">
        <v>106</v>
      </c>
      <c r="Q35" s="103"/>
      <c r="R35" s="42"/>
      <c r="S35" s="42">
        <v>20754</v>
      </c>
      <c r="T35" s="77"/>
    </row>
    <row r="36" s="2" customFormat="1" ht="21" customHeight="1" spans="1:20">
      <c r="A36" s="46"/>
      <c r="B36" s="47"/>
      <c r="C36" s="41"/>
      <c r="D36" s="41"/>
      <c r="E36" s="48"/>
      <c r="F36" s="48"/>
      <c r="G36" s="48"/>
      <c r="H36" s="48"/>
      <c r="I36" s="48"/>
      <c r="J36" s="48"/>
      <c r="K36" s="48"/>
      <c r="L36" s="42">
        <v>0</v>
      </c>
      <c r="M36" s="75"/>
      <c r="N36" s="74"/>
      <c r="O36" s="74"/>
      <c r="P36" s="74" t="s">
        <v>107</v>
      </c>
      <c r="Q36" s="103"/>
      <c r="R36" s="104"/>
      <c r="S36" s="42">
        <v>21734.73</v>
      </c>
      <c r="T36" s="32"/>
    </row>
    <row r="37" s="2" customFormat="1" ht="21" customHeight="1" spans="1:20">
      <c r="A37" s="46"/>
      <c r="B37" s="49"/>
      <c r="C37" s="50"/>
      <c r="D37" s="50"/>
      <c r="E37" s="51"/>
      <c r="F37" s="51"/>
      <c r="G37" s="51"/>
      <c r="H37" s="51"/>
      <c r="I37" s="51"/>
      <c r="J37" s="51"/>
      <c r="K37" s="51"/>
      <c r="L37" s="77"/>
      <c r="M37" s="78"/>
      <c r="N37" s="79"/>
      <c r="O37" s="79"/>
      <c r="P37" s="80"/>
      <c r="Q37" s="105"/>
      <c r="R37" s="106"/>
      <c r="S37" s="107"/>
      <c r="T37" s="108"/>
    </row>
    <row r="38" s="2" customFormat="1" ht="21" customHeight="1" spans="1:20">
      <c r="A38" s="46"/>
      <c r="B38" s="49"/>
      <c r="C38" s="50"/>
      <c r="D38" s="50"/>
      <c r="E38" s="51"/>
      <c r="F38" s="51"/>
      <c r="G38" s="51"/>
      <c r="H38" s="51"/>
      <c r="I38" s="51"/>
      <c r="J38" s="51"/>
      <c r="K38" s="51"/>
      <c r="L38" s="77"/>
      <c r="M38" s="78"/>
      <c r="N38" s="79"/>
      <c r="O38" s="79"/>
      <c r="P38" s="80"/>
      <c r="Q38" s="105"/>
      <c r="R38" s="106"/>
      <c r="S38" s="107"/>
      <c r="T38" s="108"/>
    </row>
    <row r="39" s="2" customFormat="1" ht="21" customHeight="1" spans="1:20">
      <c r="A39" s="46"/>
      <c r="B39" s="49"/>
      <c r="C39" s="50"/>
      <c r="D39" s="50"/>
      <c r="E39" s="51"/>
      <c r="F39" s="51"/>
      <c r="G39" s="51"/>
      <c r="H39" s="51"/>
      <c r="I39" s="51"/>
      <c r="J39" s="51"/>
      <c r="K39" s="51"/>
      <c r="L39" s="77"/>
      <c r="M39" s="78"/>
      <c r="N39" s="79"/>
      <c r="O39" s="79"/>
      <c r="P39" s="80"/>
      <c r="Q39" s="105"/>
      <c r="R39" s="106"/>
      <c r="S39" s="107"/>
      <c r="T39" s="108"/>
    </row>
    <row r="40" s="2" customFormat="1" ht="21" customHeight="1" spans="1:20">
      <c r="A40" s="46"/>
      <c r="B40" s="49"/>
      <c r="C40" s="50"/>
      <c r="D40" s="50"/>
      <c r="E40" s="51"/>
      <c r="F40" s="51"/>
      <c r="G40" s="51"/>
      <c r="H40" s="51"/>
      <c r="I40" s="51"/>
      <c r="J40" s="51"/>
      <c r="K40" s="51"/>
      <c r="L40" s="77"/>
      <c r="M40" s="78"/>
      <c r="N40" s="79"/>
      <c r="O40" s="79"/>
      <c r="P40" s="80"/>
      <c r="Q40" s="105"/>
      <c r="R40" s="106"/>
      <c r="S40" s="107"/>
      <c r="T40" s="108"/>
    </row>
    <row r="41" s="2" customFormat="1" ht="21" customHeight="1" spans="1:20">
      <c r="A41" s="46"/>
      <c r="B41" s="49"/>
      <c r="C41" s="50"/>
      <c r="D41" s="50"/>
      <c r="E41" s="51"/>
      <c r="F41" s="51"/>
      <c r="G41" s="51"/>
      <c r="H41" s="51"/>
      <c r="I41" s="51"/>
      <c r="J41" s="51"/>
      <c r="K41" s="51"/>
      <c r="L41" s="77"/>
      <c r="M41" s="78"/>
      <c r="N41" s="79"/>
      <c r="O41" s="79"/>
      <c r="P41" s="80"/>
      <c r="Q41" s="105"/>
      <c r="R41" s="106"/>
      <c r="S41" s="107"/>
      <c r="T41" s="108"/>
    </row>
    <row r="42" s="2" customFormat="1" ht="30" customHeight="1" spans="1:20">
      <c r="A42" s="52" t="s">
        <v>97</v>
      </c>
      <c r="B42" s="52"/>
      <c r="C42" s="53">
        <f>SUM(C8:C36)</f>
        <v>0</v>
      </c>
      <c r="D42" s="54">
        <f>SUM(D8:D41)</f>
        <v>3319917.73</v>
      </c>
      <c r="E42" s="55"/>
      <c r="F42" s="55"/>
      <c r="G42" s="55"/>
      <c r="H42" s="55"/>
      <c r="I42" s="81">
        <f t="shared" ref="I42:L42" si="0">SUM(I8:I36)</f>
        <v>0</v>
      </c>
      <c r="J42" s="82"/>
      <c r="K42" s="81">
        <f t="shared" si="0"/>
        <v>0</v>
      </c>
      <c r="L42" s="81">
        <f>SUM(L8:L41)</f>
        <v>1150</v>
      </c>
      <c r="M42" s="82"/>
      <c r="N42" s="83">
        <f>SUM(N8:N36)</f>
        <v>0</v>
      </c>
      <c r="O42" s="68"/>
      <c r="P42" s="84"/>
      <c r="Q42" s="109"/>
      <c r="R42" s="110"/>
      <c r="S42" s="111">
        <f>SUM(S8:S41)</f>
        <v>3318767.73</v>
      </c>
      <c r="T42" s="112">
        <f>C42+D42-I42-K42-L42-N42-S42</f>
        <v>0</v>
      </c>
    </row>
    <row r="43" s="2" customFormat="1" ht="30" customHeight="1" spans="1:20">
      <c r="A43" s="52" t="s">
        <v>98</v>
      </c>
      <c r="B43" s="52"/>
      <c r="C43" s="52" t="s">
        <v>99</v>
      </c>
      <c r="D43" s="52"/>
      <c r="E43" s="52"/>
      <c r="F43" s="56">
        <v>42488.73</v>
      </c>
      <c r="G43" s="57"/>
      <c r="H43" s="57"/>
      <c r="I43" s="57"/>
      <c r="J43" s="57"/>
      <c r="K43" s="85"/>
      <c r="L43" s="86" t="s">
        <v>100</v>
      </c>
      <c r="M43" s="87"/>
      <c r="N43" s="87"/>
      <c r="O43" s="88" t="s">
        <v>101</v>
      </c>
      <c r="P43" s="89">
        <v>42488.73</v>
      </c>
      <c r="Q43" s="89"/>
      <c r="R43" s="89"/>
      <c r="S43" s="89"/>
      <c r="T43" s="89"/>
    </row>
    <row r="44" s="2" customFormat="1" ht="30" customHeight="1" spans="1:20">
      <c r="A44" s="52"/>
      <c r="B44" s="52"/>
      <c r="C44" s="52" t="s">
        <v>102</v>
      </c>
      <c r="D44" s="52"/>
      <c r="E44" s="52"/>
      <c r="F44" s="56">
        <v>0</v>
      </c>
      <c r="G44" s="57"/>
      <c r="H44" s="57"/>
      <c r="I44" s="57"/>
      <c r="J44" s="57"/>
      <c r="K44" s="85"/>
      <c r="L44" s="90"/>
      <c r="M44" s="91"/>
      <c r="N44" s="91"/>
      <c r="O44" s="88" t="s">
        <v>103</v>
      </c>
      <c r="P44" s="92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肆万贰仟肆佰捌拾捌元整</v>
      </c>
      <c r="Q44" s="92"/>
      <c r="R44" s="92"/>
      <c r="S44" s="92"/>
      <c r="T44" s="92"/>
    </row>
    <row r="45" s="2" customFormat="1" spans="2:19">
      <c r="B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5"/>
      <c r="P45" s="6"/>
      <c r="R45" s="6"/>
      <c r="S45" s="6"/>
    </row>
    <row r="46" s="2" customFormat="1" spans="2:19">
      <c r="B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5"/>
      <c r="P46" s="6"/>
      <c r="R46" s="6"/>
      <c r="S46" s="6"/>
    </row>
    <row r="47" s="2" customFormat="1" spans="2:19">
      <c r="B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5"/>
      <c r="P47" s="6"/>
      <c r="R47" s="6"/>
      <c r="S47" s="6"/>
    </row>
    <row r="48" s="2" customFormat="1" spans="2:19">
      <c r="B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5"/>
      <c r="P48" s="6"/>
      <c r="R48" s="6"/>
      <c r="S48" s="6"/>
    </row>
    <row r="49" s="2" customFormat="1" ht="13.5" spans="2:19">
      <c r="B49" s="58"/>
      <c r="E49" s="6"/>
      <c r="F49" s="6"/>
      <c r="G49" s="6"/>
      <c r="H49" s="6"/>
      <c r="I49" s="6"/>
      <c r="J49" s="6"/>
      <c r="K49" s="6"/>
      <c r="L49" s="6"/>
      <c r="M49" s="6"/>
      <c r="N49" s="6"/>
      <c r="O49" s="5"/>
      <c r="P49" s="6"/>
      <c r="R49" s="6"/>
      <c r="S49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2:B42"/>
    <mergeCell ref="C43:E43"/>
    <mergeCell ref="F43:K43"/>
    <mergeCell ref="P43:T43"/>
    <mergeCell ref="C44:E44"/>
    <mergeCell ref="F44:K44"/>
    <mergeCell ref="P44:T44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43:B44"/>
    <mergeCell ref="L43:N4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2021-05-10T02:11:11Z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DD8328AC03844D1CBC6BAE26F9A756E7</vt:lpwstr>
  </property>
</Properties>
</file>