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第1次" sheetId="1" r:id="rId1"/>
    <sheet name="第2次 " sheetId="2" r:id="rId2"/>
  </sheets>
  <calcPr calcId="144525"/>
</workbook>
</file>

<file path=xl/sharedStrings.xml><?xml version="1.0" encoding="utf-8"?>
<sst xmlns="http://schemas.openxmlformats.org/spreadsheetml/2006/main" count="350" uniqueCount="120">
  <si>
    <t xml:space="preserve">工程款支付证书 </t>
  </si>
  <si>
    <t>工程名称</t>
  </si>
  <si>
    <t>鹤壁市鹤山区独立工矿区道路改扩建项目土张线（土门--石门）</t>
  </si>
  <si>
    <t>建设单位</t>
  </si>
  <si>
    <t>鹤山区交通运输局</t>
  </si>
  <si>
    <t>ERP编号</t>
  </si>
  <si>
    <t>档案编号</t>
  </si>
  <si>
    <t>2019024</t>
  </si>
  <si>
    <t>合同金额</t>
  </si>
  <si>
    <t>中标时间</t>
  </si>
  <si>
    <t>2019.6.3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</si>
  <si>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</si>
  <si>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</si>
  <si>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</si>
  <si>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</si>
  <si>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</si>
  <si>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</si>
  <si>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</si>
  <si>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</si>
  <si>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</si>
  <si>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无</t>
  </si>
  <si>
    <t>施工人</t>
  </si>
  <si>
    <t>刘涛 18539211999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</si>
  <si>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</si>
  <si>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</si>
  <si>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</si>
  <si>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</si>
  <si>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</si>
  <si>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</si>
  <si>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</si>
  <si>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</si>
  <si>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</si>
  <si>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</si>
  <si>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</si>
  <si>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</si>
  <si>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</si>
  <si>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</si>
  <si>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</si>
  <si>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</si>
  <si>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</si>
  <si>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</si>
  <si>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</si>
  <si>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</si>
  <si>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</si>
  <si>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</si>
  <si>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</si>
  <si>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</si>
  <si>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</si>
  <si>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</si>
  <si>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</si>
  <si>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</si>
  <si>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</si>
  <si>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</si>
  <si>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</si>
  <si>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</si>
  <si>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175202745165</t>
  </si>
  <si>
    <t>进度款2%</t>
  </si>
  <si>
    <t>外经证费用500+质安部巡查差旅费903</t>
  </si>
  <si>
    <t>暂扣企税</t>
  </si>
  <si>
    <t>工行鹤壁长风路支行</t>
  </si>
  <si>
    <t>1710 0202 0920 0016311</t>
  </si>
  <si>
    <t>河南鑫黄湖实业有限公司</t>
  </si>
  <si>
    <t>退之前暂扣企税</t>
  </si>
  <si>
    <t>建行鹤壁九州支行</t>
  </si>
  <si>
    <t>4105 0162 2841 0000 0289</t>
  </si>
  <si>
    <t>河南煌鼎建筑工程有限公司</t>
  </si>
  <si>
    <t>建行鹤壁嵩山路支行</t>
  </si>
  <si>
    <t>2611 0505 0304</t>
  </si>
  <si>
    <t>鹤壁市山城区环城加油站</t>
  </si>
  <si>
    <t>中行鹤壁嵩山路支行</t>
  </si>
  <si>
    <t>4106 1501 0150 000208</t>
  </si>
  <si>
    <t>手续费</t>
  </si>
  <si>
    <t>鹤壁市诚卓建筑劳务分包有限公司</t>
  </si>
  <si>
    <t>徽商银行</t>
  </si>
  <si>
    <t>10205 0102100041 0002</t>
  </si>
  <si>
    <t>工行鹤壁淇滨支行</t>
  </si>
  <si>
    <t>1710 0209 2920 0086 773</t>
  </si>
  <si>
    <t>中国石化销售股份有限公司河南鹤壁石油分公司</t>
  </si>
  <si>
    <t>农行市区支行山城支行</t>
  </si>
  <si>
    <t>164341010 400 19186</t>
  </si>
  <si>
    <t>鹤壁鹤煤众鑫水泥有限责任公司</t>
  </si>
  <si>
    <t>中行安阳县支行</t>
  </si>
  <si>
    <t>25461 41054 20</t>
  </si>
  <si>
    <t>安阳市宇捷市政工程有限公司</t>
  </si>
  <si>
    <t>上海浦东发展银行郑州金水支行营业部</t>
  </si>
  <si>
    <t>6587 6080 1545 0000 1851</t>
  </si>
  <si>
    <t>天途路业集团有限公司</t>
  </si>
  <si>
    <t>安阳市宇捷市政工程有限公司（沥青费）</t>
  </si>
  <si>
    <t>中国石化销售股份有限公司河南鹤壁石油分公司（石油费）</t>
  </si>
  <si>
    <t>手续费，已交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</si>
  <si>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</si>
  <si>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</si>
  <si>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</si>
  <si>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</si>
  <si>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</si>
  <si>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</si>
  <si>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</si>
  <si>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中标通知书、施工合同、投资协议、交工证书原件、不领章承诺书、审计报告</t>
  </si>
  <si>
    <t>2021.6.17</t>
  </si>
  <si>
    <t>企税</t>
  </si>
  <si>
    <t>建行山城支行</t>
  </si>
  <si>
    <t>6210 8125 2000 276 1769</t>
  </si>
  <si>
    <t>焦满意（机械租赁费）</t>
  </si>
  <si>
    <t>6217 0025 2000 2464 005</t>
  </si>
  <si>
    <t>原利强（片石）</t>
  </si>
  <si>
    <t>鹤壁市诚卓建筑劳务分包有限公司（劳务）</t>
  </si>
  <si>
    <t>焦满意（劳务）</t>
  </si>
  <si>
    <t>全部扣完</t>
  </si>
  <si>
    <t>鹤壁市港皓贸易有限公司（水泥）1710020209200012428
工商银行鹤壁长风路支行</t>
  </si>
  <si>
    <t>河南正康人力资源服务有限公司22404001300000270
鹤壁农村商业银行股份有限公司九州路支行</t>
  </si>
  <si>
    <t>原利强（片石）
6217 0025 2000 2464 005
中国建设银行鹤壁市山城支行</t>
  </si>
  <si>
    <t>六个月建造师费1500*6</t>
  </si>
  <si>
    <t>安阳市宇捷市政工程有限公司（沥青）
2546 1410 5420
中国银行股份有限公司安阳县支行</t>
  </si>
  <si>
    <t>三笔手续费</t>
  </si>
  <si>
    <t>鹤壁市山城区恒诚加油站
262471812905
中国银行股份有限公司鹤壁嵩山路支行</t>
  </si>
  <si>
    <t>安阳县科耐水泥有限公司（水泥）1706021109048039625
中国工商银行股份有限公司安阳水冶支行</t>
  </si>
  <si>
    <t>补扣2%企税，已全部扣完</t>
  </si>
  <si>
    <t>余下全部手续费</t>
  </si>
  <si>
    <t>鹤壁市民晟工程机械设备租赁有限公司16431101040010204
中国农业银行鹤壁市分行淇滨支行营业部</t>
  </si>
  <si>
    <t>退周转金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</si>
</sst>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5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33" fillId="27" borderId="2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0">
      <protection locked="0"/>
    </xf>
  </cellStyleXfs>
  <cellXfs count="12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0" fontId="8" fillId="3" borderId="8" xfId="50" applyFont="1" applyFill="1" applyBorder="1" applyAlignment="1" applyProtection="1">
      <alignment horizontal="center" vertical="center" wrapText="1"/>
    </xf>
    <xf numFmtId="176" fontId="8" fillId="3" borderId="9" xfId="50" applyNumberFormat="1" applyFont="1" applyFill="1" applyBorder="1" applyAlignment="1" applyProtection="1">
      <alignment horizontal="center" vertical="center" shrinkToFit="1"/>
    </xf>
    <xf numFmtId="14" fontId="8" fillId="3" borderId="2" xfId="50" applyNumberFormat="1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176" fontId="8" fillId="3" borderId="10" xfId="50" applyNumberFormat="1" applyFont="1" applyFill="1" applyBorder="1" applyAlignment="1" applyProtection="1">
      <alignment horizontal="center" vertical="center" shrinkToFit="1"/>
    </xf>
    <xf numFmtId="0" fontId="8" fillId="3" borderId="7" xfId="50" applyFont="1" applyFill="1" applyBorder="1" applyAlignment="1" applyProtection="1">
      <alignment horizontal="center" vertical="center" wrapText="1"/>
    </xf>
    <xf numFmtId="176" fontId="8" fillId="3" borderId="11" xfId="50" applyNumberFormat="1" applyFont="1" applyFill="1" applyBorder="1" applyAlignment="1" applyProtection="1">
      <alignment horizontal="center" vertical="center" shrinkToFit="1"/>
    </xf>
    <xf numFmtId="176" fontId="8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9" fontId="8" fillId="3" borderId="2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vertical="center" wrapText="1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8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0" xfId="50" applyNumberFormat="1" applyFont="1" applyFill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8" fillId="3" borderId="6" xfId="50" applyNumberFormat="1" applyFont="1" applyFill="1" applyBorder="1" applyAlignment="1" applyProtection="1">
      <alignment horizontal="center" vertical="center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8" fillId="3" borderId="8" xfId="50" applyNumberFormat="1" applyFont="1" applyFill="1" applyBorder="1" applyAlignment="1" applyProtection="1">
      <alignment horizontal="center" vertical="center" shrinkToFit="1"/>
    </xf>
    <xf numFmtId="177" fontId="8" fillId="3" borderId="7" xfId="50" applyNumberFormat="1" applyFont="1" applyFill="1" applyBorder="1" applyAlignment="1" applyProtection="1">
      <alignment horizontal="center" vertical="center" shrinkToFit="1"/>
    </xf>
    <xf numFmtId="177" fontId="8" fillId="3" borderId="2" xfId="50" applyNumberFormat="1" applyFont="1" applyFill="1" applyBorder="1" applyAlignment="1" applyProtection="1">
      <alignment horizontal="center" vertical="center" wrapText="1" shrinkToFi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1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1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9" fontId="1" fillId="3" borderId="2" xfId="19" applyFont="1" applyFill="1" applyBorder="1" applyAlignment="1" applyProtection="1">
      <alignment horizontal="center" vertical="center" wrapText="1"/>
    </xf>
    <xf numFmtId="9" fontId="8" fillId="3" borderId="2" xfId="19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horizontal="left" vertical="center" wrapText="1"/>
    </xf>
    <xf numFmtId="177" fontId="12" fillId="4" borderId="2" xfId="50" applyNumberFormat="1" applyFont="1" applyFill="1" applyBorder="1" applyAlignment="1" applyProtection="1">
      <alignment horizontal="left" vertical="center" wrapText="1"/>
    </xf>
    <xf numFmtId="9" fontId="8" fillId="4" borderId="2" xfId="19" applyFont="1" applyFill="1" applyBorder="1" applyAlignment="1" applyProtection="1">
      <alignment horizontal="center" vertical="center" wrapText="1"/>
    </xf>
    <xf numFmtId="177" fontId="8" fillId="4" borderId="2" xfId="50" applyNumberFormat="1" applyFont="1" applyFill="1" applyBorder="1" applyAlignment="1" applyProtection="1">
      <alignment horizontal="center" vertical="center" shrinkToFi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right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291465</xdr:colOff>
      <xdr:row>5</xdr:row>
      <xdr:rowOff>193040</xdr:rowOff>
    </xdr:from>
    <xdr:to>
      <xdr:col>30</xdr:col>
      <xdr:colOff>371475</xdr:colOff>
      <xdr:row>20</xdr:row>
      <xdr:rowOff>219710</xdr:rowOff>
    </xdr:to>
    <xdr:pic>
      <xdr:nvPicPr>
        <xdr:cNvPr id="2" name="图片 1" descr="{G_A5HUY(S9`RJ)[K~[DL6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47425" y="1926590"/>
          <a:ext cx="6938010" cy="4075430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8</xdr:row>
      <xdr:rowOff>60325</xdr:rowOff>
    </xdr:from>
    <xdr:to>
      <xdr:col>9</xdr:col>
      <xdr:colOff>629920</xdr:colOff>
      <xdr:row>9</xdr:row>
      <xdr:rowOff>180340</xdr:rowOff>
    </xdr:to>
    <xdr:pic>
      <xdr:nvPicPr>
        <xdr:cNvPr id="3" name="图片 2" descr="SQMPLL}B(1(251A%MJGR@Q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3380" y="2794635"/>
          <a:ext cx="1563370" cy="386715"/>
        </a:xfrm>
        <a:prstGeom prst="rect">
          <a:avLst/>
        </a:prstGeom>
      </xdr:spPr>
    </xdr:pic>
    <xdr:clientData/>
  </xdr:twoCellAnchor>
  <xdr:twoCellAnchor editAs="oneCell">
    <xdr:from>
      <xdr:col>11</xdr:col>
      <xdr:colOff>50800</xdr:colOff>
      <xdr:row>8</xdr:row>
      <xdr:rowOff>255270</xdr:rowOff>
    </xdr:from>
    <xdr:to>
      <xdr:col>12</xdr:col>
      <xdr:colOff>1148080</xdr:colOff>
      <xdr:row>9</xdr:row>
      <xdr:rowOff>168910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56745" y="2989580"/>
          <a:ext cx="18211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1452245</xdr:colOff>
      <xdr:row>10</xdr:row>
      <xdr:rowOff>98425</xdr:rowOff>
    </xdr:from>
    <xdr:to>
      <xdr:col>14</xdr:col>
      <xdr:colOff>539115</xdr:colOff>
      <xdr:row>11</xdr:row>
      <xdr:rowOff>86360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182090" y="3328035"/>
          <a:ext cx="2293620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514350</xdr:colOff>
      <xdr:row>8</xdr:row>
      <xdr:rowOff>60325</xdr:rowOff>
    </xdr:from>
    <xdr:to>
      <xdr:col>9</xdr:col>
      <xdr:colOff>629920</xdr:colOff>
      <xdr:row>9</xdr:row>
      <xdr:rowOff>180340</xdr:rowOff>
    </xdr:to>
    <xdr:pic>
      <xdr:nvPicPr>
        <xdr:cNvPr id="3" name="图片 2" descr="SQMPLL}B(1(251A%MJGR@Q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3380" y="2794635"/>
          <a:ext cx="1563370" cy="386715"/>
        </a:xfrm>
        <a:prstGeom prst="rect">
          <a:avLst/>
        </a:prstGeom>
      </xdr:spPr>
    </xdr:pic>
    <xdr:clientData/>
  </xdr:twoCellAnchor>
  <xdr:twoCellAnchor editAs="oneCell">
    <xdr:from>
      <xdr:col>12</xdr:col>
      <xdr:colOff>50800</xdr:colOff>
      <xdr:row>8</xdr:row>
      <xdr:rowOff>255270</xdr:rowOff>
    </xdr:from>
    <xdr:to>
      <xdr:col>13</xdr:col>
      <xdr:colOff>1148080</xdr:colOff>
      <xdr:row>9</xdr:row>
      <xdr:rowOff>168910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80645" y="2989580"/>
          <a:ext cx="18211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1452245</xdr:colOff>
      <xdr:row>10</xdr:row>
      <xdr:rowOff>98425</xdr:rowOff>
    </xdr:from>
    <xdr:to>
      <xdr:col>15</xdr:col>
      <xdr:colOff>539115</xdr:colOff>
      <xdr:row>11</xdr:row>
      <xdr:rowOff>86360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5990" y="3328035"/>
          <a:ext cx="229362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128270</xdr:colOff>
      <xdr:row>34</xdr:row>
      <xdr:rowOff>111125</xdr:rowOff>
    </xdr:from>
    <xdr:to>
      <xdr:col>9</xdr:col>
      <xdr:colOff>937895</xdr:colOff>
      <xdr:row>36</xdr:row>
      <xdr:rowOff>161925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77300" y="9816465"/>
          <a:ext cx="225742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61</xdr:row>
      <xdr:rowOff>85725</xdr:rowOff>
    </xdr:from>
    <xdr:to>
      <xdr:col>4</xdr:col>
      <xdr:colOff>2217420</xdr:colOff>
      <xdr:row>85</xdr:row>
      <xdr:rowOff>38100</xdr:rowOff>
    </xdr:to>
    <xdr:pic>
      <xdr:nvPicPr>
        <xdr:cNvPr id="8" name="图片 7" descr="JON%GHG]4XGIVA8@0%8624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310" y="18987770"/>
          <a:ext cx="4545330" cy="3409950"/>
        </a:xfrm>
        <a:prstGeom prst="rect">
          <a:avLst/>
        </a:prstGeom>
      </xdr:spPr>
    </xdr:pic>
    <xdr:clientData/>
  </xdr:twoCellAnchor>
  <xdr:twoCellAnchor editAs="oneCell">
    <xdr:from>
      <xdr:col>4</xdr:col>
      <xdr:colOff>2428240</xdr:colOff>
      <xdr:row>60</xdr:row>
      <xdr:rowOff>133350</xdr:rowOff>
    </xdr:from>
    <xdr:to>
      <xdr:col>7</xdr:col>
      <xdr:colOff>509270</xdr:colOff>
      <xdr:row>84</xdr:row>
      <xdr:rowOff>45720</xdr:rowOff>
    </xdr:to>
    <xdr:pic>
      <xdr:nvPicPr>
        <xdr:cNvPr id="9" name="图片 8" descr="{G_A5HUY(S9`RJ)[K~[DL6N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23460" y="18892520"/>
          <a:ext cx="4434840" cy="3369945"/>
        </a:xfrm>
        <a:prstGeom prst="rect">
          <a:avLst/>
        </a:prstGeom>
      </xdr:spPr>
    </xdr:pic>
    <xdr:clientData/>
  </xdr:twoCellAnchor>
  <xdr:twoCellAnchor editAs="oneCell">
    <xdr:from>
      <xdr:col>7</xdr:col>
      <xdr:colOff>535305</xdr:colOff>
      <xdr:row>59</xdr:row>
      <xdr:rowOff>333375</xdr:rowOff>
    </xdr:from>
    <xdr:to>
      <xdr:col>13</xdr:col>
      <xdr:colOff>1694815</xdr:colOff>
      <xdr:row>85</xdr:row>
      <xdr:rowOff>10160</xdr:rowOff>
    </xdr:to>
    <xdr:pic>
      <xdr:nvPicPr>
        <xdr:cNvPr id="2" name="图片 1" descr="[(ZPR4U}WWCGCMO3DA6A{S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84335" y="18711545"/>
          <a:ext cx="5864225" cy="3658235"/>
        </a:xfrm>
        <a:prstGeom prst="rect">
          <a:avLst/>
        </a:prstGeom>
      </xdr:spPr>
    </xdr:pic>
    <xdr:clientData/>
  </xdr:twoCellAnchor>
  <xdr:twoCellAnchor editAs="oneCell">
    <xdr:from>
      <xdr:col>2</xdr:col>
      <xdr:colOff>327660</xdr:colOff>
      <xdr:row>112</xdr:row>
      <xdr:rowOff>123825</xdr:rowOff>
    </xdr:from>
    <xdr:to>
      <xdr:col>5</xdr:col>
      <xdr:colOff>1610360</xdr:colOff>
      <xdr:row>135</xdr:row>
      <xdr:rowOff>95250</xdr:rowOff>
    </xdr:to>
    <xdr:pic>
      <xdr:nvPicPr>
        <xdr:cNvPr id="6" name="图片 5" descr="C%@`S$YNXRDC$3B64}FNK(T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6020" y="26341070"/>
          <a:ext cx="5368925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85</xdr:row>
      <xdr:rowOff>104775</xdr:rowOff>
    </xdr:from>
    <xdr:to>
      <xdr:col>5</xdr:col>
      <xdr:colOff>1551940</xdr:colOff>
      <xdr:row>111</xdr:row>
      <xdr:rowOff>19050</xdr:rowOff>
    </xdr:to>
    <xdr:pic>
      <xdr:nvPicPr>
        <xdr:cNvPr id="10" name="图片 9" descr="`VAJ{VGJ}~)}C(BA{5LWU{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8150" y="22464395"/>
          <a:ext cx="6048375" cy="3629025"/>
        </a:xfrm>
        <a:prstGeom prst="rect">
          <a:avLst/>
        </a:prstGeom>
      </xdr:spPr>
    </xdr:pic>
    <xdr:clientData/>
  </xdr:twoCellAnchor>
  <xdr:twoCellAnchor editAs="oneCell">
    <xdr:from>
      <xdr:col>6</xdr:col>
      <xdr:colOff>756920</xdr:colOff>
      <xdr:row>41</xdr:row>
      <xdr:rowOff>476250</xdr:rowOff>
    </xdr:from>
    <xdr:to>
      <xdr:col>9</xdr:col>
      <xdr:colOff>824230</xdr:colOff>
      <xdr:row>44</xdr:row>
      <xdr:rowOff>198120</xdr:rowOff>
    </xdr:to>
    <xdr:pic>
      <xdr:nvPicPr>
        <xdr:cNvPr id="12" name="图片 11" descr="1009d90d4bd47d5bf70a780a13196c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62570" y="12343130"/>
          <a:ext cx="3158490" cy="802640"/>
        </a:xfrm>
        <a:prstGeom prst="rect">
          <a:avLst/>
        </a:prstGeom>
      </xdr:spPr>
    </xdr:pic>
    <xdr:clientData/>
  </xdr:twoCellAnchor>
  <xdr:twoCellAnchor editAs="oneCell">
    <xdr:from>
      <xdr:col>6</xdr:col>
      <xdr:colOff>1485900</xdr:colOff>
      <xdr:row>47</xdr:row>
      <xdr:rowOff>361950</xdr:rowOff>
    </xdr:from>
    <xdr:to>
      <xdr:col>11</xdr:col>
      <xdr:colOff>673735</xdr:colOff>
      <xdr:row>48</xdr:row>
      <xdr:rowOff>384175</xdr:rowOff>
    </xdr:to>
    <xdr:pic>
      <xdr:nvPicPr>
        <xdr:cNvPr id="11" name="图片 10" descr="57de6e0bf0258ed29ab352425af6e7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91550" y="14668500"/>
          <a:ext cx="4088130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7"/>
  <sheetViews>
    <sheetView zoomScale="85" zoomScaleNormal="85" workbookViewId="0">
      <pane ySplit="7" topLeftCell="A49" activePane="bottomLeft" state="frozen"/>
      <selection/>
      <selection pane="bottomLeft" activeCell="A34" sqref="$A34:$XFD34"/>
    </sheetView>
  </sheetViews>
  <sheetFormatPr defaultColWidth="9" defaultRowHeight="11.25"/>
  <cols>
    <col min="1" max="1" width="3.25" style="3" customWidth="1"/>
    <col min="2" max="2" width="7.88333333333333" style="6" customWidth="1"/>
    <col min="3" max="3" width="10.75" style="3" customWidth="1"/>
    <col min="4" max="4" width="9.55" style="3" customWidth="1"/>
    <col min="5" max="5" width="33.325" style="7" customWidth="1"/>
    <col min="6" max="6" width="28.4916666666667" style="7" customWidth="1"/>
    <col min="7" max="7" width="21.566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6.2666666666667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3" customWidth="1"/>
    <col min="18" max="18" width="11" style="7" customWidth="1"/>
    <col min="19" max="19" width="16.0666666666667" style="7" customWidth="1"/>
    <col min="20" max="20" width="15.8166666666667" style="3" customWidth="1"/>
    <col min="21" max="16384" width="9" style="3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6"/>
      <c r="J2" s="66" t="s">
        <v>4</v>
      </c>
      <c r="K2" s="66"/>
      <c r="L2" s="66"/>
      <c r="M2" s="67"/>
      <c r="N2" s="68" t="s">
        <v>5</v>
      </c>
      <c r="O2" s="68"/>
      <c r="P2" s="95">
        <v>11378</v>
      </c>
      <c r="Q2" s="70" t="s">
        <v>6</v>
      </c>
      <c r="R2" s="70"/>
      <c r="S2" s="96" t="s">
        <v>7</v>
      </c>
      <c r="T2" s="96"/>
    </row>
    <row r="3" s="1" customFormat="1" ht="27.9" customHeight="1" spans="1:20">
      <c r="A3" s="9" t="s">
        <v>8</v>
      </c>
      <c r="B3" s="9"/>
      <c r="C3" s="12">
        <v>6185385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9" t="s">
        <v>12</v>
      </c>
      <c r="K3" s="69"/>
      <c r="L3" s="69"/>
      <c r="M3" s="69"/>
      <c r="N3" s="9" t="s">
        <v>13</v>
      </c>
      <c r="O3" s="9"/>
      <c r="P3" s="69" t="s">
        <v>14</v>
      </c>
      <c r="Q3" s="97" t="s">
        <v>15</v>
      </c>
      <c r="R3" s="98"/>
      <c r="S3" s="99" t="s">
        <v>16</v>
      </c>
      <c r="T3" s="99"/>
    </row>
    <row r="4" s="1" customFormat="1" ht="27.9" customHeight="1" spans="1:20">
      <c r="A4" s="9" t="s">
        <v>17</v>
      </c>
      <c r="B4" s="9"/>
      <c r="C4" s="124"/>
      <c r="D4" s="124"/>
      <c r="E4" s="124"/>
      <c r="F4" s="12" t="s">
        <v>18</v>
      </c>
      <c r="G4" s="125"/>
      <c r="H4" s="9" t="s">
        <v>19</v>
      </c>
      <c r="I4" s="9"/>
      <c r="J4" s="69" t="s">
        <v>20</v>
      </c>
      <c r="K4" s="69"/>
      <c r="L4" s="69"/>
      <c r="M4" s="69"/>
      <c r="N4" s="9" t="s">
        <v>21</v>
      </c>
      <c r="O4" s="9"/>
      <c r="P4" s="100" t="s">
        <v>22</v>
      </c>
      <c r="Q4" s="12" t="s">
        <v>23</v>
      </c>
      <c r="R4" s="100" t="s">
        <v>24</v>
      </c>
      <c r="S4" s="101" t="s">
        <v>25</v>
      </c>
      <c r="T4" s="102" t="s">
        <v>26</v>
      </c>
    </row>
    <row r="5" s="1" customFormat="1" ht="27.9" customHeight="1" spans="1:20">
      <c r="A5" s="9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103" t="s">
        <v>33</v>
      </c>
      <c r="Q5" s="104"/>
      <c r="R5" s="104"/>
      <c r="S5" s="101" t="s">
        <v>34</v>
      </c>
      <c r="T5" s="105" t="s">
        <v>35</v>
      </c>
    </row>
    <row r="6" s="1" customFormat="1" ht="27.9" customHeight="1" spans="1:20">
      <c r="A6" s="9"/>
      <c r="B6" s="18" t="s">
        <v>36</v>
      </c>
      <c r="C6" s="19"/>
      <c r="D6" s="19"/>
      <c r="E6" s="19"/>
      <c r="F6" s="20"/>
      <c r="G6" s="9"/>
      <c r="H6" s="18" t="s">
        <v>37</v>
      </c>
      <c r="I6" s="19"/>
      <c r="J6" s="20"/>
      <c r="K6" s="9" t="s">
        <v>38</v>
      </c>
      <c r="L6" s="18" t="s">
        <v>39</v>
      </c>
      <c r="M6" s="20"/>
      <c r="N6" s="18" t="s">
        <v>40</v>
      </c>
      <c r="O6" s="20"/>
      <c r="P6" s="106" t="s">
        <v>41</v>
      </c>
      <c r="Q6" s="107"/>
      <c r="R6" s="107"/>
      <c r="S6" s="101"/>
      <c r="T6" s="105"/>
    </row>
    <row r="7" s="1" customFormat="1" ht="27.9" customHeight="1" spans="1:20">
      <c r="A7" s="9"/>
      <c r="B7" s="21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1" t="s">
        <v>47</v>
      </c>
      <c r="H7" s="9" t="s">
        <v>48</v>
      </c>
      <c r="I7" s="12" t="s">
        <v>49</v>
      </c>
      <c r="J7" s="12" t="s">
        <v>50</v>
      </c>
      <c r="K7" s="7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1"/>
      <c r="T7" s="105"/>
    </row>
    <row r="8" s="2" customFormat="1" ht="23" customHeight="1" spans="1:20">
      <c r="A8" s="22">
        <v>1</v>
      </c>
      <c r="B8" s="23">
        <v>43794</v>
      </c>
      <c r="C8" s="24">
        <v>2201305</v>
      </c>
      <c r="D8" s="25"/>
      <c r="E8" s="26" t="s">
        <v>54</v>
      </c>
      <c r="F8" s="27" t="s">
        <v>55</v>
      </c>
      <c r="G8" s="28"/>
      <c r="H8" s="29">
        <v>0.02</v>
      </c>
      <c r="I8" s="25">
        <v>44026</v>
      </c>
      <c r="J8" s="25" t="s">
        <v>56</v>
      </c>
      <c r="K8" s="25">
        <v>185093</v>
      </c>
      <c r="L8" s="28">
        <v>1403</v>
      </c>
      <c r="M8" s="26" t="s">
        <v>57</v>
      </c>
      <c r="N8" s="71">
        <v>461621</v>
      </c>
      <c r="O8" s="71" t="s">
        <v>58</v>
      </c>
      <c r="P8" s="71"/>
      <c r="Q8" s="108"/>
      <c r="R8" s="109"/>
      <c r="S8" s="25"/>
      <c r="T8" s="109"/>
    </row>
    <row r="9" s="3" customFormat="1" ht="21" customHeight="1" spans="1:20">
      <c r="A9" s="30"/>
      <c r="B9" s="31">
        <v>43795</v>
      </c>
      <c r="C9" s="32"/>
      <c r="D9" s="33"/>
      <c r="E9" s="34" t="s">
        <v>59</v>
      </c>
      <c r="F9" s="35" t="s">
        <v>60</v>
      </c>
      <c r="G9" s="36"/>
      <c r="H9" s="36"/>
      <c r="I9" s="36"/>
      <c r="J9" s="36"/>
      <c r="L9" s="36"/>
      <c r="M9" s="36"/>
      <c r="N9" s="72"/>
      <c r="O9" s="72"/>
      <c r="P9" s="73" t="s">
        <v>61</v>
      </c>
      <c r="Q9" s="110"/>
      <c r="R9" s="33"/>
      <c r="S9" s="39">
        <v>250000</v>
      </c>
      <c r="T9" s="33"/>
    </row>
    <row r="10" s="3" customFormat="1" ht="18" customHeight="1" spans="1:20">
      <c r="A10" s="37">
        <v>2</v>
      </c>
      <c r="B10" s="23">
        <v>43797</v>
      </c>
      <c r="C10" s="32"/>
      <c r="D10" s="33"/>
      <c r="E10" s="34"/>
      <c r="F10" s="35"/>
      <c r="G10" s="36"/>
      <c r="H10" s="36"/>
      <c r="I10" s="36"/>
      <c r="J10" s="36"/>
      <c r="K10" s="28">
        <v>-59272</v>
      </c>
      <c r="L10" s="36"/>
      <c r="M10" s="36"/>
      <c r="N10" s="71">
        <v>-461621</v>
      </c>
      <c r="O10" s="71" t="s">
        <v>62</v>
      </c>
      <c r="P10" s="73"/>
      <c r="Q10" s="110"/>
      <c r="R10" s="33"/>
      <c r="S10" s="39"/>
      <c r="T10" s="33"/>
    </row>
    <row r="11" s="3" customFormat="1" ht="20.1" customHeight="1" spans="1:20">
      <c r="A11" s="37"/>
      <c r="B11" s="31">
        <v>43797</v>
      </c>
      <c r="C11" s="38"/>
      <c r="D11" s="38"/>
      <c r="E11" s="3" t="s">
        <v>59</v>
      </c>
      <c r="F11" s="35" t="s">
        <v>60</v>
      </c>
      <c r="G11" s="36"/>
      <c r="H11" s="36"/>
      <c r="I11" s="36"/>
      <c r="J11" s="36"/>
      <c r="K11" s="36"/>
      <c r="L11" s="36"/>
      <c r="M11" s="36"/>
      <c r="N11" s="34"/>
      <c r="P11" s="73" t="s">
        <v>61</v>
      </c>
      <c r="Q11" s="110"/>
      <c r="R11" s="33"/>
      <c r="S11" s="39">
        <v>1050000</v>
      </c>
      <c r="T11" s="33"/>
    </row>
    <row r="12" s="3" customFormat="1" ht="20.1" customHeight="1" spans="1:20">
      <c r="A12" s="37"/>
      <c r="B12" s="31">
        <v>43797</v>
      </c>
      <c r="C12" s="38"/>
      <c r="D12" s="38"/>
      <c r="E12" s="39" t="s">
        <v>63</v>
      </c>
      <c r="F12" s="35" t="s">
        <v>64</v>
      </c>
      <c r="G12" s="39"/>
      <c r="H12" s="39"/>
      <c r="I12" s="39"/>
      <c r="J12" s="39"/>
      <c r="K12" s="39"/>
      <c r="L12" s="39"/>
      <c r="M12" s="39"/>
      <c r="N12" s="73"/>
      <c r="O12" s="73"/>
      <c r="P12" s="73" t="s">
        <v>65</v>
      </c>
      <c r="Q12" s="110"/>
      <c r="R12" s="39"/>
      <c r="S12" s="39">
        <v>290000</v>
      </c>
      <c r="T12" s="39"/>
    </row>
    <row r="13" s="3" customFormat="1" ht="20.1" customHeight="1" spans="1:20">
      <c r="A13" s="30"/>
      <c r="B13" s="31">
        <v>43797</v>
      </c>
      <c r="C13" s="38"/>
      <c r="D13" s="38"/>
      <c r="E13" s="39" t="s">
        <v>66</v>
      </c>
      <c r="F13" s="39" t="s">
        <v>67</v>
      </c>
      <c r="G13" s="39"/>
      <c r="H13" s="39"/>
      <c r="I13" s="39"/>
      <c r="J13" s="39"/>
      <c r="K13" s="39"/>
      <c r="L13" s="39"/>
      <c r="M13" s="39"/>
      <c r="N13" s="73"/>
      <c r="O13" s="73"/>
      <c r="P13" s="73" t="s">
        <v>68</v>
      </c>
      <c r="Q13" s="110"/>
      <c r="R13" s="39"/>
      <c r="S13" s="39">
        <v>100000</v>
      </c>
      <c r="T13" s="39"/>
    </row>
    <row r="14" s="3" customFormat="1" ht="20.1" customHeight="1" spans="1:20">
      <c r="A14" s="32">
        <v>3</v>
      </c>
      <c r="B14" s="31">
        <v>43803</v>
      </c>
      <c r="C14" s="38"/>
      <c r="D14" s="38"/>
      <c r="E14" s="39" t="s">
        <v>69</v>
      </c>
      <c r="F14" s="39" t="s">
        <v>70</v>
      </c>
      <c r="G14" s="39"/>
      <c r="H14" s="39"/>
      <c r="I14" s="39"/>
      <c r="J14" s="39"/>
      <c r="K14" s="39"/>
      <c r="L14" s="39">
        <v>100</v>
      </c>
      <c r="M14" s="39" t="s">
        <v>71</v>
      </c>
      <c r="N14" s="72"/>
      <c r="O14" s="72"/>
      <c r="P14" s="72" t="s">
        <v>72</v>
      </c>
      <c r="Q14" s="110"/>
      <c r="R14" s="39"/>
      <c r="S14" s="39">
        <v>340000</v>
      </c>
      <c r="T14" s="39"/>
    </row>
    <row r="15" s="3" customFormat="1" ht="20.1" customHeight="1" spans="1:20">
      <c r="A15" s="40">
        <v>4</v>
      </c>
      <c r="B15" s="31">
        <v>43969</v>
      </c>
      <c r="C15" s="38"/>
      <c r="D15" s="32">
        <v>16090</v>
      </c>
      <c r="E15" s="39" t="s">
        <v>73</v>
      </c>
      <c r="F15" s="41" t="s">
        <v>74</v>
      </c>
      <c r="G15" s="39"/>
      <c r="H15" s="39"/>
      <c r="I15" s="39"/>
      <c r="J15" s="39"/>
      <c r="K15" s="39"/>
      <c r="L15" s="39"/>
      <c r="M15" s="25" t="s">
        <v>71</v>
      </c>
      <c r="N15" s="72"/>
      <c r="O15" s="72"/>
      <c r="P15" s="72"/>
      <c r="Q15" s="110"/>
      <c r="R15" s="39"/>
      <c r="S15" s="39"/>
      <c r="T15" s="39"/>
    </row>
    <row r="16" s="3" customFormat="1" ht="20.1" customHeight="1" spans="1:20">
      <c r="A16" s="30"/>
      <c r="B16" s="31">
        <v>43969</v>
      </c>
      <c r="C16" s="38"/>
      <c r="D16" s="38"/>
      <c r="E16" s="39" t="s">
        <v>75</v>
      </c>
      <c r="F16" s="39" t="s">
        <v>76</v>
      </c>
      <c r="G16" s="39"/>
      <c r="H16" s="39"/>
      <c r="I16" s="39"/>
      <c r="J16" s="39"/>
      <c r="K16" s="39"/>
      <c r="L16" s="39">
        <v>50</v>
      </c>
      <c r="M16" s="39" t="s">
        <v>71</v>
      </c>
      <c r="N16" s="72"/>
      <c r="O16" s="72"/>
      <c r="P16" s="72" t="s">
        <v>77</v>
      </c>
      <c r="Q16" s="110"/>
      <c r="R16" s="39"/>
      <c r="S16" s="39">
        <v>15990</v>
      </c>
      <c r="T16" s="39"/>
    </row>
    <row r="17" s="4" customFormat="1" ht="20.1" customHeight="1" spans="1:20">
      <c r="A17" s="37">
        <v>5</v>
      </c>
      <c r="B17" s="31">
        <v>43971</v>
      </c>
      <c r="C17" s="38"/>
      <c r="D17" s="32">
        <v>32050</v>
      </c>
      <c r="E17" s="39" t="s">
        <v>73</v>
      </c>
      <c r="F17" s="41" t="s">
        <v>74</v>
      </c>
      <c r="G17" s="39"/>
      <c r="H17" s="39"/>
      <c r="I17" s="39"/>
      <c r="J17" s="39"/>
      <c r="K17" s="39"/>
      <c r="L17" s="39"/>
      <c r="M17" s="25" t="s">
        <v>71</v>
      </c>
      <c r="N17" s="72"/>
      <c r="O17" s="72"/>
      <c r="P17" s="72"/>
      <c r="Q17" s="110"/>
      <c r="R17" s="39"/>
      <c r="S17" s="39"/>
      <c r="T17" s="39"/>
    </row>
    <row r="18" s="4" customFormat="1" ht="20.1" customHeight="1" spans="1:20">
      <c r="A18" s="30"/>
      <c r="B18" s="31">
        <v>43971</v>
      </c>
      <c r="C18" s="38"/>
      <c r="D18" s="38"/>
      <c r="E18" s="39" t="s">
        <v>78</v>
      </c>
      <c r="F18" s="39" t="s">
        <v>79</v>
      </c>
      <c r="G18" s="39"/>
      <c r="H18" s="39"/>
      <c r="I18" s="39"/>
      <c r="J18" s="39"/>
      <c r="K18" s="39"/>
      <c r="L18" s="39">
        <v>50</v>
      </c>
      <c r="M18" s="39" t="s">
        <v>71</v>
      </c>
      <c r="N18" s="72"/>
      <c r="O18" s="72"/>
      <c r="P18" s="72" t="s">
        <v>80</v>
      </c>
      <c r="Q18" s="110"/>
      <c r="R18" s="39"/>
      <c r="S18" s="39">
        <v>32000</v>
      </c>
      <c r="T18" s="39"/>
    </row>
    <row r="19" s="3" customFormat="1" ht="20.1" customHeight="1" spans="1:20">
      <c r="A19" s="40">
        <v>6</v>
      </c>
      <c r="B19" s="31">
        <v>43979</v>
      </c>
      <c r="C19" s="38"/>
      <c r="D19" s="32">
        <v>15900</v>
      </c>
      <c r="E19" s="39" t="s">
        <v>73</v>
      </c>
      <c r="F19" s="41" t="s">
        <v>74</v>
      </c>
      <c r="G19" s="39"/>
      <c r="H19" s="39"/>
      <c r="I19" s="39"/>
      <c r="J19" s="39"/>
      <c r="K19" s="39"/>
      <c r="L19" s="39">
        <v>50</v>
      </c>
      <c r="M19" s="39" t="s">
        <v>71</v>
      </c>
      <c r="N19" s="72"/>
      <c r="O19" s="72"/>
      <c r="P19" s="72"/>
      <c r="Q19" s="110"/>
      <c r="R19" s="39"/>
      <c r="S19" s="39"/>
      <c r="T19" s="39"/>
    </row>
    <row r="20" s="3" customFormat="1" ht="20.1" customHeight="1" spans="1:20">
      <c r="A20" s="30"/>
      <c r="B20" s="31">
        <v>43979</v>
      </c>
      <c r="C20" s="38"/>
      <c r="D20" s="38"/>
      <c r="E20" s="39" t="s">
        <v>75</v>
      </c>
      <c r="F20" s="39" t="s">
        <v>76</v>
      </c>
      <c r="G20" s="39"/>
      <c r="H20" s="39"/>
      <c r="I20" s="39"/>
      <c r="J20" s="39"/>
      <c r="K20" s="39"/>
      <c r="L20" s="39">
        <v>-50</v>
      </c>
      <c r="M20" s="39" t="s">
        <v>71</v>
      </c>
      <c r="N20" s="72"/>
      <c r="O20" s="72"/>
      <c r="P20" s="72" t="s">
        <v>77</v>
      </c>
      <c r="Q20" s="110"/>
      <c r="R20" s="39"/>
      <c r="S20" s="39">
        <v>15900</v>
      </c>
      <c r="T20" s="39"/>
    </row>
    <row r="21" s="4" customFormat="1" ht="20.1" customHeight="1" spans="1:20">
      <c r="A21" s="37">
        <v>7</v>
      </c>
      <c r="B21" s="31">
        <v>43980</v>
      </c>
      <c r="C21" s="38"/>
      <c r="D21" s="32">
        <v>300000</v>
      </c>
      <c r="E21" s="39" t="s">
        <v>73</v>
      </c>
      <c r="F21" s="41" t="s">
        <v>74</v>
      </c>
      <c r="G21" s="39"/>
      <c r="H21" s="39"/>
      <c r="I21" s="39"/>
      <c r="J21" s="39"/>
      <c r="K21" s="39"/>
      <c r="L21" s="39">
        <v>100</v>
      </c>
      <c r="M21" s="39" t="s">
        <v>71</v>
      </c>
      <c r="N21" s="72"/>
      <c r="O21" s="72"/>
      <c r="P21" s="72"/>
      <c r="Q21" s="110"/>
      <c r="R21" s="39"/>
      <c r="S21" s="39"/>
      <c r="T21" s="39"/>
    </row>
    <row r="22" s="4" customFormat="1" ht="20.1" customHeight="1" spans="1:20">
      <c r="A22" s="30"/>
      <c r="B22" s="31">
        <v>43980</v>
      </c>
      <c r="C22" s="38"/>
      <c r="D22" s="38"/>
      <c r="E22" s="39" t="s">
        <v>81</v>
      </c>
      <c r="F22" s="39" t="s">
        <v>82</v>
      </c>
      <c r="G22" s="39"/>
      <c r="H22" s="39"/>
      <c r="I22" s="39"/>
      <c r="J22" s="39"/>
      <c r="K22" s="39"/>
      <c r="L22" s="39">
        <v>-100</v>
      </c>
      <c r="M22" s="39" t="s">
        <v>71</v>
      </c>
      <c r="N22" s="72"/>
      <c r="O22" s="72"/>
      <c r="P22" s="72" t="s">
        <v>83</v>
      </c>
      <c r="Q22" s="110"/>
      <c r="R22" s="39"/>
      <c r="S22" s="39">
        <v>300000</v>
      </c>
      <c r="T22" s="39"/>
    </row>
    <row r="23" s="4" customFormat="1" ht="20.1" customHeight="1" spans="1:20">
      <c r="A23" s="37">
        <v>8</v>
      </c>
      <c r="B23" s="31">
        <v>43980</v>
      </c>
      <c r="C23" s="38"/>
      <c r="D23" s="32">
        <v>26000</v>
      </c>
      <c r="E23" s="39" t="s">
        <v>73</v>
      </c>
      <c r="F23" s="41" t="s">
        <v>74</v>
      </c>
      <c r="G23" s="39"/>
      <c r="H23" s="39"/>
      <c r="I23" s="39"/>
      <c r="J23" s="39"/>
      <c r="K23" s="39"/>
      <c r="L23" s="39">
        <v>50</v>
      </c>
      <c r="M23" s="39" t="s">
        <v>71</v>
      </c>
      <c r="N23" s="72"/>
      <c r="O23" s="72"/>
      <c r="P23" s="72"/>
      <c r="Q23" s="110"/>
      <c r="R23" s="39"/>
      <c r="S23" s="39"/>
      <c r="T23" s="39"/>
    </row>
    <row r="24" s="4" customFormat="1" ht="20.1" customHeight="1" spans="1:20">
      <c r="A24" s="30"/>
      <c r="B24" s="31">
        <v>43980</v>
      </c>
      <c r="C24" s="38"/>
      <c r="D24" s="38"/>
      <c r="E24" s="42" t="s">
        <v>84</v>
      </c>
      <c r="F24" s="39" t="s">
        <v>85</v>
      </c>
      <c r="G24" s="39"/>
      <c r="H24" s="39"/>
      <c r="I24" s="39"/>
      <c r="J24" s="39"/>
      <c r="K24" s="39"/>
      <c r="L24" s="39">
        <v>-50</v>
      </c>
      <c r="M24" s="39" t="s">
        <v>71</v>
      </c>
      <c r="N24" s="72"/>
      <c r="O24" s="72"/>
      <c r="P24" s="72" t="s">
        <v>86</v>
      </c>
      <c r="Q24" s="110"/>
      <c r="R24" s="39"/>
      <c r="S24" s="39">
        <v>26000</v>
      </c>
      <c r="T24" s="39"/>
    </row>
    <row r="25" s="4" customFormat="1" ht="20.1" customHeight="1" spans="1:20">
      <c r="A25" s="37">
        <v>9</v>
      </c>
      <c r="B25" s="31">
        <v>43990</v>
      </c>
      <c r="C25" s="38"/>
      <c r="D25" s="32">
        <v>212140</v>
      </c>
      <c r="E25" s="39" t="s">
        <v>73</v>
      </c>
      <c r="F25" s="41" t="s">
        <v>74</v>
      </c>
      <c r="G25" s="39"/>
      <c r="H25" s="39"/>
      <c r="I25" s="39"/>
      <c r="J25" s="39"/>
      <c r="K25" s="39"/>
      <c r="M25" s="75" t="s">
        <v>71</v>
      </c>
      <c r="N25" s="72"/>
      <c r="O25" s="72"/>
      <c r="P25" s="72"/>
      <c r="Q25" s="110"/>
      <c r="R25" s="39"/>
      <c r="S25" s="39"/>
      <c r="T25" s="39"/>
    </row>
    <row r="26" s="4" customFormat="1" ht="27" customHeight="1" spans="1:20">
      <c r="A26" s="37"/>
      <c r="B26" s="31">
        <v>43990</v>
      </c>
      <c r="C26" s="38"/>
      <c r="D26" s="38"/>
      <c r="E26" s="39" t="s">
        <v>81</v>
      </c>
      <c r="F26" s="39" t="s">
        <v>82</v>
      </c>
      <c r="G26" s="39"/>
      <c r="H26" s="39"/>
      <c r="I26" s="39"/>
      <c r="J26" s="39"/>
      <c r="K26" s="39"/>
      <c r="L26" s="39">
        <v>150</v>
      </c>
      <c r="M26" s="76"/>
      <c r="N26" s="72"/>
      <c r="O26" s="72"/>
      <c r="P26" s="72" t="s">
        <v>87</v>
      </c>
      <c r="Q26" s="110"/>
      <c r="R26" s="39"/>
      <c r="S26" s="39">
        <v>190000</v>
      </c>
      <c r="T26" s="39"/>
    </row>
    <row r="27" s="3" customFormat="1" ht="31" customHeight="1" spans="1:20">
      <c r="A27" s="30"/>
      <c r="B27" s="31">
        <v>43990</v>
      </c>
      <c r="C27" s="38"/>
      <c r="D27" s="38"/>
      <c r="E27" s="39" t="s">
        <v>75</v>
      </c>
      <c r="F27" s="39" t="s">
        <v>76</v>
      </c>
      <c r="G27" s="39"/>
      <c r="H27" s="39"/>
      <c r="I27" s="39"/>
      <c r="J27" s="39"/>
      <c r="K27" s="39"/>
      <c r="L27" s="39">
        <v>-150</v>
      </c>
      <c r="M27" s="77"/>
      <c r="N27" s="72"/>
      <c r="O27" s="72"/>
      <c r="P27" s="72" t="s">
        <v>88</v>
      </c>
      <c r="Q27" s="110"/>
      <c r="R27" s="39"/>
      <c r="S27" s="39">
        <v>22140</v>
      </c>
      <c r="T27" s="39"/>
    </row>
    <row r="28" s="4" customFormat="1" ht="20.1" customHeight="1" spans="1:20">
      <c r="A28" s="37">
        <v>10</v>
      </c>
      <c r="B28" s="31">
        <v>43993</v>
      </c>
      <c r="C28" s="38"/>
      <c r="D28" s="32">
        <v>24885</v>
      </c>
      <c r="E28" s="39" t="s">
        <v>73</v>
      </c>
      <c r="F28" s="41" t="s">
        <v>74</v>
      </c>
      <c r="G28" s="39"/>
      <c r="H28" s="39"/>
      <c r="I28" s="39"/>
      <c r="J28" s="39"/>
      <c r="K28" s="39"/>
      <c r="L28" s="39">
        <v>50</v>
      </c>
      <c r="M28" s="75" t="s">
        <v>71</v>
      </c>
      <c r="N28" s="72"/>
      <c r="O28" s="72"/>
      <c r="P28" s="72"/>
      <c r="Q28" s="110"/>
      <c r="R28" s="39"/>
      <c r="S28" s="39"/>
      <c r="T28" s="39"/>
    </row>
    <row r="29" s="3" customFormat="1" ht="24" customHeight="1" spans="1:20">
      <c r="A29" s="30"/>
      <c r="B29" s="31">
        <v>43993</v>
      </c>
      <c r="C29" s="38"/>
      <c r="D29" s="38"/>
      <c r="E29" s="39" t="s">
        <v>75</v>
      </c>
      <c r="F29" s="39" t="s">
        <v>76</v>
      </c>
      <c r="G29" s="39"/>
      <c r="H29" s="39"/>
      <c r="I29" s="39"/>
      <c r="J29" s="39"/>
      <c r="K29" s="39"/>
      <c r="L29" s="39">
        <v>-50</v>
      </c>
      <c r="M29" s="77"/>
      <c r="N29" s="72"/>
      <c r="O29" s="72"/>
      <c r="P29" s="72" t="s">
        <v>88</v>
      </c>
      <c r="Q29" s="110"/>
      <c r="R29" s="39"/>
      <c r="S29" s="39">
        <v>24885</v>
      </c>
      <c r="T29" s="39"/>
    </row>
    <row r="30" s="4" customFormat="1" ht="20.1" customHeight="1" spans="1:20">
      <c r="A30" s="37">
        <v>11</v>
      </c>
      <c r="B30" s="31">
        <v>44010</v>
      </c>
      <c r="C30" s="38"/>
      <c r="D30" s="32">
        <v>18375</v>
      </c>
      <c r="E30" s="39" t="s">
        <v>73</v>
      </c>
      <c r="F30" s="41" t="s">
        <v>74</v>
      </c>
      <c r="G30" s="39"/>
      <c r="H30" s="39"/>
      <c r="I30" s="39"/>
      <c r="J30" s="39"/>
      <c r="K30" s="39"/>
      <c r="L30" s="39">
        <v>50</v>
      </c>
      <c r="M30" s="75" t="s">
        <v>71</v>
      </c>
      <c r="N30" s="72"/>
      <c r="O30" s="72"/>
      <c r="P30" s="72"/>
      <c r="Q30" s="110"/>
      <c r="R30" s="39"/>
      <c r="S30" s="39"/>
      <c r="T30" s="39"/>
    </row>
    <row r="31" s="3" customFormat="1" ht="24" customHeight="1" spans="1:20">
      <c r="A31" s="30"/>
      <c r="B31" s="31">
        <v>44010</v>
      </c>
      <c r="C31" s="38"/>
      <c r="D31" s="38"/>
      <c r="E31" s="39" t="s">
        <v>75</v>
      </c>
      <c r="F31" s="39" t="s">
        <v>76</v>
      </c>
      <c r="G31" s="39"/>
      <c r="H31" s="39"/>
      <c r="I31" s="39"/>
      <c r="J31" s="39"/>
      <c r="K31" s="39"/>
      <c r="L31" s="39">
        <v>-50</v>
      </c>
      <c r="M31" s="77"/>
      <c r="N31" s="72"/>
      <c r="O31" s="72"/>
      <c r="P31" s="72" t="s">
        <v>88</v>
      </c>
      <c r="Q31" s="110"/>
      <c r="R31" s="39"/>
      <c r="S31" s="39">
        <v>18375</v>
      </c>
      <c r="T31" s="39"/>
    </row>
    <row r="32" s="4" customFormat="1" ht="22" customHeight="1" spans="1:20">
      <c r="A32" s="37">
        <v>12</v>
      </c>
      <c r="B32" s="31">
        <v>44033</v>
      </c>
      <c r="C32" s="38"/>
      <c r="D32" s="32">
        <v>31500</v>
      </c>
      <c r="E32" s="39" t="s">
        <v>73</v>
      </c>
      <c r="F32" s="41" t="s">
        <v>74</v>
      </c>
      <c r="G32" s="39"/>
      <c r="H32" s="39"/>
      <c r="I32" s="39"/>
      <c r="J32" s="39"/>
      <c r="K32" s="39"/>
      <c r="L32" s="39">
        <v>50</v>
      </c>
      <c r="M32" s="75" t="s">
        <v>89</v>
      </c>
      <c r="N32" s="72"/>
      <c r="O32" s="72"/>
      <c r="P32" s="72"/>
      <c r="Q32" s="110"/>
      <c r="R32" s="39"/>
      <c r="S32" s="39"/>
      <c r="T32" s="39"/>
    </row>
    <row r="33" s="4" customFormat="1" ht="20.1" customHeight="1" spans="1:20">
      <c r="A33" s="30"/>
      <c r="B33" s="31">
        <v>44033</v>
      </c>
      <c r="C33" s="38"/>
      <c r="D33" s="38"/>
      <c r="E33" s="39" t="s">
        <v>78</v>
      </c>
      <c r="F33" s="39" t="s">
        <v>79</v>
      </c>
      <c r="G33" s="39"/>
      <c r="H33" s="39"/>
      <c r="I33" s="39"/>
      <c r="J33" s="39"/>
      <c r="K33" s="39"/>
      <c r="L33" s="39">
        <v>-50</v>
      </c>
      <c r="M33" s="77"/>
      <c r="N33" s="72"/>
      <c r="O33" s="72"/>
      <c r="P33" s="72" t="s">
        <v>80</v>
      </c>
      <c r="Q33" s="110"/>
      <c r="R33" s="39"/>
      <c r="S33" s="39">
        <v>31500</v>
      </c>
      <c r="T33" s="39"/>
    </row>
    <row r="34" s="4" customFormat="1" ht="20.1" customHeight="1" spans="1:20">
      <c r="A34" s="30"/>
      <c r="B34" s="31"/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77"/>
      <c r="N34" s="72"/>
      <c r="O34" s="72"/>
      <c r="P34" s="72"/>
      <c r="Q34" s="110"/>
      <c r="R34" s="39"/>
      <c r="S34" s="39"/>
      <c r="T34" s="39"/>
    </row>
    <row r="35" s="4" customFormat="1" ht="20.1" customHeight="1" spans="1:20">
      <c r="A35" s="30"/>
      <c r="B35" s="31"/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77"/>
      <c r="N35" s="72"/>
      <c r="O35" s="72"/>
      <c r="P35" s="72"/>
      <c r="Q35" s="110"/>
      <c r="R35" s="39"/>
      <c r="S35" s="39"/>
      <c r="T35" s="39"/>
    </row>
    <row r="36" s="4" customFormat="1" ht="20.1" customHeight="1" spans="1:20">
      <c r="A36" s="30"/>
      <c r="B36" s="31"/>
      <c r="C36" s="38"/>
      <c r="D36" s="38"/>
      <c r="E36" s="39"/>
      <c r="F36" s="39"/>
      <c r="G36" s="39"/>
      <c r="H36" s="39"/>
      <c r="I36" s="39"/>
      <c r="J36" s="39"/>
      <c r="K36" s="39"/>
      <c r="L36" s="39"/>
      <c r="M36" s="77"/>
      <c r="N36" s="72"/>
      <c r="O36" s="72"/>
      <c r="P36" s="72"/>
      <c r="Q36" s="110"/>
      <c r="R36" s="39"/>
      <c r="S36" s="39"/>
      <c r="T36" s="39"/>
    </row>
    <row r="37" s="4" customFormat="1" ht="20.1" customHeight="1" spans="1:20">
      <c r="A37" s="30"/>
      <c r="B37" s="31"/>
      <c r="C37" s="38"/>
      <c r="D37" s="38"/>
      <c r="E37" s="39"/>
      <c r="F37" s="39"/>
      <c r="G37" s="39"/>
      <c r="H37" s="39"/>
      <c r="I37" s="39"/>
      <c r="J37" s="39"/>
      <c r="K37" s="39"/>
      <c r="L37" s="39"/>
      <c r="M37" s="77"/>
      <c r="N37" s="72"/>
      <c r="O37" s="72"/>
      <c r="P37" s="72"/>
      <c r="Q37" s="110"/>
      <c r="R37" s="39"/>
      <c r="S37" s="39"/>
      <c r="T37" s="39"/>
    </row>
    <row r="38" s="5" customFormat="1" ht="20.1" customHeight="1" spans="1:20">
      <c r="A38" s="56"/>
      <c r="B38" s="23"/>
      <c r="C38" s="44"/>
      <c r="D38" s="44"/>
      <c r="E38" s="25"/>
      <c r="F38" s="25"/>
      <c r="G38" s="25"/>
      <c r="H38" s="25"/>
      <c r="I38" s="25"/>
      <c r="J38" s="25"/>
      <c r="K38" s="25"/>
      <c r="L38" s="25"/>
      <c r="M38" s="25"/>
      <c r="N38" s="71"/>
      <c r="O38" s="71"/>
      <c r="P38" s="71"/>
      <c r="Q38" s="108"/>
      <c r="R38" s="25"/>
      <c r="S38" s="25"/>
      <c r="T38" s="25"/>
    </row>
    <row r="39" ht="21" customHeight="1" spans="1:20">
      <c r="A39" s="58"/>
      <c r="B39" s="59"/>
      <c r="C39" s="38"/>
      <c r="D39" s="38"/>
      <c r="E39" s="36"/>
      <c r="F39" s="36"/>
      <c r="G39" s="36"/>
      <c r="H39" s="36"/>
      <c r="I39" s="36"/>
      <c r="J39" s="36"/>
      <c r="K39" s="36"/>
      <c r="L39" s="36"/>
      <c r="M39" s="36"/>
      <c r="N39" s="72"/>
      <c r="O39" s="72"/>
      <c r="P39" s="72"/>
      <c r="Q39" s="110"/>
      <c r="R39" s="33"/>
      <c r="S39" s="33"/>
      <c r="T39" s="33"/>
    </row>
    <row r="40" ht="30" customHeight="1" spans="1:20">
      <c r="A40" s="60" t="s">
        <v>90</v>
      </c>
      <c r="B40" s="60"/>
      <c r="C40" s="61">
        <f>SUM(C8:C39)</f>
        <v>2201305</v>
      </c>
      <c r="D40" s="62">
        <f>SUM(D8:D39)</f>
        <v>676940</v>
      </c>
      <c r="E40" s="63"/>
      <c r="F40" s="63"/>
      <c r="G40" s="63"/>
      <c r="H40" s="63"/>
      <c r="I40" s="84">
        <f>SUM(I8:I39)</f>
        <v>44026</v>
      </c>
      <c r="J40" s="85"/>
      <c r="K40" s="84">
        <f>SUM(K8:K39)</f>
        <v>125821</v>
      </c>
      <c r="L40" s="84">
        <f>SUM(L8:L39)</f>
        <v>1603</v>
      </c>
      <c r="M40" s="85"/>
      <c r="N40" s="86">
        <f>SUM(N8:N39)</f>
        <v>0</v>
      </c>
      <c r="O40" s="72"/>
      <c r="P40" s="116"/>
      <c r="Q40" s="117"/>
      <c r="R40" s="118"/>
      <c r="S40" s="119">
        <f>SUM(S8:S39)</f>
        <v>2706790</v>
      </c>
      <c r="T40" s="120">
        <f>C40+D40-I40-K40-L40-N40-S40</f>
        <v>5</v>
      </c>
    </row>
    <row r="41" ht="30" customHeight="1" spans="1:20">
      <c r="A41" s="60" t="s">
        <v>91</v>
      </c>
      <c r="B41" s="60"/>
      <c r="C41" s="60" t="s">
        <v>92</v>
      </c>
      <c r="D41" s="60"/>
      <c r="E41" s="60"/>
      <c r="F41" s="64">
        <f>S33</f>
        <v>31500</v>
      </c>
      <c r="G41" s="65"/>
      <c r="H41" s="65"/>
      <c r="I41" s="65"/>
      <c r="J41" s="65"/>
      <c r="K41" s="87"/>
      <c r="L41" s="89" t="s">
        <v>93</v>
      </c>
      <c r="M41" s="90"/>
      <c r="N41" s="90"/>
      <c r="O41" s="91" t="s">
        <v>94</v>
      </c>
      <c r="P41" s="121">
        <f>F41</f>
        <v>31500</v>
      </c>
      <c r="Q41" s="121"/>
      <c r="R41" s="121"/>
      <c r="S41" s="121"/>
      <c r="T41" s="121"/>
    </row>
    <row r="42" ht="30" customHeight="1" spans="1:20">
      <c r="A42" s="60"/>
      <c r="B42" s="60"/>
      <c r="C42" s="60" t="s">
        <v>95</v>
      </c>
      <c r="D42" s="60"/>
      <c r="E42" s="60"/>
      <c r="F42" s="64">
        <v>0</v>
      </c>
      <c r="G42" s="65"/>
      <c r="H42" s="65"/>
      <c r="I42" s="65"/>
      <c r="J42" s="65"/>
      <c r="K42" s="87"/>
      <c r="L42" s="93"/>
      <c r="M42" s="94"/>
      <c r="N42" s="94"/>
      <c r="O42" s="91" t="s">
        <v>96</v>
      </c>
      <c r="P42" s="122" t="str">
        <f>SUBSTITUTE(SUBSTITUTE(TEXT(INT(P41),"[DBNum2][$-804]G/通用格式元"&amp;IF(INT(F49)=F49,"整",""))&amp;TEXT(MID(F49,FIND(".",F49&amp;".0")+1,1),"[DBNum2][$-804]G/通用格式角")&amp;TEXT(MID(F49,FIND(".",F49&amp;".0")+2,1),"[DBNum2][$-804]G/通用格式分"),"零角","零"),"零分","")</f>
        <v>叁万壹仟伍佰元整</v>
      </c>
      <c r="Q42" s="122"/>
      <c r="R42" s="122"/>
      <c r="S42" s="122"/>
      <c r="T42" s="122"/>
    </row>
    <row r="47" ht="13.5" spans="2:2">
      <c r="B47" s="123"/>
    </row>
  </sheetData>
  <mergeCells count="5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0:B40"/>
    <mergeCell ref="C41:E41"/>
    <mergeCell ref="F41:K41"/>
    <mergeCell ref="P41:T41"/>
    <mergeCell ref="C42:E42"/>
    <mergeCell ref="F42:K42"/>
    <mergeCell ref="P42:T42"/>
    <mergeCell ref="A5:A7"/>
    <mergeCell ref="A8:A9"/>
    <mergeCell ref="A10:A13"/>
    <mergeCell ref="A15:A16"/>
    <mergeCell ref="A17:A18"/>
    <mergeCell ref="A19:A20"/>
    <mergeCell ref="A21:A22"/>
    <mergeCell ref="A23:A24"/>
    <mergeCell ref="A25:A27"/>
    <mergeCell ref="A28:A29"/>
    <mergeCell ref="A30:A31"/>
    <mergeCell ref="A32:A33"/>
    <mergeCell ref="M25:M27"/>
    <mergeCell ref="M28:M29"/>
    <mergeCell ref="M30:M31"/>
    <mergeCell ref="M32:M33"/>
    <mergeCell ref="S5:S7"/>
    <mergeCell ref="T5:T7"/>
    <mergeCell ref="A41:B42"/>
    <mergeCell ref="L41:N4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65"/>
  <sheetViews>
    <sheetView tabSelected="1" topLeftCell="K46" workbookViewId="0">
      <selection activeCell="Q60" sqref="Q60:U60"/>
    </sheetView>
  </sheetViews>
  <sheetFormatPr defaultColWidth="9" defaultRowHeight="11.25"/>
  <cols>
    <col min="1" max="1" width="3.25" style="3" customWidth="1"/>
    <col min="2" max="2" width="7.88333333333333" style="6" customWidth="1"/>
    <col min="3" max="3" width="10.75" style="3" customWidth="1"/>
    <col min="4" max="4" width="9.55" style="3" customWidth="1"/>
    <col min="5" max="5" width="33.325" style="7" customWidth="1"/>
    <col min="6" max="6" width="28.4916666666667" style="7" customWidth="1"/>
    <col min="7" max="7" width="21.5666666666667" style="7" customWidth="1"/>
    <col min="8" max="9" width="9.5" style="7" customWidth="1"/>
    <col min="10" max="10" width="14.2416666666667" style="7" customWidth="1"/>
    <col min="11" max="13" width="9.5" style="7" customWidth="1"/>
    <col min="14" max="14" width="26.2666666666667" style="7" customWidth="1"/>
    <col min="15" max="15" width="15.8166666666667" style="7" customWidth="1"/>
    <col min="16" max="16" width="15.025" style="6" customWidth="1"/>
    <col min="17" max="17" width="29.9333333333333" style="7" customWidth="1"/>
    <col min="18" max="18" width="15.025" style="3" customWidth="1"/>
    <col min="19" max="19" width="11" style="7" customWidth="1"/>
    <col min="20" max="20" width="16.0666666666667" style="7" customWidth="1"/>
    <col min="21" max="21" width="15.8166666666667" style="3" customWidth="1"/>
    <col min="22" max="16384" width="9" style="3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6"/>
      <c r="J2" s="66" t="s">
        <v>4</v>
      </c>
      <c r="K2" s="66"/>
      <c r="L2" s="66"/>
      <c r="M2" s="66"/>
      <c r="N2" s="67"/>
      <c r="O2" s="68" t="s">
        <v>5</v>
      </c>
      <c r="P2" s="68"/>
      <c r="Q2" s="95">
        <v>11378</v>
      </c>
      <c r="R2" s="70" t="s">
        <v>6</v>
      </c>
      <c r="S2" s="70"/>
      <c r="T2" s="96" t="s">
        <v>7</v>
      </c>
      <c r="U2" s="96"/>
    </row>
    <row r="3" s="1" customFormat="1" ht="27.9" customHeight="1" spans="1:21">
      <c r="A3" s="9" t="s">
        <v>8</v>
      </c>
      <c r="B3" s="9"/>
      <c r="C3" s="12">
        <v>6185385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9" t="s">
        <v>97</v>
      </c>
      <c r="K3" s="69"/>
      <c r="L3" s="69"/>
      <c r="M3" s="69"/>
      <c r="N3" s="69"/>
      <c r="O3" s="9" t="s">
        <v>13</v>
      </c>
      <c r="P3" s="9"/>
      <c r="Q3" s="69" t="s">
        <v>14</v>
      </c>
      <c r="R3" s="97" t="s">
        <v>15</v>
      </c>
      <c r="S3" s="98"/>
      <c r="T3" s="99" t="s">
        <v>16</v>
      </c>
      <c r="U3" s="99"/>
    </row>
    <row r="4" s="1" customFormat="1" ht="27.9" customHeight="1" spans="1:21">
      <c r="A4" s="9" t="s">
        <v>17</v>
      </c>
      <c r="B4" s="9"/>
      <c r="C4" s="12">
        <v>7002091.53</v>
      </c>
      <c r="D4" s="12"/>
      <c r="E4" s="12"/>
      <c r="F4" s="12" t="s">
        <v>18</v>
      </c>
      <c r="G4" s="13" t="s">
        <v>98</v>
      </c>
      <c r="H4" s="9" t="s">
        <v>19</v>
      </c>
      <c r="I4" s="9"/>
      <c r="J4" s="69" t="s">
        <v>20</v>
      </c>
      <c r="K4" s="69"/>
      <c r="L4" s="69"/>
      <c r="M4" s="69"/>
      <c r="N4" s="69"/>
      <c r="O4" s="9" t="s">
        <v>21</v>
      </c>
      <c r="P4" s="9"/>
      <c r="Q4" s="100" t="s">
        <v>22</v>
      </c>
      <c r="R4" s="12" t="s">
        <v>23</v>
      </c>
      <c r="S4" s="100" t="s">
        <v>24</v>
      </c>
      <c r="T4" s="101" t="s">
        <v>25</v>
      </c>
      <c r="U4" s="102" t="s">
        <v>26</v>
      </c>
    </row>
    <row r="5" s="1" customFormat="1" ht="27.9" customHeight="1" spans="1:21">
      <c r="A5" s="9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4" t="s">
        <v>30</v>
      </c>
      <c r="L5" s="15"/>
      <c r="M5" s="14" t="s">
        <v>31</v>
      </c>
      <c r="N5" s="16"/>
      <c r="O5" s="14" t="s">
        <v>32</v>
      </c>
      <c r="P5" s="16"/>
      <c r="Q5" s="103" t="s">
        <v>33</v>
      </c>
      <c r="R5" s="104"/>
      <c r="S5" s="104"/>
      <c r="T5" s="101" t="s">
        <v>34</v>
      </c>
      <c r="U5" s="105" t="s">
        <v>35</v>
      </c>
    </row>
    <row r="6" s="1" customFormat="1" ht="27.9" customHeight="1" spans="1:21">
      <c r="A6" s="9"/>
      <c r="B6" s="18" t="s">
        <v>36</v>
      </c>
      <c r="C6" s="19"/>
      <c r="D6" s="19"/>
      <c r="E6" s="19"/>
      <c r="F6" s="20"/>
      <c r="G6" s="9"/>
      <c r="H6" s="18" t="s">
        <v>37</v>
      </c>
      <c r="I6" s="19"/>
      <c r="J6" s="20"/>
      <c r="K6" s="18" t="s">
        <v>38</v>
      </c>
      <c r="L6" s="19"/>
      <c r="M6" s="18" t="s">
        <v>39</v>
      </c>
      <c r="N6" s="20"/>
      <c r="O6" s="18" t="s">
        <v>40</v>
      </c>
      <c r="P6" s="20"/>
      <c r="Q6" s="106" t="s">
        <v>41</v>
      </c>
      <c r="R6" s="107"/>
      <c r="S6" s="107"/>
      <c r="T6" s="101"/>
      <c r="U6" s="105"/>
    </row>
    <row r="7" s="1" customFormat="1" ht="27.9" customHeight="1" spans="1:21">
      <c r="A7" s="9"/>
      <c r="B7" s="21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1" t="s">
        <v>47</v>
      </c>
      <c r="H7" s="9" t="s">
        <v>48</v>
      </c>
      <c r="I7" s="12" t="s">
        <v>49</v>
      </c>
      <c r="J7" s="12" t="s">
        <v>50</v>
      </c>
      <c r="K7" s="70" t="s">
        <v>49</v>
      </c>
      <c r="L7" s="70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101"/>
      <c r="U7" s="105"/>
    </row>
    <row r="8" s="2" customFormat="1" ht="23" customHeight="1" spans="1:21">
      <c r="A8" s="22">
        <v>1</v>
      </c>
      <c r="B8" s="23">
        <v>43794</v>
      </c>
      <c r="C8" s="24">
        <v>2201305</v>
      </c>
      <c r="D8" s="25"/>
      <c r="E8" s="26" t="s">
        <v>54</v>
      </c>
      <c r="F8" s="27" t="s">
        <v>55</v>
      </c>
      <c r="G8" s="28"/>
      <c r="H8" s="29">
        <v>0.02</v>
      </c>
      <c r="I8" s="25">
        <v>44026</v>
      </c>
      <c r="J8" s="25" t="s">
        <v>56</v>
      </c>
      <c r="K8" s="25">
        <v>185093</v>
      </c>
      <c r="L8" s="25"/>
      <c r="M8" s="28">
        <v>1403</v>
      </c>
      <c r="N8" s="26" t="s">
        <v>57</v>
      </c>
      <c r="O8" s="71">
        <v>461621</v>
      </c>
      <c r="P8" s="71" t="s">
        <v>58</v>
      </c>
      <c r="Q8" s="71"/>
      <c r="R8" s="108"/>
      <c r="S8" s="109"/>
      <c r="T8" s="25"/>
      <c r="U8" s="109"/>
    </row>
    <row r="9" s="3" customFormat="1" ht="21" customHeight="1" spans="1:21">
      <c r="A9" s="30"/>
      <c r="B9" s="31">
        <v>43795</v>
      </c>
      <c r="C9" s="32"/>
      <c r="D9" s="33"/>
      <c r="E9" s="34" t="s">
        <v>59</v>
      </c>
      <c r="F9" s="35" t="s">
        <v>60</v>
      </c>
      <c r="G9" s="36"/>
      <c r="H9" s="36"/>
      <c r="I9" s="36"/>
      <c r="J9" s="36"/>
      <c r="M9" s="36"/>
      <c r="N9" s="36"/>
      <c r="O9" s="72"/>
      <c r="P9" s="72"/>
      <c r="Q9" s="73" t="s">
        <v>61</v>
      </c>
      <c r="R9" s="110"/>
      <c r="S9" s="33"/>
      <c r="T9" s="39">
        <v>250000</v>
      </c>
      <c r="U9" s="33"/>
    </row>
    <row r="10" s="3" customFormat="1" ht="18" customHeight="1" spans="1:21">
      <c r="A10" s="37">
        <v>2</v>
      </c>
      <c r="B10" s="23">
        <v>43797</v>
      </c>
      <c r="C10" s="32"/>
      <c r="D10" s="33"/>
      <c r="E10" s="34"/>
      <c r="F10" s="35"/>
      <c r="G10" s="36"/>
      <c r="H10" s="36"/>
      <c r="I10" s="36"/>
      <c r="J10" s="36"/>
      <c r="K10" s="28">
        <v>-59272</v>
      </c>
      <c r="L10" s="28"/>
      <c r="M10" s="36"/>
      <c r="N10" s="36"/>
      <c r="O10" s="71">
        <v>-461621</v>
      </c>
      <c r="P10" s="71" t="s">
        <v>62</v>
      </c>
      <c r="Q10" s="73"/>
      <c r="R10" s="110"/>
      <c r="S10" s="33"/>
      <c r="T10" s="39"/>
      <c r="U10" s="33"/>
    </row>
    <row r="11" s="3" customFormat="1" ht="20.1" customHeight="1" spans="1:21">
      <c r="A11" s="37"/>
      <c r="B11" s="31">
        <v>43797</v>
      </c>
      <c r="C11" s="38"/>
      <c r="D11" s="38"/>
      <c r="E11" s="3" t="s">
        <v>59</v>
      </c>
      <c r="F11" s="35" t="s">
        <v>60</v>
      </c>
      <c r="G11" s="36"/>
      <c r="H11" s="36"/>
      <c r="I11" s="36"/>
      <c r="J11" s="36"/>
      <c r="K11" s="36"/>
      <c r="L11" s="36"/>
      <c r="M11" s="36"/>
      <c r="N11" s="36"/>
      <c r="O11" s="34"/>
      <c r="Q11" s="73" t="s">
        <v>61</v>
      </c>
      <c r="R11" s="110"/>
      <c r="S11" s="33"/>
      <c r="T11" s="39">
        <v>1050000</v>
      </c>
      <c r="U11" s="33"/>
    </row>
    <row r="12" s="3" customFormat="1" ht="20.1" customHeight="1" spans="1:21">
      <c r="A12" s="37"/>
      <c r="B12" s="31">
        <v>43797</v>
      </c>
      <c r="C12" s="38"/>
      <c r="D12" s="38"/>
      <c r="E12" s="39" t="s">
        <v>63</v>
      </c>
      <c r="F12" s="35" t="s">
        <v>64</v>
      </c>
      <c r="G12" s="39"/>
      <c r="H12" s="39"/>
      <c r="I12" s="39"/>
      <c r="J12" s="39"/>
      <c r="K12" s="39"/>
      <c r="L12" s="39"/>
      <c r="M12" s="39"/>
      <c r="N12" s="39"/>
      <c r="O12" s="73"/>
      <c r="P12" s="73"/>
      <c r="Q12" s="73" t="s">
        <v>65</v>
      </c>
      <c r="R12" s="110"/>
      <c r="S12" s="39"/>
      <c r="T12" s="39">
        <v>290000</v>
      </c>
      <c r="U12" s="39"/>
    </row>
    <row r="13" s="3" customFormat="1" ht="20.1" customHeight="1" spans="1:21">
      <c r="A13" s="30"/>
      <c r="B13" s="31">
        <v>43797</v>
      </c>
      <c r="C13" s="38"/>
      <c r="D13" s="38"/>
      <c r="E13" s="39" t="s">
        <v>66</v>
      </c>
      <c r="F13" s="39" t="s">
        <v>67</v>
      </c>
      <c r="G13" s="39"/>
      <c r="H13" s="39"/>
      <c r="I13" s="39"/>
      <c r="J13" s="39"/>
      <c r="K13" s="39"/>
      <c r="L13" s="39"/>
      <c r="M13" s="39"/>
      <c r="N13" s="39"/>
      <c r="O13" s="73"/>
      <c r="P13" s="73"/>
      <c r="Q13" s="73" t="s">
        <v>68</v>
      </c>
      <c r="R13" s="110"/>
      <c r="S13" s="39"/>
      <c r="T13" s="39">
        <v>100000</v>
      </c>
      <c r="U13" s="39"/>
    </row>
    <row r="14" s="3" customFormat="1" ht="20.1" customHeight="1" spans="1:21">
      <c r="A14" s="32">
        <v>3</v>
      </c>
      <c r="B14" s="31">
        <v>43803</v>
      </c>
      <c r="C14" s="38"/>
      <c r="D14" s="38"/>
      <c r="E14" s="39" t="s">
        <v>69</v>
      </c>
      <c r="F14" s="39" t="s">
        <v>70</v>
      </c>
      <c r="G14" s="39"/>
      <c r="H14" s="39"/>
      <c r="I14" s="39"/>
      <c r="J14" s="39"/>
      <c r="K14" s="39"/>
      <c r="L14" s="39"/>
      <c r="M14" s="39">
        <v>100</v>
      </c>
      <c r="N14" s="39" t="s">
        <v>71</v>
      </c>
      <c r="O14" s="72"/>
      <c r="P14" s="72"/>
      <c r="Q14" s="72" t="s">
        <v>72</v>
      </c>
      <c r="R14" s="110"/>
      <c r="S14" s="39"/>
      <c r="T14" s="39">
        <v>340000</v>
      </c>
      <c r="U14" s="39"/>
    </row>
    <row r="15" s="3" customFormat="1" ht="20.1" customHeight="1" spans="1:21">
      <c r="A15" s="40">
        <v>4</v>
      </c>
      <c r="B15" s="31">
        <v>43969</v>
      </c>
      <c r="C15" s="38"/>
      <c r="D15" s="32">
        <v>16090</v>
      </c>
      <c r="E15" s="39" t="s">
        <v>73</v>
      </c>
      <c r="F15" s="41" t="s">
        <v>74</v>
      </c>
      <c r="G15" s="39"/>
      <c r="H15" s="39"/>
      <c r="I15" s="39"/>
      <c r="J15" s="39"/>
      <c r="K15" s="39"/>
      <c r="L15" s="39"/>
      <c r="M15" s="39"/>
      <c r="N15" s="25" t="s">
        <v>71</v>
      </c>
      <c r="O15" s="72"/>
      <c r="P15" s="72"/>
      <c r="Q15" s="72"/>
      <c r="R15" s="110"/>
      <c r="S15" s="39"/>
      <c r="T15" s="39"/>
      <c r="U15" s="39"/>
    </row>
    <row r="16" s="3" customFormat="1" ht="20.1" customHeight="1" spans="1:21">
      <c r="A16" s="30"/>
      <c r="B16" s="31">
        <v>43969</v>
      </c>
      <c r="C16" s="38"/>
      <c r="D16" s="38"/>
      <c r="E16" s="39" t="s">
        <v>75</v>
      </c>
      <c r="F16" s="39" t="s">
        <v>76</v>
      </c>
      <c r="G16" s="39"/>
      <c r="H16" s="39"/>
      <c r="I16" s="39"/>
      <c r="J16" s="39"/>
      <c r="K16" s="39"/>
      <c r="L16" s="39"/>
      <c r="M16" s="39">
        <v>50</v>
      </c>
      <c r="N16" s="39" t="s">
        <v>71</v>
      </c>
      <c r="O16" s="72"/>
      <c r="P16" s="72"/>
      <c r="Q16" s="72" t="s">
        <v>77</v>
      </c>
      <c r="R16" s="110"/>
      <c r="S16" s="39"/>
      <c r="T16" s="39">
        <v>15990</v>
      </c>
      <c r="U16" s="39"/>
    </row>
    <row r="17" s="4" customFormat="1" ht="20.1" customHeight="1" spans="1:21">
      <c r="A17" s="37">
        <v>5</v>
      </c>
      <c r="B17" s="31">
        <v>43971</v>
      </c>
      <c r="C17" s="38"/>
      <c r="D17" s="32">
        <v>32050</v>
      </c>
      <c r="E17" s="39" t="s">
        <v>73</v>
      </c>
      <c r="F17" s="41" t="s">
        <v>74</v>
      </c>
      <c r="G17" s="39"/>
      <c r="H17" s="39"/>
      <c r="I17" s="39"/>
      <c r="J17" s="39"/>
      <c r="K17" s="39"/>
      <c r="L17" s="39"/>
      <c r="M17" s="39"/>
      <c r="N17" s="25" t="s">
        <v>71</v>
      </c>
      <c r="O17" s="72"/>
      <c r="P17" s="72"/>
      <c r="Q17" s="72"/>
      <c r="R17" s="110"/>
      <c r="S17" s="39"/>
      <c r="T17" s="39"/>
      <c r="U17" s="39"/>
    </row>
    <row r="18" s="4" customFormat="1" ht="20.1" customHeight="1" spans="1:21">
      <c r="A18" s="30"/>
      <c r="B18" s="31">
        <v>43971</v>
      </c>
      <c r="C18" s="38"/>
      <c r="D18" s="38"/>
      <c r="E18" s="39" t="s">
        <v>78</v>
      </c>
      <c r="F18" s="39" t="s">
        <v>79</v>
      </c>
      <c r="G18" s="39"/>
      <c r="H18" s="39"/>
      <c r="I18" s="39"/>
      <c r="J18" s="39"/>
      <c r="K18" s="39"/>
      <c r="L18" s="39"/>
      <c r="M18" s="39">
        <v>50</v>
      </c>
      <c r="N18" s="39" t="s">
        <v>71</v>
      </c>
      <c r="O18" s="72"/>
      <c r="P18" s="72"/>
      <c r="Q18" s="72" t="s">
        <v>80</v>
      </c>
      <c r="R18" s="110"/>
      <c r="S18" s="39"/>
      <c r="T18" s="39">
        <v>32000</v>
      </c>
      <c r="U18" s="39"/>
    </row>
    <row r="19" s="3" customFormat="1" ht="20.1" customHeight="1" spans="1:21">
      <c r="A19" s="40">
        <v>6</v>
      </c>
      <c r="B19" s="31">
        <v>43979</v>
      </c>
      <c r="C19" s="38"/>
      <c r="D19" s="32">
        <v>15900</v>
      </c>
      <c r="E19" s="39" t="s">
        <v>73</v>
      </c>
      <c r="F19" s="41" t="s">
        <v>74</v>
      </c>
      <c r="G19" s="39"/>
      <c r="H19" s="39"/>
      <c r="I19" s="39"/>
      <c r="J19" s="39"/>
      <c r="K19" s="39"/>
      <c r="L19" s="39"/>
      <c r="M19" s="39">
        <v>50</v>
      </c>
      <c r="N19" s="39" t="s">
        <v>71</v>
      </c>
      <c r="O19" s="72"/>
      <c r="P19" s="72"/>
      <c r="Q19" s="72"/>
      <c r="R19" s="110"/>
      <c r="S19" s="39"/>
      <c r="T19" s="39"/>
      <c r="U19" s="39"/>
    </row>
    <row r="20" s="3" customFormat="1" ht="20.1" customHeight="1" spans="1:21">
      <c r="A20" s="30"/>
      <c r="B20" s="31">
        <v>43979</v>
      </c>
      <c r="C20" s="38"/>
      <c r="D20" s="38"/>
      <c r="E20" s="39" t="s">
        <v>75</v>
      </c>
      <c r="F20" s="39" t="s">
        <v>76</v>
      </c>
      <c r="G20" s="39"/>
      <c r="H20" s="39"/>
      <c r="I20" s="39"/>
      <c r="J20" s="39"/>
      <c r="K20" s="39"/>
      <c r="L20" s="39"/>
      <c r="M20" s="39">
        <v>-50</v>
      </c>
      <c r="N20" s="39" t="s">
        <v>71</v>
      </c>
      <c r="O20" s="72"/>
      <c r="P20" s="72"/>
      <c r="Q20" s="72" t="s">
        <v>77</v>
      </c>
      <c r="R20" s="110"/>
      <c r="S20" s="39"/>
      <c r="T20" s="39">
        <v>15900</v>
      </c>
      <c r="U20" s="39"/>
    </row>
    <row r="21" s="4" customFormat="1" ht="20.1" customHeight="1" spans="1:21">
      <c r="A21" s="37">
        <v>7</v>
      </c>
      <c r="B21" s="31">
        <v>43980</v>
      </c>
      <c r="C21" s="38"/>
      <c r="D21" s="32">
        <v>300000</v>
      </c>
      <c r="E21" s="39" t="s">
        <v>73</v>
      </c>
      <c r="F21" s="41" t="s">
        <v>74</v>
      </c>
      <c r="G21" s="39"/>
      <c r="H21" s="39"/>
      <c r="I21" s="39"/>
      <c r="J21" s="39"/>
      <c r="K21" s="39"/>
      <c r="L21" s="39"/>
      <c r="M21" s="39">
        <v>100</v>
      </c>
      <c r="N21" s="39" t="s">
        <v>71</v>
      </c>
      <c r="O21" s="72"/>
      <c r="P21" s="72"/>
      <c r="Q21" s="72"/>
      <c r="R21" s="110"/>
      <c r="S21" s="39"/>
      <c r="T21" s="39"/>
      <c r="U21" s="39"/>
    </row>
    <row r="22" s="4" customFormat="1" ht="20.1" customHeight="1" spans="1:21">
      <c r="A22" s="30"/>
      <c r="B22" s="31">
        <v>43980</v>
      </c>
      <c r="C22" s="38"/>
      <c r="D22" s="38"/>
      <c r="E22" s="39" t="s">
        <v>81</v>
      </c>
      <c r="F22" s="39" t="s">
        <v>82</v>
      </c>
      <c r="G22" s="39"/>
      <c r="H22" s="39"/>
      <c r="I22" s="39"/>
      <c r="J22" s="39"/>
      <c r="K22" s="39"/>
      <c r="L22" s="39"/>
      <c r="M22" s="39">
        <v>-100</v>
      </c>
      <c r="N22" s="39" t="s">
        <v>71</v>
      </c>
      <c r="O22" s="72"/>
      <c r="P22" s="72"/>
      <c r="Q22" s="72" t="s">
        <v>83</v>
      </c>
      <c r="R22" s="110"/>
      <c r="S22" s="39"/>
      <c r="T22" s="39">
        <v>300000</v>
      </c>
      <c r="U22" s="39"/>
    </row>
    <row r="23" s="4" customFormat="1" ht="20.1" customHeight="1" spans="1:21">
      <c r="A23" s="37">
        <v>8</v>
      </c>
      <c r="B23" s="31">
        <v>43980</v>
      </c>
      <c r="C23" s="38"/>
      <c r="D23" s="32">
        <v>26000</v>
      </c>
      <c r="E23" s="39" t="s">
        <v>73</v>
      </c>
      <c r="F23" s="41" t="s">
        <v>74</v>
      </c>
      <c r="G23" s="39"/>
      <c r="H23" s="39"/>
      <c r="I23" s="39"/>
      <c r="J23" s="39"/>
      <c r="K23" s="39"/>
      <c r="L23" s="39"/>
      <c r="M23" s="39">
        <v>50</v>
      </c>
      <c r="N23" s="39" t="s">
        <v>71</v>
      </c>
      <c r="O23" s="72"/>
      <c r="P23" s="72"/>
      <c r="Q23" s="72"/>
      <c r="R23" s="110"/>
      <c r="S23" s="39"/>
      <c r="T23" s="39"/>
      <c r="U23" s="39"/>
    </row>
    <row r="24" s="4" customFormat="1" ht="20.1" customHeight="1" spans="1:21">
      <c r="A24" s="30"/>
      <c r="B24" s="31">
        <v>43980</v>
      </c>
      <c r="C24" s="38"/>
      <c r="D24" s="38"/>
      <c r="E24" s="42" t="s">
        <v>84</v>
      </c>
      <c r="F24" s="39" t="s">
        <v>85</v>
      </c>
      <c r="G24" s="39"/>
      <c r="H24" s="39"/>
      <c r="I24" s="39"/>
      <c r="J24" s="39"/>
      <c r="K24" s="39"/>
      <c r="L24" s="39"/>
      <c r="M24" s="39">
        <v>-50</v>
      </c>
      <c r="N24" s="39" t="s">
        <v>71</v>
      </c>
      <c r="O24" s="72"/>
      <c r="P24" s="72"/>
      <c r="Q24" s="72" t="s">
        <v>86</v>
      </c>
      <c r="R24" s="110"/>
      <c r="S24" s="39"/>
      <c r="T24" s="39">
        <v>26000</v>
      </c>
      <c r="U24" s="39"/>
    </row>
    <row r="25" s="4" customFormat="1" ht="20.1" customHeight="1" spans="1:21">
      <c r="A25" s="37">
        <v>9</v>
      </c>
      <c r="B25" s="31">
        <v>43990</v>
      </c>
      <c r="C25" s="38"/>
      <c r="D25" s="32">
        <v>212140</v>
      </c>
      <c r="E25" s="39" t="s">
        <v>73</v>
      </c>
      <c r="F25" s="41" t="s">
        <v>74</v>
      </c>
      <c r="G25" s="39"/>
      <c r="H25" s="39"/>
      <c r="I25" s="39"/>
      <c r="J25" s="39"/>
      <c r="K25" s="39"/>
      <c r="L25" s="74"/>
      <c r="N25" s="75" t="s">
        <v>71</v>
      </c>
      <c r="O25" s="72"/>
      <c r="P25" s="72"/>
      <c r="Q25" s="72"/>
      <c r="R25" s="110"/>
      <c r="S25" s="39"/>
      <c r="T25" s="39"/>
      <c r="U25" s="39"/>
    </row>
    <row r="26" s="4" customFormat="1" ht="27" customHeight="1" spans="1:21">
      <c r="A26" s="37"/>
      <c r="B26" s="31">
        <v>43990</v>
      </c>
      <c r="C26" s="38"/>
      <c r="D26" s="38"/>
      <c r="E26" s="39" t="s">
        <v>81</v>
      </c>
      <c r="F26" s="39" t="s">
        <v>82</v>
      </c>
      <c r="G26" s="39"/>
      <c r="H26" s="39"/>
      <c r="I26" s="39"/>
      <c r="J26" s="39"/>
      <c r="K26" s="39"/>
      <c r="L26" s="39"/>
      <c r="M26" s="39">
        <v>150</v>
      </c>
      <c r="N26" s="76"/>
      <c r="O26" s="72"/>
      <c r="P26" s="72"/>
      <c r="Q26" s="72" t="s">
        <v>87</v>
      </c>
      <c r="R26" s="110"/>
      <c r="S26" s="39"/>
      <c r="T26" s="39">
        <v>190000</v>
      </c>
      <c r="U26" s="39"/>
    </row>
    <row r="27" s="3" customFormat="1" ht="31" customHeight="1" spans="1:21">
      <c r="A27" s="30"/>
      <c r="B27" s="31">
        <v>43990</v>
      </c>
      <c r="C27" s="38"/>
      <c r="D27" s="38"/>
      <c r="E27" s="39" t="s">
        <v>75</v>
      </c>
      <c r="F27" s="39" t="s">
        <v>76</v>
      </c>
      <c r="G27" s="39"/>
      <c r="H27" s="39"/>
      <c r="I27" s="39"/>
      <c r="J27" s="39"/>
      <c r="K27" s="39"/>
      <c r="L27" s="39"/>
      <c r="M27" s="39">
        <v>-150</v>
      </c>
      <c r="N27" s="77"/>
      <c r="O27" s="72"/>
      <c r="P27" s="72"/>
      <c r="Q27" s="72" t="s">
        <v>88</v>
      </c>
      <c r="R27" s="110"/>
      <c r="S27" s="39"/>
      <c r="T27" s="39">
        <v>22140</v>
      </c>
      <c r="U27" s="39"/>
    </row>
    <row r="28" s="4" customFormat="1" ht="20.1" customHeight="1" spans="1:21">
      <c r="A28" s="37">
        <v>10</v>
      </c>
      <c r="B28" s="31">
        <v>43993</v>
      </c>
      <c r="C28" s="38"/>
      <c r="D28" s="32">
        <v>24885</v>
      </c>
      <c r="E28" s="39" t="s">
        <v>73</v>
      </c>
      <c r="F28" s="41" t="s">
        <v>74</v>
      </c>
      <c r="G28" s="39"/>
      <c r="H28" s="39"/>
      <c r="I28" s="39"/>
      <c r="J28" s="39"/>
      <c r="K28" s="39"/>
      <c r="L28" s="39"/>
      <c r="M28" s="39">
        <v>50</v>
      </c>
      <c r="N28" s="75" t="s">
        <v>71</v>
      </c>
      <c r="O28" s="72"/>
      <c r="P28" s="72"/>
      <c r="Q28" s="72"/>
      <c r="R28" s="110"/>
      <c r="S28" s="39"/>
      <c r="T28" s="39"/>
      <c r="U28" s="39"/>
    </row>
    <row r="29" s="3" customFormat="1" ht="24" customHeight="1" spans="1:21">
      <c r="A29" s="30"/>
      <c r="B29" s="31">
        <v>43993</v>
      </c>
      <c r="C29" s="38"/>
      <c r="D29" s="38"/>
      <c r="E29" s="39" t="s">
        <v>75</v>
      </c>
      <c r="F29" s="39" t="s">
        <v>76</v>
      </c>
      <c r="G29" s="39"/>
      <c r="H29" s="39"/>
      <c r="I29" s="39"/>
      <c r="J29" s="39"/>
      <c r="K29" s="39"/>
      <c r="L29" s="39"/>
      <c r="M29" s="39">
        <v>-50</v>
      </c>
      <c r="N29" s="77"/>
      <c r="O29" s="72"/>
      <c r="P29" s="72"/>
      <c r="Q29" s="72" t="s">
        <v>88</v>
      </c>
      <c r="R29" s="110"/>
      <c r="S29" s="39"/>
      <c r="T29" s="39">
        <v>24885</v>
      </c>
      <c r="U29" s="39"/>
    </row>
    <row r="30" s="4" customFormat="1" ht="20.1" customHeight="1" spans="1:21">
      <c r="A30" s="37">
        <v>11</v>
      </c>
      <c r="B30" s="31">
        <v>44010</v>
      </c>
      <c r="C30" s="38"/>
      <c r="D30" s="32">
        <v>18375</v>
      </c>
      <c r="E30" s="39" t="s">
        <v>73</v>
      </c>
      <c r="F30" s="41" t="s">
        <v>74</v>
      </c>
      <c r="G30" s="39"/>
      <c r="H30" s="39"/>
      <c r="I30" s="39"/>
      <c r="J30" s="39"/>
      <c r="K30" s="39"/>
      <c r="L30" s="39"/>
      <c r="M30" s="39">
        <v>50</v>
      </c>
      <c r="N30" s="75" t="s">
        <v>71</v>
      </c>
      <c r="O30" s="72"/>
      <c r="P30" s="72"/>
      <c r="Q30" s="72"/>
      <c r="R30" s="110"/>
      <c r="S30" s="39"/>
      <c r="T30" s="39"/>
      <c r="U30" s="39"/>
    </row>
    <row r="31" s="3" customFormat="1" ht="24" customHeight="1" spans="1:21">
      <c r="A31" s="30"/>
      <c r="B31" s="31">
        <v>44010</v>
      </c>
      <c r="C31" s="38"/>
      <c r="D31" s="38"/>
      <c r="E31" s="39" t="s">
        <v>75</v>
      </c>
      <c r="F31" s="39" t="s">
        <v>76</v>
      </c>
      <c r="G31" s="39"/>
      <c r="H31" s="39"/>
      <c r="I31" s="39"/>
      <c r="J31" s="39"/>
      <c r="K31" s="39"/>
      <c r="L31" s="39"/>
      <c r="M31" s="39">
        <v>-50</v>
      </c>
      <c r="N31" s="77"/>
      <c r="O31" s="72"/>
      <c r="P31" s="72"/>
      <c r="Q31" s="72" t="s">
        <v>88</v>
      </c>
      <c r="R31" s="110"/>
      <c r="S31" s="39"/>
      <c r="T31" s="39">
        <v>18375</v>
      </c>
      <c r="U31" s="39"/>
    </row>
    <row r="32" s="4" customFormat="1" ht="22" customHeight="1" spans="1:21">
      <c r="A32" s="37">
        <v>12</v>
      </c>
      <c r="B32" s="31">
        <v>44033</v>
      </c>
      <c r="C32" s="38"/>
      <c r="D32" s="32">
        <v>31500</v>
      </c>
      <c r="E32" s="39" t="s">
        <v>73</v>
      </c>
      <c r="F32" s="41" t="s">
        <v>74</v>
      </c>
      <c r="G32" s="39"/>
      <c r="H32" s="39"/>
      <c r="I32" s="39"/>
      <c r="J32" s="39"/>
      <c r="K32" s="39"/>
      <c r="L32" s="39"/>
      <c r="M32" s="39">
        <v>50</v>
      </c>
      <c r="N32" s="75" t="s">
        <v>89</v>
      </c>
      <c r="O32" s="72"/>
      <c r="P32" s="72"/>
      <c r="Q32" s="72"/>
      <c r="R32" s="110"/>
      <c r="S32" s="39"/>
      <c r="T32" s="39"/>
      <c r="U32" s="39"/>
    </row>
    <row r="33" s="4" customFormat="1" ht="20.1" customHeight="1" spans="1:21">
      <c r="A33" s="30"/>
      <c r="B33" s="31">
        <v>44033</v>
      </c>
      <c r="C33" s="38"/>
      <c r="D33" s="38"/>
      <c r="E33" s="39" t="s">
        <v>78</v>
      </c>
      <c r="F33" s="39" t="s">
        <v>79</v>
      </c>
      <c r="G33" s="39"/>
      <c r="H33" s="39"/>
      <c r="I33" s="39"/>
      <c r="J33" s="39"/>
      <c r="K33" s="39"/>
      <c r="L33" s="39"/>
      <c r="M33" s="39">
        <v>-50</v>
      </c>
      <c r="N33" s="77"/>
      <c r="O33" s="72"/>
      <c r="P33" s="72"/>
      <c r="Q33" s="72" t="s">
        <v>80</v>
      </c>
      <c r="R33" s="110"/>
      <c r="S33" s="39"/>
      <c r="T33" s="39">
        <v>31500</v>
      </c>
      <c r="U33" s="39"/>
    </row>
    <row r="34" s="5" customFormat="1" ht="20.1" customHeight="1" spans="1:21">
      <c r="A34" s="32">
        <v>13</v>
      </c>
      <c r="B34" s="43">
        <v>44202</v>
      </c>
      <c r="C34" s="24">
        <v>2128465</v>
      </c>
      <c r="D34" s="44"/>
      <c r="E34" s="26" t="s">
        <v>54</v>
      </c>
      <c r="F34" s="27" t="s">
        <v>55</v>
      </c>
      <c r="G34" s="25"/>
      <c r="H34" s="29">
        <v>0.02</v>
      </c>
      <c r="I34" s="25">
        <v>42569</v>
      </c>
      <c r="J34" s="25" t="s">
        <v>56</v>
      </c>
      <c r="K34" s="25">
        <v>55720.84</v>
      </c>
      <c r="L34" s="25" t="s">
        <v>99</v>
      </c>
      <c r="M34" s="25"/>
      <c r="N34" s="78"/>
      <c r="O34" s="71"/>
      <c r="P34" s="71"/>
      <c r="Q34" s="71"/>
      <c r="R34" s="108"/>
      <c r="S34" s="25"/>
      <c r="T34" s="25"/>
      <c r="U34" s="25"/>
    </row>
    <row r="35" s="4" customFormat="1" ht="20.1" customHeight="1" spans="1:21">
      <c r="A35" s="32"/>
      <c r="B35" s="45"/>
      <c r="C35" s="38"/>
      <c r="D35" s="38"/>
      <c r="E35" s="39" t="s">
        <v>100</v>
      </c>
      <c r="F35" s="39" t="s">
        <v>101</v>
      </c>
      <c r="G35" s="39"/>
      <c r="H35" s="39"/>
      <c r="I35" s="39"/>
      <c r="J35" s="39"/>
      <c r="K35" s="39"/>
      <c r="L35" s="39"/>
      <c r="M35" s="39">
        <v>100</v>
      </c>
      <c r="N35" s="76" t="s">
        <v>71</v>
      </c>
      <c r="O35" s="72"/>
      <c r="P35" s="72"/>
      <c r="Q35" s="72" t="s">
        <v>102</v>
      </c>
      <c r="R35" s="110"/>
      <c r="S35" s="39"/>
      <c r="T35" s="39">
        <v>387000</v>
      </c>
      <c r="U35" s="39"/>
    </row>
    <row r="36" s="4" customFormat="1" ht="20.1" customHeight="1" spans="1:21">
      <c r="A36" s="32"/>
      <c r="B36" s="45"/>
      <c r="C36" s="38"/>
      <c r="D36" s="38"/>
      <c r="E36" s="39" t="s">
        <v>100</v>
      </c>
      <c r="F36" s="39" t="s">
        <v>103</v>
      </c>
      <c r="G36" s="39"/>
      <c r="H36" s="39"/>
      <c r="I36" s="39"/>
      <c r="J36" s="39"/>
      <c r="K36" s="39"/>
      <c r="L36" s="39"/>
      <c r="M36" s="39">
        <v>100</v>
      </c>
      <c r="N36" s="76"/>
      <c r="O36" s="72"/>
      <c r="P36" s="72"/>
      <c r="Q36" s="72" t="s">
        <v>104</v>
      </c>
      <c r="R36" s="110"/>
      <c r="S36" s="39"/>
      <c r="T36" s="39">
        <v>795300</v>
      </c>
      <c r="U36" s="39"/>
    </row>
    <row r="37" s="4" customFormat="1" ht="26" customHeight="1" spans="1:21">
      <c r="A37" s="30">
        <v>14</v>
      </c>
      <c r="B37" s="31">
        <v>44207</v>
      </c>
      <c r="C37" s="38"/>
      <c r="D37" s="38"/>
      <c r="E37" s="39" t="s">
        <v>69</v>
      </c>
      <c r="F37" s="39" t="s">
        <v>70</v>
      </c>
      <c r="G37" s="39"/>
      <c r="H37" s="39"/>
      <c r="I37" s="39"/>
      <c r="J37" s="39"/>
      <c r="K37" s="39"/>
      <c r="L37" s="39"/>
      <c r="M37" s="39">
        <v>100</v>
      </c>
      <c r="N37" s="39" t="s">
        <v>71</v>
      </c>
      <c r="O37" s="72"/>
      <c r="P37" s="72"/>
      <c r="Q37" s="72" t="s">
        <v>105</v>
      </c>
      <c r="R37" s="110"/>
      <c r="S37" s="39"/>
      <c r="T37" s="39">
        <v>210000</v>
      </c>
      <c r="U37" s="39"/>
    </row>
    <row r="38" s="5" customFormat="1" ht="26" customHeight="1" spans="1:21">
      <c r="A38" s="46">
        <v>15</v>
      </c>
      <c r="B38" s="47">
        <v>44212</v>
      </c>
      <c r="C38" s="48"/>
      <c r="D38" s="48"/>
      <c r="E38" s="49" t="s">
        <v>100</v>
      </c>
      <c r="F38" s="49" t="s">
        <v>101</v>
      </c>
      <c r="G38" s="49"/>
      <c r="H38" s="49"/>
      <c r="I38" s="49"/>
      <c r="J38" s="49"/>
      <c r="K38" s="49"/>
      <c r="L38" s="49"/>
      <c r="M38" s="49">
        <v>100</v>
      </c>
      <c r="N38" s="79" t="s">
        <v>71</v>
      </c>
      <c r="O38" s="80"/>
      <c r="P38" s="80"/>
      <c r="Q38" s="80" t="s">
        <v>106</v>
      </c>
      <c r="R38" s="111"/>
      <c r="S38" s="49"/>
      <c r="T38" s="49">
        <v>145000</v>
      </c>
      <c r="U38" s="25"/>
    </row>
    <row r="39" s="5" customFormat="1" ht="26" customHeight="1" spans="1:21">
      <c r="A39" s="46"/>
      <c r="B39" s="50"/>
      <c r="C39" s="48"/>
      <c r="D39" s="48"/>
      <c r="E39" s="49" t="s">
        <v>100</v>
      </c>
      <c r="F39" s="49" t="s">
        <v>101</v>
      </c>
      <c r="G39" s="49"/>
      <c r="H39" s="49"/>
      <c r="I39" s="49"/>
      <c r="J39" s="49"/>
      <c r="K39" s="49"/>
      <c r="L39" s="49"/>
      <c r="M39" s="49">
        <v>100</v>
      </c>
      <c r="N39" s="81"/>
      <c r="O39" s="80"/>
      <c r="P39" s="80"/>
      <c r="Q39" s="80" t="s">
        <v>106</v>
      </c>
      <c r="R39" s="111"/>
      <c r="S39" s="49"/>
      <c r="T39" s="49">
        <v>165000</v>
      </c>
      <c r="U39" s="25"/>
    </row>
    <row r="40" s="5" customFormat="1" ht="26" customHeight="1" spans="1:21">
      <c r="A40" s="46"/>
      <c r="B40" s="50"/>
      <c r="C40" s="48"/>
      <c r="D40" s="48"/>
      <c r="E40" s="49" t="s">
        <v>100</v>
      </c>
      <c r="F40" s="49" t="s">
        <v>101</v>
      </c>
      <c r="G40" s="49"/>
      <c r="H40" s="49"/>
      <c r="I40" s="49"/>
      <c r="J40" s="49"/>
      <c r="K40" s="49"/>
      <c r="L40" s="49"/>
      <c r="M40" s="49">
        <v>100</v>
      </c>
      <c r="N40" s="81"/>
      <c r="O40" s="80"/>
      <c r="P40" s="80"/>
      <c r="Q40" s="80" t="s">
        <v>106</v>
      </c>
      <c r="R40" s="111"/>
      <c r="S40" s="49"/>
      <c r="T40" s="49">
        <v>155000</v>
      </c>
      <c r="U40" s="25"/>
    </row>
    <row r="41" s="5" customFormat="1" ht="26" customHeight="1" spans="1:21">
      <c r="A41" s="51"/>
      <c r="B41" s="52"/>
      <c r="C41" s="48"/>
      <c r="D41" s="48"/>
      <c r="E41" s="49" t="s">
        <v>100</v>
      </c>
      <c r="F41" s="49" t="s">
        <v>101</v>
      </c>
      <c r="G41" s="49"/>
      <c r="H41" s="49"/>
      <c r="I41" s="49"/>
      <c r="J41" s="49"/>
      <c r="K41" s="49"/>
      <c r="L41" s="49"/>
      <c r="M41" s="49">
        <v>100</v>
      </c>
      <c r="N41" s="82"/>
      <c r="O41" s="80"/>
      <c r="P41" s="80"/>
      <c r="Q41" s="80" t="s">
        <v>106</v>
      </c>
      <c r="R41" s="111"/>
      <c r="S41" s="49"/>
      <c r="T41" s="49">
        <v>172000</v>
      </c>
      <c r="U41" s="25"/>
    </row>
    <row r="42" s="5" customFormat="1" ht="44" customHeight="1" spans="1:21">
      <c r="A42" s="51">
        <v>16</v>
      </c>
      <c r="B42" s="53">
        <v>44442</v>
      </c>
      <c r="C42" s="54">
        <v>900000</v>
      </c>
      <c r="D42" s="48"/>
      <c r="E42" s="49"/>
      <c r="F42" s="49"/>
      <c r="G42" s="49"/>
      <c r="H42" s="55">
        <v>0.02</v>
      </c>
      <c r="I42" s="49">
        <f>2672321.53*H42</f>
        <v>53446.4306</v>
      </c>
      <c r="J42" s="49" t="s">
        <v>107</v>
      </c>
      <c r="K42" s="49">
        <v>53446.43</v>
      </c>
      <c r="L42" s="49"/>
      <c r="M42" s="49">
        <v>100</v>
      </c>
      <c r="N42" s="82" t="s">
        <v>71</v>
      </c>
      <c r="O42" s="80">
        <v>202948.04</v>
      </c>
      <c r="P42" s="80" t="s">
        <v>58</v>
      </c>
      <c r="Q42" s="112" t="s">
        <v>108</v>
      </c>
      <c r="R42" s="111"/>
      <c r="S42" s="25"/>
      <c r="T42" s="49">
        <v>163100</v>
      </c>
      <c r="U42" s="25"/>
    </row>
    <row r="43" s="5" customFormat="1" ht="21" customHeight="1" spans="1:21">
      <c r="A43" s="51"/>
      <c r="B43" s="53"/>
      <c r="C43" s="54">
        <v>900000</v>
      </c>
      <c r="D43" s="48"/>
      <c r="E43" s="49"/>
      <c r="F43" s="49"/>
      <c r="G43" s="49"/>
      <c r="H43" s="49"/>
      <c r="I43" s="49"/>
      <c r="J43" s="49"/>
      <c r="K43" s="49">
        <v>2272.7</v>
      </c>
      <c r="L43" s="49"/>
      <c r="M43" s="49"/>
      <c r="N43" s="82"/>
      <c r="O43" s="80"/>
      <c r="P43" s="80"/>
      <c r="Q43" s="80"/>
      <c r="R43" s="111"/>
      <c r="S43" s="25"/>
      <c r="T43" s="25"/>
      <c r="U43" s="25"/>
    </row>
    <row r="44" s="4" customFormat="1" ht="20.1" customHeight="1" spans="1:21">
      <c r="A44" s="51"/>
      <c r="B44" s="53"/>
      <c r="C44" s="54">
        <v>872321.53</v>
      </c>
      <c r="D44" s="48"/>
      <c r="E44" s="49"/>
      <c r="F44" s="49"/>
      <c r="G44" s="49"/>
      <c r="H44" s="49"/>
      <c r="I44" s="49"/>
      <c r="J44" s="49"/>
      <c r="K44" s="49">
        <v>192211.02</v>
      </c>
      <c r="L44" s="49"/>
      <c r="M44" s="49"/>
      <c r="N44" s="82"/>
      <c r="O44" s="80"/>
      <c r="P44" s="80"/>
      <c r="Q44" s="80"/>
      <c r="R44" s="111"/>
      <c r="S44" s="39"/>
      <c r="T44" s="39"/>
      <c r="U44" s="39"/>
    </row>
    <row r="45" s="4" customFormat="1" ht="36" customHeight="1" spans="1:21">
      <c r="A45" s="51">
        <v>17</v>
      </c>
      <c r="B45" s="53">
        <v>44454</v>
      </c>
      <c r="C45" s="54"/>
      <c r="D45" s="48"/>
      <c r="E45" s="49"/>
      <c r="F45" s="49"/>
      <c r="G45" s="49"/>
      <c r="H45" s="49"/>
      <c r="I45" s="49"/>
      <c r="J45" s="49"/>
      <c r="K45" s="49"/>
      <c r="L45" s="49"/>
      <c r="M45" s="49">
        <v>100</v>
      </c>
      <c r="N45" s="82" t="s">
        <v>71</v>
      </c>
      <c r="O45" s="80"/>
      <c r="P45" s="80"/>
      <c r="Q45" s="113" t="s">
        <v>109</v>
      </c>
      <c r="R45" s="114"/>
      <c r="S45" s="115"/>
      <c r="T45" s="115">
        <v>780000</v>
      </c>
      <c r="U45" s="25"/>
    </row>
    <row r="46" s="4" customFormat="1" ht="36" customHeight="1" spans="1:21">
      <c r="A46" s="51"/>
      <c r="B46" s="53"/>
      <c r="C46" s="54"/>
      <c r="D46" s="48"/>
      <c r="E46" s="49"/>
      <c r="F46" s="49"/>
      <c r="G46" s="49"/>
      <c r="H46" s="49"/>
      <c r="I46" s="49"/>
      <c r="J46" s="49"/>
      <c r="K46" s="49"/>
      <c r="L46" s="49"/>
      <c r="M46" s="49">
        <v>100</v>
      </c>
      <c r="N46" s="82" t="s">
        <v>71</v>
      </c>
      <c r="O46" s="80"/>
      <c r="P46" s="80"/>
      <c r="Q46" s="112" t="s">
        <v>110</v>
      </c>
      <c r="R46" s="111"/>
      <c r="S46" s="49"/>
      <c r="T46" s="49">
        <v>440000</v>
      </c>
      <c r="U46" s="39"/>
    </row>
    <row r="47" s="4" customFormat="1" ht="35" customHeight="1" spans="1:21">
      <c r="A47" s="51">
        <v>18</v>
      </c>
      <c r="B47" s="53">
        <v>44467</v>
      </c>
      <c r="C47" s="54"/>
      <c r="D47" s="54"/>
      <c r="E47" s="49"/>
      <c r="F47" s="49"/>
      <c r="G47" s="49"/>
      <c r="H47" s="49"/>
      <c r="I47" s="49"/>
      <c r="J47" s="49"/>
      <c r="K47" s="49"/>
      <c r="L47" s="49"/>
      <c r="M47" s="49">
        <v>9000</v>
      </c>
      <c r="N47" s="82" t="s">
        <v>111</v>
      </c>
      <c r="O47" s="80">
        <v>-202948.04</v>
      </c>
      <c r="P47" s="80" t="s">
        <v>62</v>
      </c>
      <c r="Q47" s="112" t="s">
        <v>112</v>
      </c>
      <c r="R47" s="108"/>
      <c r="S47" s="25"/>
      <c r="T47" s="25">
        <v>162500</v>
      </c>
      <c r="U47" s="39"/>
    </row>
    <row r="48" s="4" customFormat="1" ht="36" customHeight="1" spans="1:21">
      <c r="A48" s="51"/>
      <c r="B48" s="53"/>
      <c r="C48" s="54"/>
      <c r="D48" s="48"/>
      <c r="E48" s="49"/>
      <c r="F48" s="49"/>
      <c r="G48" s="49"/>
      <c r="H48" s="49"/>
      <c r="I48" s="49"/>
      <c r="J48" s="49"/>
      <c r="K48" s="49"/>
      <c r="L48" s="49"/>
      <c r="M48" s="49">
        <v>300</v>
      </c>
      <c r="N48" s="82" t="s">
        <v>113</v>
      </c>
      <c r="O48" s="80"/>
      <c r="P48" s="80"/>
      <c r="Q48" s="112" t="s">
        <v>114</v>
      </c>
      <c r="R48" s="108"/>
      <c r="S48" s="25"/>
      <c r="T48" s="25">
        <v>129037.36</v>
      </c>
      <c r="U48" s="39"/>
    </row>
    <row r="49" s="4" customFormat="1" ht="37" customHeight="1" spans="1:21">
      <c r="A49" s="51"/>
      <c r="B49" s="53"/>
      <c r="C49" s="5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82"/>
      <c r="O49" s="80"/>
      <c r="P49" s="80"/>
      <c r="Q49" s="112" t="s">
        <v>115</v>
      </c>
      <c r="R49" s="110"/>
      <c r="S49" s="39"/>
      <c r="T49" s="25">
        <v>86990</v>
      </c>
      <c r="U49" s="39"/>
    </row>
    <row r="50" s="4" customFormat="1" ht="46" customHeight="1" spans="1:21">
      <c r="A50" s="51">
        <v>19</v>
      </c>
      <c r="B50" s="53">
        <v>44469</v>
      </c>
      <c r="C50" s="54"/>
      <c r="D50" s="48"/>
      <c r="E50" s="49"/>
      <c r="F50" s="49"/>
      <c r="G50" s="49"/>
      <c r="H50" s="49"/>
      <c r="I50" s="49"/>
      <c r="J50" s="49"/>
      <c r="K50" s="49">
        <v>3636</v>
      </c>
      <c r="L50" s="83" t="s">
        <v>116</v>
      </c>
      <c r="M50" s="49">
        <v>1000</v>
      </c>
      <c r="N50" s="82" t="s">
        <v>117</v>
      </c>
      <c r="O50" s="80"/>
      <c r="P50" s="80"/>
      <c r="Q50" s="112" t="s">
        <v>118</v>
      </c>
      <c r="R50" s="111"/>
      <c r="S50" s="49"/>
      <c r="T50" s="49">
        <v>111456</v>
      </c>
      <c r="U50" s="39"/>
    </row>
    <row r="51" s="4" customFormat="1" ht="20.1" customHeight="1" spans="1:21">
      <c r="A51" s="56">
        <v>20</v>
      </c>
      <c r="B51" s="23">
        <v>44481</v>
      </c>
      <c r="C51" s="24"/>
      <c r="D51" s="57">
        <v>-483805.75</v>
      </c>
      <c r="E51" s="25"/>
      <c r="F51" s="25"/>
      <c r="G51" s="25"/>
      <c r="H51" s="25"/>
      <c r="I51" s="25"/>
      <c r="J51" s="25"/>
      <c r="K51" s="25"/>
      <c r="L51" s="25"/>
      <c r="M51" s="25"/>
      <c r="N51" s="78"/>
      <c r="O51" s="71"/>
      <c r="P51" s="71"/>
      <c r="Q51" s="71" t="s">
        <v>119</v>
      </c>
      <c r="R51" s="110"/>
      <c r="S51" s="39"/>
      <c r="T51" s="25"/>
      <c r="U51" s="39"/>
    </row>
    <row r="52" s="4" customFormat="1" ht="20.1" customHeight="1" spans="1:21">
      <c r="A52" s="56"/>
      <c r="B52" s="23"/>
      <c r="C52" s="24"/>
      <c r="D52" s="44"/>
      <c r="E52" s="25"/>
      <c r="F52" s="25"/>
      <c r="G52" s="25"/>
      <c r="H52" s="25"/>
      <c r="I52" s="25"/>
      <c r="J52" s="25"/>
      <c r="K52" s="25"/>
      <c r="L52" s="25"/>
      <c r="M52" s="25"/>
      <c r="N52" s="78"/>
      <c r="O52" s="71"/>
      <c r="P52" s="71"/>
      <c r="Q52" s="71"/>
      <c r="R52" s="110"/>
      <c r="S52" s="39"/>
      <c r="T52" s="25"/>
      <c r="U52" s="39"/>
    </row>
    <row r="53" s="4" customFormat="1" ht="20.1" customHeight="1" spans="1:21">
      <c r="A53" s="56"/>
      <c r="B53" s="23"/>
      <c r="C53" s="24"/>
      <c r="D53" s="44"/>
      <c r="E53" s="25"/>
      <c r="F53" s="25"/>
      <c r="G53" s="25"/>
      <c r="H53" s="25"/>
      <c r="I53" s="25"/>
      <c r="J53" s="25"/>
      <c r="K53" s="25"/>
      <c r="L53" s="25"/>
      <c r="M53" s="25"/>
      <c r="N53" s="78"/>
      <c r="O53" s="71"/>
      <c r="P53" s="71"/>
      <c r="Q53" s="71"/>
      <c r="R53" s="110"/>
      <c r="S53" s="39"/>
      <c r="T53" s="25"/>
      <c r="U53" s="39"/>
    </row>
    <row r="54" s="4" customFormat="1" ht="20.1" customHeight="1" spans="1:21">
      <c r="A54" s="56"/>
      <c r="B54" s="23"/>
      <c r="C54" s="24"/>
      <c r="D54" s="44"/>
      <c r="E54" s="25"/>
      <c r="F54" s="25"/>
      <c r="G54" s="25"/>
      <c r="H54" s="25"/>
      <c r="I54" s="25"/>
      <c r="J54" s="25"/>
      <c r="K54" s="25"/>
      <c r="L54" s="25"/>
      <c r="M54" s="25"/>
      <c r="N54" s="78"/>
      <c r="O54" s="71"/>
      <c r="P54" s="71"/>
      <c r="Q54" s="71"/>
      <c r="R54" s="110"/>
      <c r="S54" s="39"/>
      <c r="T54" s="25"/>
      <c r="U54" s="39"/>
    </row>
    <row r="55" s="4" customFormat="1" ht="20.1" customHeight="1" spans="1:21">
      <c r="A55" s="56"/>
      <c r="B55" s="23"/>
      <c r="C55" s="24"/>
      <c r="D55" s="44"/>
      <c r="E55" s="25"/>
      <c r="F55" s="25"/>
      <c r="G55" s="25"/>
      <c r="H55" s="25"/>
      <c r="I55" s="25"/>
      <c r="J55" s="25"/>
      <c r="K55" s="25"/>
      <c r="L55" s="25"/>
      <c r="M55" s="25"/>
      <c r="N55" s="78"/>
      <c r="O55" s="71"/>
      <c r="P55" s="71"/>
      <c r="Q55" s="71"/>
      <c r="R55" s="110"/>
      <c r="S55" s="39"/>
      <c r="T55" s="25"/>
      <c r="U55" s="39"/>
    </row>
    <row r="56" s="5" customFormat="1" ht="20.1" customHeight="1" spans="1:21">
      <c r="A56" s="56"/>
      <c r="B56" s="23"/>
      <c r="C56" s="24"/>
      <c r="D56" s="4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71"/>
      <c r="P56" s="71"/>
      <c r="Q56" s="71"/>
      <c r="R56" s="108"/>
      <c r="S56" s="25"/>
      <c r="T56" s="25"/>
      <c r="U56" s="25"/>
    </row>
    <row r="57" ht="21" customHeight="1" spans="1:21">
      <c r="A57" s="58"/>
      <c r="B57" s="59"/>
      <c r="C57" s="24"/>
      <c r="D57" s="4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71"/>
      <c r="P57" s="71"/>
      <c r="Q57" s="71"/>
      <c r="R57" s="110"/>
      <c r="S57" s="33"/>
      <c r="T57" s="109"/>
      <c r="U57" s="33"/>
    </row>
    <row r="58" ht="30" customHeight="1" spans="1:21">
      <c r="A58" s="60" t="s">
        <v>90</v>
      </c>
      <c r="B58" s="60"/>
      <c r="C58" s="61">
        <f>SUM(C8:C57)</f>
        <v>7002091.53</v>
      </c>
      <c r="D58" s="62">
        <f>SUM(D8:D57)</f>
        <v>193134.25</v>
      </c>
      <c r="E58" s="63"/>
      <c r="F58" s="63"/>
      <c r="G58" s="63"/>
      <c r="H58" s="63"/>
      <c r="I58" s="84">
        <f>SUM(I8:I57)</f>
        <v>140041.4306</v>
      </c>
      <c r="J58" s="85"/>
      <c r="K58" s="84">
        <f>SUM(K8:K57)</f>
        <v>433107.99</v>
      </c>
      <c r="L58" s="84"/>
      <c r="M58" s="84">
        <f>SUM(M8:M57)</f>
        <v>12903</v>
      </c>
      <c r="N58" s="85"/>
      <c r="O58" s="86">
        <f>SUM(O8:O57)</f>
        <v>0</v>
      </c>
      <c r="P58" s="72"/>
      <c r="Q58" s="116"/>
      <c r="R58" s="117"/>
      <c r="S58" s="118"/>
      <c r="T58" s="119">
        <f>SUM(T8:T57)</f>
        <v>6609173.36</v>
      </c>
      <c r="U58" s="120">
        <f>C58+D58-I58-K58-M58-O58-T58</f>
        <v>-0.000599999912083149</v>
      </c>
    </row>
    <row r="59" ht="30" customHeight="1" spans="1:21">
      <c r="A59" s="60" t="s">
        <v>91</v>
      </c>
      <c r="B59" s="60"/>
      <c r="C59" s="60" t="s">
        <v>92</v>
      </c>
      <c r="D59" s="60"/>
      <c r="E59" s="60"/>
      <c r="F59" s="64">
        <f>Q59</f>
        <v>483805.75</v>
      </c>
      <c r="G59" s="65"/>
      <c r="H59" s="65"/>
      <c r="I59" s="65"/>
      <c r="J59" s="65"/>
      <c r="K59" s="87"/>
      <c r="L59" s="88"/>
      <c r="M59" s="89" t="s">
        <v>93</v>
      </c>
      <c r="N59" s="90"/>
      <c r="O59" s="90"/>
      <c r="P59" s="91" t="s">
        <v>94</v>
      </c>
      <c r="Q59" s="121">
        <v>483805.75</v>
      </c>
      <c r="R59" s="121"/>
      <c r="S59" s="121"/>
      <c r="T59" s="121"/>
      <c r="U59" s="121"/>
    </row>
    <row r="60" ht="30" customHeight="1" spans="1:21">
      <c r="A60" s="60"/>
      <c r="B60" s="60"/>
      <c r="C60" s="60" t="s">
        <v>95</v>
      </c>
      <c r="D60" s="60"/>
      <c r="E60" s="60"/>
      <c r="F60" s="64">
        <v>0</v>
      </c>
      <c r="G60" s="65"/>
      <c r="H60" s="65"/>
      <c r="I60" s="65"/>
      <c r="J60" s="65"/>
      <c r="K60" s="87"/>
      <c r="L60" s="92"/>
      <c r="M60" s="93"/>
      <c r="N60" s="94"/>
      <c r="O60" s="94"/>
      <c r="P60" s="91" t="s">
        <v>96</v>
      </c>
      <c r="Q60" s="122" t="str">
        <f>SUBSTITUTE(SUBSTITUTE(TEXT(INT(Q59),"[DBNum2][$-804]G/通用格式元"&amp;IF(INT(F67)=F67,"整",""))&amp;TEXT(MID(F67,FIND(".",F67&amp;".0")+1,1),"[DBNum2][$-804]G/通用格式角")&amp;TEXT(MID(F67,FIND(".",F67&amp;".0")+2,1),"[DBNum2][$-804]G/通用格式分"),"零角","零"),"零分","")</f>
        <v>肆拾捌万叁仟捌佰零伍元整</v>
      </c>
      <c r="R60" s="122"/>
      <c r="S60" s="122"/>
      <c r="T60" s="122"/>
      <c r="U60" s="122"/>
    </row>
    <row r="65" ht="13.5" spans="2:2">
      <c r="B65" s="123"/>
    </row>
  </sheetData>
  <mergeCells count="65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58:B58"/>
    <mergeCell ref="C59:E59"/>
    <mergeCell ref="F59:K59"/>
    <mergeCell ref="Q59:U59"/>
    <mergeCell ref="C60:E60"/>
    <mergeCell ref="F60:K60"/>
    <mergeCell ref="Q60:U60"/>
    <mergeCell ref="A5:A7"/>
    <mergeCell ref="A8:A9"/>
    <mergeCell ref="A10:A13"/>
    <mergeCell ref="A15:A16"/>
    <mergeCell ref="A17:A18"/>
    <mergeCell ref="A19:A20"/>
    <mergeCell ref="A21:A22"/>
    <mergeCell ref="A23:A24"/>
    <mergeCell ref="A25:A27"/>
    <mergeCell ref="A28:A29"/>
    <mergeCell ref="A30:A31"/>
    <mergeCell ref="A32:A33"/>
    <mergeCell ref="A34:A36"/>
    <mergeCell ref="A38:A41"/>
    <mergeCell ref="B34:B36"/>
    <mergeCell ref="B38:B41"/>
    <mergeCell ref="N25:N27"/>
    <mergeCell ref="N28:N29"/>
    <mergeCell ref="N30:N31"/>
    <mergeCell ref="N32:N33"/>
    <mergeCell ref="N35:N36"/>
    <mergeCell ref="N38:N41"/>
    <mergeCell ref="T5:T7"/>
    <mergeCell ref="U5:U7"/>
    <mergeCell ref="A59:B60"/>
    <mergeCell ref="M59:O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2021-10-12T06:30:56Z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56A82A0AF59A430EA23883CE46E3DECF</vt:lpwstr>
  </property>
</Properties>
</file>