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" sheetId="4" r:id="rId1"/>
  </sheets>
  <calcPr calcId="144525" concurrentCalc="0"/>
</workbook>
</file>

<file path=xl/sharedStrings.xml><?xml version="1.0" encoding="utf-8"?>
<sst xmlns="http://schemas.openxmlformats.org/spreadsheetml/2006/main" count="56">
  <si>
    <t xml:space="preserve">工程款支付证书 </t>
  </si>
  <si>
    <t>工程名称</t>
  </si>
  <si>
    <t>罗城县宝坛乡西华村杨梅基地产业道路挡土墙建设工程</t>
  </si>
  <si>
    <t>ERP编号</t>
  </si>
  <si>
    <t>档案编号</t>
  </si>
  <si>
    <t>CD2018-107</t>
  </si>
  <si>
    <t>合同金额</t>
  </si>
  <si>
    <t>中标  日期</t>
  </si>
  <si>
    <t>2018.12.14</t>
  </si>
  <si>
    <t>已    供       工程资料</t>
  </si>
  <si>
    <t>中标书、施工合同原件、内部承包协议</t>
  </si>
  <si>
    <t>庐江</t>
  </si>
  <si>
    <t>责任  单位</t>
  </si>
  <si>
    <t>广西 邓云琪13471032251</t>
  </si>
  <si>
    <t>决算金额</t>
  </si>
  <si>
    <t>竣工  日期</t>
  </si>
  <si>
    <t xml:space="preserve">合肥 </t>
  </si>
  <si>
    <t>责任人</t>
  </si>
  <si>
    <t>谢世磊18775897899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</si>
  <si>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</si>
  <si>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</si>
  <si>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</si>
  <si>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</si>
  <si>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</si>
  <si>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</si>
  <si>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</si>
  <si>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</si>
  <si>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</si>
  <si>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</si>
  <si>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</si>
  <si>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</si>
  <si>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</si>
  <si>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</si>
  <si>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</si>
  <si>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预付款</t>
  </si>
  <si>
    <r>
      <rPr>
        <sz val="9"/>
        <color rgb="FFFF0000"/>
        <rFont val="宋体"/>
        <charset val="134"/>
      </rPr>
      <t xml:space="preserve">2%    </t>
    </r>
    <r>
      <rPr>
        <sz val="8"/>
        <color rgb="FFFF0000"/>
        <rFont val="宋体"/>
        <charset val="134"/>
      </rPr>
      <t>合同价</t>
    </r>
    <r>
      <rPr>
        <sz val="9"/>
        <color rgb="FFFF0000"/>
        <rFont val="宋体"/>
        <charset val="134"/>
      </rPr>
      <t xml:space="preserve">
暂不扣</t>
    </r>
  </si>
  <si>
    <t>预付款，暂扣16%</t>
  </si>
  <si>
    <t>1材料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</si>
  <si>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</si>
  <si>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</si>
  <si>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</si>
  <si>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</si>
  <si>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</si>
  <si>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</si>
  <si>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</si>
  <si>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</si>
  <si>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</si>
  <si>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制表：齐亮亮</t>
  </si>
  <si>
    <t>项目管理
意见</t>
  </si>
  <si>
    <t>孙总、朱总已同意支付（附表背面截图）。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</si>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</sst>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10">
    <numFmt numFmtId="176" formatCode="yyyy/m/d;@"/>
    <numFmt numFmtId="177" formatCode="#,##0.00_ "/>
    <numFmt numFmtId="178" formatCode="yy/m/d;@"/>
    <numFmt numFmtId="179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m/d;@"/>
    <numFmt numFmtId="181" formatCode="0.0%"/>
  </numFmts>
  <fonts count="35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9" fillId="25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/>
    <xf numFmtId="0" fontId="15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58" applyFont="1" applyFill="1" applyBorder="1" applyAlignment="1">
      <alignment horizontal="center" vertical="center"/>
    </xf>
    <xf numFmtId="0" fontId="2" fillId="0" borderId="0" xfId="58" applyFont="1" applyFill="1" applyBorder="1" applyAlignment="1">
      <alignment horizontal="center" vertical="center"/>
    </xf>
    <xf numFmtId="178" fontId="2" fillId="0" borderId="0" xfId="58" applyNumberFormat="1" applyFont="1" applyFill="1" applyBorder="1" applyAlignment="1">
      <alignment horizontal="center" vertical="center"/>
    </xf>
    <xf numFmtId="177" fontId="2" fillId="0" borderId="0" xfId="58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shrinkToFit="1"/>
    </xf>
    <xf numFmtId="177" fontId="6" fillId="0" borderId="2" xfId="58" applyNumberFormat="1" applyFont="1" applyFill="1" applyBorder="1" applyAlignment="1">
      <alignment horizontal="center" vertical="center" wrapText="1"/>
    </xf>
    <xf numFmtId="177" fontId="4" fillId="0" borderId="2" xfId="58" applyNumberFormat="1" applyFont="1" applyFill="1" applyBorder="1" applyAlignment="1">
      <alignment horizontal="center" vertical="center" wrapText="1"/>
    </xf>
    <xf numFmtId="176" fontId="2" fillId="0" borderId="2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center" vertical="center" wrapText="1"/>
    </xf>
    <xf numFmtId="177" fontId="2" fillId="0" borderId="2" xfId="58" applyNumberFormat="1" applyFont="1" applyFill="1" applyBorder="1" applyAlignment="1">
      <alignment horizontal="right" vertical="center" wrapText="1"/>
    </xf>
    <xf numFmtId="0" fontId="4" fillId="2" borderId="4" xfId="58" applyFont="1" applyFill="1" applyBorder="1" applyAlignment="1">
      <alignment horizontal="center" vertical="center" wrapText="1"/>
    </xf>
    <xf numFmtId="178" fontId="4" fillId="0" borderId="2" xfId="58" applyNumberFormat="1" applyFont="1" applyFill="1" applyBorder="1" applyAlignment="1">
      <alignment horizontal="center" vertical="center" wrapText="1"/>
    </xf>
    <xf numFmtId="0" fontId="1" fillId="2" borderId="5" xfId="58" applyFont="1" applyFill="1" applyBorder="1" applyAlignment="1">
      <alignment horizontal="center" vertical="center" wrapText="1"/>
    </xf>
    <xf numFmtId="178" fontId="1" fillId="2" borderId="2" xfId="58" applyNumberFormat="1" applyFont="1" applyFill="1" applyBorder="1" applyAlignment="1">
      <alignment horizontal="center" vertical="center" shrinkToFit="1"/>
    </xf>
    <xf numFmtId="14" fontId="1" fillId="2" borderId="2" xfId="58" applyNumberFormat="1" applyFont="1" applyFill="1" applyBorder="1" applyAlignment="1">
      <alignment horizontal="center" vertical="center" wrapText="1"/>
    </xf>
    <xf numFmtId="177" fontId="1" fillId="2" borderId="2" xfId="58" applyNumberFormat="1" applyFont="1" applyFill="1" applyBorder="1" applyAlignment="1">
      <alignment horizontal="right" vertical="center" shrinkToFit="1"/>
    </xf>
    <xf numFmtId="180" fontId="1" fillId="2" borderId="2" xfId="58" applyNumberFormat="1" applyFont="1" applyFill="1" applyBorder="1" applyAlignment="1">
      <alignment horizontal="center" vertical="center" wrapText="1"/>
    </xf>
    <xf numFmtId="181" fontId="1" fillId="0" borderId="2" xfId="22" applyNumberFormat="1" applyFont="1" applyFill="1" applyBorder="1" applyAlignment="1">
      <alignment horizontal="center" vertical="center" wrapText="1"/>
    </xf>
    <xf numFmtId="177" fontId="1" fillId="3" borderId="2" xfId="58" applyNumberFormat="1" applyFont="1" applyFill="1" applyBorder="1" applyAlignment="1">
      <alignment horizontal="right" vertical="center" shrinkToFit="1"/>
    </xf>
    <xf numFmtId="0" fontId="2" fillId="2" borderId="6" xfId="58" applyFont="1" applyFill="1" applyBorder="1" applyAlignment="1">
      <alignment horizontal="left" vertical="center" wrapText="1"/>
    </xf>
    <xf numFmtId="0" fontId="2" fillId="2" borderId="7" xfId="58" applyFont="1" applyFill="1" applyBorder="1" applyAlignment="1">
      <alignment horizontal="left" vertical="center" wrapText="1"/>
    </xf>
    <xf numFmtId="0" fontId="2" fillId="2" borderId="2" xfId="58" applyFont="1" applyFill="1" applyBorder="1" applyAlignment="1">
      <alignment horizontal="center" vertical="center" wrapText="1"/>
    </xf>
    <xf numFmtId="178" fontId="2" fillId="2" borderId="2" xfId="58" applyNumberFormat="1" applyFont="1" applyFill="1" applyBorder="1" applyAlignment="1">
      <alignment vertical="center" shrinkToFit="1"/>
    </xf>
    <xf numFmtId="14" fontId="2" fillId="2" borderId="2" xfId="58" applyNumberFormat="1" applyFont="1" applyFill="1" applyBorder="1" applyAlignment="1">
      <alignment horizontal="center" vertical="center" wrapText="1"/>
    </xf>
    <xf numFmtId="177" fontId="2" fillId="2" borderId="2" xfId="58" applyNumberFormat="1" applyFont="1" applyFill="1" applyBorder="1" applyAlignment="1">
      <alignment vertical="center" shrinkToFit="1"/>
    </xf>
    <xf numFmtId="180" fontId="2" fillId="2" borderId="2" xfId="58" applyNumberFormat="1" applyFont="1" applyFill="1" applyBorder="1" applyAlignment="1">
      <alignment horizontal="center" vertical="center" wrapText="1"/>
    </xf>
    <xf numFmtId="9" fontId="2" fillId="0" borderId="2" xfId="22" applyFont="1" applyFill="1" applyBorder="1" applyAlignment="1">
      <alignment horizontal="center" vertical="center" wrapText="1"/>
    </xf>
    <xf numFmtId="177" fontId="2" fillId="3" borderId="2" xfId="58" applyNumberFormat="1" applyFont="1" applyFill="1" applyBorder="1" applyAlignment="1">
      <alignment horizontal="right" vertical="center" shrinkToFit="1"/>
    </xf>
    <xf numFmtId="0" fontId="2" fillId="3" borderId="2" xfId="58" applyFont="1" applyFill="1" applyBorder="1" applyAlignment="1">
      <alignment horizontal="center" vertical="center" shrinkToFit="1"/>
    </xf>
    <xf numFmtId="177" fontId="7" fillId="3" borderId="2" xfId="58" applyNumberFormat="1" applyFont="1" applyFill="1" applyBorder="1" applyAlignment="1">
      <alignment horizontal="right" vertical="center" shrinkToFit="1"/>
    </xf>
    <xf numFmtId="177" fontId="8" fillId="3" borderId="2" xfId="58" applyNumberFormat="1" applyFont="1" applyFill="1" applyBorder="1" applyAlignment="1">
      <alignment horizontal="center" vertical="center" shrinkToFit="1"/>
    </xf>
    <xf numFmtId="177" fontId="8" fillId="0" borderId="2" xfId="58" applyNumberFormat="1" applyFont="1" applyFill="1" applyBorder="1" applyAlignment="1">
      <alignment horizontal="center" vertical="center" shrinkToFit="1"/>
    </xf>
    <xf numFmtId="0" fontId="2" fillId="0" borderId="2" xfId="58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top" wrapText="1"/>
    </xf>
    <xf numFmtId="0" fontId="0" fillId="0" borderId="0" xfId="14">
      <alignment vertical="center"/>
    </xf>
    <xf numFmtId="0" fontId="4" fillId="0" borderId="2" xfId="58" applyFont="1" applyFill="1" applyBorder="1" applyAlignment="1">
      <alignment horizontal="center" vertical="center"/>
    </xf>
    <xf numFmtId="179" fontId="4" fillId="0" borderId="2" xfId="8" applyNumberFormat="1" applyFont="1" applyFill="1" applyBorder="1" applyAlignment="1">
      <alignment horizontal="center" vertical="center"/>
    </xf>
    <xf numFmtId="177" fontId="4" fillId="0" borderId="2" xfId="58" applyNumberFormat="1" applyFont="1" applyFill="1" applyBorder="1" applyAlignment="1">
      <alignment horizontal="center" vertical="center" shrinkToFit="1"/>
    </xf>
    <xf numFmtId="0" fontId="9" fillId="2" borderId="2" xfId="58" applyFont="1" applyFill="1" applyBorder="1" applyAlignment="1">
      <alignment horizontal="center" vertical="center" wrapText="1"/>
    </xf>
    <xf numFmtId="0" fontId="10" fillId="0" borderId="2" xfId="58" applyFont="1" applyFill="1" applyBorder="1" applyAlignment="1">
      <alignment horizontal="center" vertical="center" wrapText="1"/>
    </xf>
    <xf numFmtId="0" fontId="2" fillId="2" borderId="4" xfId="58" applyFont="1" applyFill="1" applyBorder="1" applyAlignment="1">
      <alignment horizontal="left" vertical="center" wrapText="1"/>
    </xf>
    <xf numFmtId="0" fontId="2" fillId="2" borderId="1" xfId="58" applyFont="1" applyFill="1" applyBorder="1" applyAlignment="1">
      <alignment horizontal="left" vertical="center" wrapText="1"/>
    </xf>
    <xf numFmtId="177" fontId="10" fillId="0" borderId="2" xfId="58" applyNumberFormat="1" applyFont="1" applyFill="1" applyBorder="1" applyAlignment="1">
      <alignment horizontal="center" vertical="center" wrapText="1"/>
    </xf>
    <xf numFmtId="177" fontId="1" fillId="0" borderId="2" xfId="58" applyNumberFormat="1" applyFont="1" applyFill="1" applyBorder="1" applyAlignment="1">
      <alignment horizontal="right" vertical="center" shrinkToFit="1"/>
    </xf>
    <xf numFmtId="177" fontId="1" fillId="0" borderId="2" xfId="58" applyNumberFormat="1" applyFont="1" applyFill="1" applyBorder="1" applyAlignment="1">
      <alignment horizontal="center" vertical="center" wrapText="1"/>
    </xf>
    <xf numFmtId="177" fontId="11" fillId="0" borderId="5" xfId="58" applyNumberFormat="1" applyFont="1" applyFill="1" applyBorder="1" applyAlignment="1">
      <alignment horizontal="center" vertical="center" wrapText="1"/>
    </xf>
    <xf numFmtId="177" fontId="1" fillId="2" borderId="5" xfId="58" applyNumberFormat="1" applyFont="1" applyFill="1" applyBorder="1" applyAlignment="1">
      <alignment horizontal="center" vertical="center" wrapText="1"/>
    </xf>
    <xf numFmtId="177" fontId="1" fillId="2" borderId="5" xfId="58" applyNumberFormat="1" applyFont="1" applyFill="1" applyBorder="1" applyAlignment="1">
      <alignment horizontal="center" vertical="center" shrinkToFit="1"/>
    </xf>
    <xf numFmtId="0" fontId="2" fillId="2" borderId="8" xfId="58" applyFont="1" applyFill="1" applyBorder="1" applyAlignment="1">
      <alignment horizontal="left" vertical="center" wrapText="1"/>
    </xf>
    <xf numFmtId="177" fontId="2" fillId="0" borderId="2" xfId="58" applyNumberFormat="1" applyFont="1" applyFill="1" applyBorder="1" applyAlignment="1">
      <alignment horizontal="right" vertical="center" shrinkToFit="1"/>
    </xf>
    <xf numFmtId="177" fontId="2" fillId="0" borderId="2" xfId="58" applyNumberFormat="1" applyFont="1" applyFill="1" applyBorder="1" applyAlignment="1">
      <alignment horizontal="center" vertical="center" wrapText="1"/>
    </xf>
    <xf numFmtId="0" fontId="4" fillId="3" borderId="2" xfId="58" applyFont="1" applyFill="1" applyBorder="1" applyAlignment="1">
      <alignment horizontal="center" vertical="center" shrinkToFit="1"/>
    </xf>
    <xf numFmtId="0" fontId="12" fillId="0" borderId="0" xfId="14" applyFont="1">
      <alignment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百分比 2 2" xfId="22"/>
    <cellStyle name="标题 1" xfId="23" builtinId="16"/>
    <cellStyle name="百分比 2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百分比 2 2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 4" xfId="59"/>
    <cellStyle name="常规 3" xfId="60"/>
    <cellStyle name="常规 4" xfId="61"/>
    <cellStyle name="常规 4 2" xfId="62"/>
    <cellStyle name="常规 5" xfId="63"/>
    <cellStyle name="常规 7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113665</xdr:colOff>
      <xdr:row>0</xdr:row>
      <xdr:rowOff>309880</xdr:rowOff>
    </xdr:from>
    <xdr:to>
      <xdr:col>24</xdr:col>
      <xdr:colOff>304800</xdr:colOff>
      <xdr:row>19</xdr:row>
      <xdr:rowOff>120650</xdr:rowOff>
    </xdr:to>
    <xdr:pic>
      <xdr:nvPicPr>
        <xdr:cNvPr id="3" name="图片 2" descr="D}U6NPO6]2%LG963UUYV20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23630" y="309880"/>
          <a:ext cx="6363335" cy="3705860"/>
        </a:xfrm>
        <a:prstGeom prst="rect">
          <a:avLst/>
        </a:prstGeom>
      </xdr:spPr>
    </xdr:pic>
    <xdr:clientData/>
  </xdr:twoCellAnchor>
  <xdr:twoCellAnchor>
    <xdr:from>
      <xdr:col>3</xdr:col>
      <xdr:colOff>564515</xdr:colOff>
      <xdr:row>25</xdr:row>
      <xdr:rowOff>60960</xdr:rowOff>
    </xdr:from>
    <xdr:to>
      <xdr:col>12</xdr:col>
      <xdr:colOff>302895</xdr:colOff>
      <xdr:row>46</xdr:row>
      <xdr:rowOff>92075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7175" y="6156325"/>
          <a:ext cx="5837555" cy="3060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0"/>
  <sheetViews>
    <sheetView tabSelected="1" workbookViewId="0">
      <selection activeCell="A21" sqref="$A21:$XFD24"/>
    </sheetView>
  </sheetViews>
  <sheetFormatPr defaultColWidth="9" defaultRowHeight="11.25"/>
  <cols>
    <col min="1" max="1" width="3.25" style="2" customWidth="1"/>
    <col min="2" max="2" width="5.75" style="3" customWidth="1"/>
    <col min="3" max="3" width="3.63333333333333" style="2" customWidth="1"/>
    <col min="4" max="4" width="11" style="4" customWidth="1"/>
    <col min="5" max="5" width="6.63333333333333" style="3" customWidth="1"/>
    <col min="6" max="6" width="10" style="4" customWidth="1"/>
    <col min="7" max="7" width="6.89166666666667" style="2" customWidth="1"/>
    <col min="8" max="8" width="11" style="4" customWidth="1"/>
    <col min="9" max="9" width="9.38333333333333" style="2" customWidth="1"/>
    <col min="10" max="10" width="7.88333333333333" style="4" customWidth="1"/>
    <col min="11" max="11" width="9" style="2" customWidth="1"/>
    <col min="12" max="12" width="8.25" style="2" customWidth="1"/>
    <col min="13" max="13" width="6.55833333333333" style="2" customWidth="1"/>
    <col min="14" max="14" width="4.625" style="2" customWidth="1"/>
    <col min="15" max="15" width="9.13333333333333" style="4" customWidth="1"/>
    <col min="16" max="16384" width="9" style="2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1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38" t="s">
        <v>3</v>
      </c>
      <c r="M2" s="39">
        <v>10805</v>
      </c>
      <c r="N2" s="6" t="s">
        <v>4</v>
      </c>
      <c r="O2" s="40" t="s">
        <v>5</v>
      </c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ht="27.95" customHeight="1" spans="1:15">
      <c r="A3" s="6" t="s">
        <v>6</v>
      </c>
      <c r="B3" s="6"/>
      <c r="C3" s="8">
        <v>406578</v>
      </c>
      <c r="D3" s="8"/>
      <c r="E3" s="9" t="s">
        <v>7</v>
      </c>
      <c r="F3" s="10" t="s">
        <v>8</v>
      </c>
      <c r="G3" s="10"/>
      <c r="H3" s="11" t="s">
        <v>9</v>
      </c>
      <c r="I3" s="22" t="s">
        <v>10</v>
      </c>
      <c r="J3" s="23"/>
      <c r="K3" s="23"/>
      <c r="L3" s="23"/>
      <c r="M3" s="41" t="s">
        <v>11</v>
      </c>
      <c r="N3" s="6" t="s">
        <v>12</v>
      </c>
      <c r="O3" s="42" t="s">
        <v>13</v>
      </c>
    </row>
    <row r="4" ht="27.95" customHeight="1" spans="1:15">
      <c r="A4" s="6" t="s">
        <v>14</v>
      </c>
      <c r="B4" s="6"/>
      <c r="C4" s="12"/>
      <c r="D4" s="12"/>
      <c r="E4" s="9" t="s">
        <v>15</v>
      </c>
      <c r="F4" s="10"/>
      <c r="G4" s="10"/>
      <c r="H4" s="13"/>
      <c r="I4" s="43"/>
      <c r="J4" s="44"/>
      <c r="K4" s="44"/>
      <c r="L4" s="44"/>
      <c r="M4" s="41" t="s">
        <v>16</v>
      </c>
      <c r="N4" s="9" t="s">
        <v>17</v>
      </c>
      <c r="O4" s="45" t="s">
        <v>18</v>
      </c>
    </row>
    <row r="5" ht="27.95" customHeight="1" spans="1:15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/>
      <c r="L5" s="6" t="s">
        <v>25</v>
      </c>
      <c r="M5" s="6"/>
      <c r="N5" s="9" t="s">
        <v>26</v>
      </c>
      <c r="O5" s="9"/>
    </row>
    <row r="6" ht="27.95" customHeight="1" spans="1:15">
      <c r="A6" s="6"/>
      <c r="B6" s="14" t="s">
        <v>27</v>
      </c>
      <c r="C6" s="6" t="s">
        <v>28</v>
      </c>
      <c r="D6" s="9" t="s">
        <v>29</v>
      </c>
      <c r="E6" s="14" t="s">
        <v>27</v>
      </c>
      <c r="F6" s="9" t="s">
        <v>29</v>
      </c>
      <c r="G6" s="6" t="s">
        <v>30</v>
      </c>
      <c r="H6" s="9" t="s">
        <v>29</v>
      </c>
      <c r="I6" s="40" t="s">
        <v>29</v>
      </c>
      <c r="J6" s="9" t="s">
        <v>29</v>
      </c>
      <c r="K6" s="6" t="s">
        <v>31</v>
      </c>
      <c r="L6" s="6" t="s">
        <v>29</v>
      </c>
      <c r="M6" s="6" t="s">
        <v>31</v>
      </c>
      <c r="N6" s="9" t="s">
        <v>32</v>
      </c>
      <c r="O6" s="9" t="s">
        <v>29</v>
      </c>
    </row>
    <row r="7" s="1" customFormat="1" ht="47" customHeight="1" spans="1:15">
      <c r="A7" s="15">
        <v>1</v>
      </c>
      <c r="B7" s="16">
        <v>43827</v>
      </c>
      <c r="C7" s="17" t="s">
        <v>33</v>
      </c>
      <c r="D7" s="18">
        <v>142000</v>
      </c>
      <c r="E7" s="19" t="s">
        <v>34</v>
      </c>
      <c r="F7" s="18"/>
      <c r="G7" s="20" t="s">
        <v>35</v>
      </c>
      <c r="H7" s="21"/>
      <c r="I7" s="21"/>
      <c r="J7" s="46"/>
      <c r="K7" s="47"/>
      <c r="L7" s="18">
        <f>D7*16%</f>
        <v>22720</v>
      </c>
      <c r="M7" s="48" t="s">
        <v>36</v>
      </c>
      <c r="N7" s="49" t="s">
        <v>37</v>
      </c>
      <c r="O7" s="50">
        <f>D7-H7-I7-L7</f>
        <v>119280</v>
      </c>
    </row>
    <row r="8" ht="23" customHeight="1" spans="1:1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51"/>
    </row>
    <row r="9" ht="21" customHeight="1" spans="1:15">
      <c r="A9" s="24"/>
      <c r="B9" s="25"/>
      <c r="C9" s="26"/>
      <c r="D9" s="27"/>
      <c r="E9" s="28"/>
      <c r="F9" s="27"/>
      <c r="G9" s="29"/>
      <c r="H9" s="30"/>
      <c r="I9" s="30"/>
      <c r="J9" s="52"/>
      <c r="K9" s="53"/>
      <c r="L9" s="52"/>
      <c r="M9" s="53"/>
      <c r="N9" s="53"/>
      <c r="O9" s="30"/>
    </row>
    <row r="10" ht="21" hidden="1" customHeight="1" spans="1:15">
      <c r="A10" s="24"/>
      <c r="B10" s="25"/>
      <c r="C10" s="26"/>
      <c r="D10" s="27"/>
      <c r="E10" s="28"/>
      <c r="F10" s="27"/>
      <c r="G10" s="29"/>
      <c r="H10" s="30"/>
      <c r="I10" s="30"/>
      <c r="J10" s="52"/>
      <c r="K10" s="53"/>
      <c r="L10" s="52"/>
      <c r="M10" s="53"/>
      <c r="N10" s="53"/>
      <c r="O10" s="30"/>
    </row>
    <row r="11" ht="21" hidden="1" customHeight="1" spans="1:15">
      <c r="A11" s="24"/>
      <c r="B11" s="25"/>
      <c r="C11" s="26"/>
      <c r="D11" s="27"/>
      <c r="E11" s="28"/>
      <c r="F11" s="27"/>
      <c r="G11" s="29"/>
      <c r="H11" s="30"/>
      <c r="I11" s="30"/>
      <c r="J11" s="52"/>
      <c r="K11" s="53"/>
      <c r="L11" s="52"/>
      <c r="M11" s="53"/>
      <c r="N11" s="53"/>
      <c r="O11" s="30"/>
    </row>
    <row r="12" ht="21" hidden="1" customHeight="1" spans="1:15">
      <c r="A12" s="24"/>
      <c r="B12" s="25"/>
      <c r="C12" s="26"/>
      <c r="D12" s="27"/>
      <c r="E12" s="28"/>
      <c r="F12" s="27"/>
      <c r="G12" s="29"/>
      <c r="H12" s="30"/>
      <c r="I12" s="30"/>
      <c r="J12" s="52"/>
      <c r="K12" s="53"/>
      <c r="L12" s="52"/>
      <c r="M12" s="53"/>
      <c r="N12" s="53"/>
      <c r="O12" s="30"/>
    </row>
    <row r="13" ht="21" hidden="1" customHeight="1" spans="1:15">
      <c r="A13" s="24"/>
      <c r="B13" s="25"/>
      <c r="C13" s="26"/>
      <c r="D13" s="27"/>
      <c r="E13" s="28"/>
      <c r="F13" s="27"/>
      <c r="G13" s="29"/>
      <c r="H13" s="30"/>
      <c r="I13" s="30"/>
      <c r="J13" s="52"/>
      <c r="K13" s="53"/>
      <c r="L13" s="52"/>
      <c r="M13" s="53"/>
      <c r="N13" s="53"/>
      <c r="O13" s="30"/>
    </row>
    <row r="14" ht="21" hidden="1" customHeight="1" spans="1:15">
      <c r="A14" s="24"/>
      <c r="B14" s="25"/>
      <c r="C14" s="26"/>
      <c r="D14" s="27"/>
      <c r="E14" s="28"/>
      <c r="F14" s="27"/>
      <c r="G14" s="29"/>
      <c r="H14" s="30"/>
      <c r="I14" s="30"/>
      <c r="J14" s="52"/>
      <c r="K14" s="53"/>
      <c r="L14" s="52"/>
      <c r="M14" s="53"/>
      <c r="N14" s="53"/>
      <c r="O14" s="30"/>
    </row>
    <row r="15" ht="21" hidden="1" customHeight="1" spans="1:15">
      <c r="A15" s="24"/>
      <c r="B15" s="25"/>
      <c r="C15" s="26"/>
      <c r="D15" s="27"/>
      <c r="E15" s="28"/>
      <c r="F15" s="27"/>
      <c r="G15" s="29"/>
      <c r="H15" s="30"/>
      <c r="I15" s="30"/>
      <c r="J15" s="52"/>
      <c r="K15" s="53"/>
      <c r="L15" s="52"/>
      <c r="M15" s="53"/>
      <c r="N15" s="53"/>
      <c r="O15" s="30"/>
    </row>
    <row r="16" ht="21" hidden="1" customHeight="1" spans="1:15">
      <c r="A16" s="27"/>
      <c r="B16" s="27"/>
      <c r="C16" s="27"/>
      <c r="D16" s="27"/>
      <c r="E16" s="28"/>
      <c r="F16" s="27"/>
      <c r="G16" s="29"/>
      <c r="H16" s="30"/>
      <c r="I16" s="30"/>
      <c r="J16" s="52"/>
      <c r="K16" s="53"/>
      <c r="L16" s="52"/>
      <c r="M16" s="53"/>
      <c r="N16" s="53"/>
      <c r="O16" s="30"/>
    </row>
    <row r="17" ht="21" hidden="1" customHeight="1" spans="1:15">
      <c r="A17" s="27"/>
      <c r="B17" s="27"/>
      <c r="C17" s="27"/>
      <c r="D17" s="27"/>
      <c r="E17" s="28"/>
      <c r="F17" s="27"/>
      <c r="G17" s="29"/>
      <c r="H17" s="30"/>
      <c r="I17" s="30"/>
      <c r="J17" s="52"/>
      <c r="K17" s="53"/>
      <c r="L17" s="52"/>
      <c r="M17" s="53"/>
      <c r="N17" s="53"/>
      <c r="O17" s="30"/>
    </row>
    <row r="18" ht="21" customHeight="1" spans="1:15">
      <c r="A18" s="6" t="s">
        <v>38</v>
      </c>
      <c r="B18" s="6"/>
      <c r="C18" s="31" t="s">
        <v>39</v>
      </c>
      <c r="D18" s="32">
        <f>SUM(D7:D15)</f>
        <v>142000</v>
      </c>
      <c r="E18" s="31" t="s">
        <v>39</v>
      </c>
      <c r="F18" s="32">
        <f>SUM(F7:F17)</f>
        <v>0</v>
      </c>
      <c r="G18" s="31" t="s">
        <v>39</v>
      </c>
      <c r="H18" s="32">
        <f>SUM(H7:H17)</f>
        <v>0</v>
      </c>
      <c r="I18" s="32">
        <f>SUM(I7:I17)</f>
        <v>0</v>
      </c>
      <c r="J18" s="32">
        <f>SUM(J7:J17)</f>
        <v>0</v>
      </c>
      <c r="K18" s="31" t="s">
        <v>39</v>
      </c>
      <c r="L18" s="32">
        <f>SUM(L7:L17)</f>
        <v>22720</v>
      </c>
      <c r="M18" s="31" t="s">
        <v>39</v>
      </c>
      <c r="N18" s="31" t="s">
        <v>39</v>
      </c>
      <c r="O18" s="32">
        <f>SUM(O7:O17)</f>
        <v>119280</v>
      </c>
    </row>
    <row r="19" ht="30" customHeight="1" spans="1:15">
      <c r="A19" s="6" t="s">
        <v>40</v>
      </c>
      <c r="B19" s="6"/>
      <c r="C19" s="6" t="s">
        <v>41</v>
      </c>
      <c r="D19" s="6"/>
      <c r="E19" s="33">
        <f>O7</f>
        <v>119280</v>
      </c>
      <c r="F19" s="33"/>
      <c r="G19" s="33"/>
      <c r="H19" s="33"/>
      <c r="I19" s="6" t="s">
        <v>42</v>
      </c>
      <c r="J19" s="6"/>
      <c r="K19" s="6" t="s">
        <v>43</v>
      </c>
      <c r="L19" s="33">
        <v>0</v>
      </c>
      <c r="M19" s="33"/>
      <c r="N19" s="33"/>
      <c r="O19" s="33"/>
    </row>
    <row r="20" ht="30" customHeight="1" spans="1:15">
      <c r="A20" s="6"/>
      <c r="B20" s="6"/>
      <c r="C20" s="6" t="s">
        <v>44</v>
      </c>
      <c r="D20" s="6"/>
      <c r="E20" s="34">
        <f>E19</f>
        <v>119280</v>
      </c>
      <c r="F20" s="34"/>
      <c r="G20" s="34"/>
      <c r="H20" s="34"/>
      <c r="I20" s="6"/>
      <c r="J20" s="6"/>
      <c r="K20" s="6" t="s">
        <v>45</v>
      </c>
      <c r="L20" s="54" t="str">
        <f>SUBSTITUTE(SUBSTITUTE(TEXT(INT(L19),"[DBNum2][$-804]G/通用格式元"&amp;IF(INT(L19)=L19,"整",""))&amp;TEXT(MID(L19,FIND(".",L19&amp;".0")+1,1),"[DBNum2][$-804]G/通用格式角")&amp;TEXT(MID(L19,FIND(".",L19&amp;".0")+2,1),"[DBNum2][$-804]G/通用格式分"),"零角","零"),"零分","")</f>
        <v>零元整</v>
      </c>
      <c r="M20" s="54"/>
      <c r="N20" s="54"/>
      <c r="O20" s="54"/>
    </row>
    <row r="21" ht="33" customHeight="1" spans="1:15">
      <c r="A21" s="6" t="s">
        <v>46</v>
      </c>
      <c r="B21" s="6"/>
      <c r="C21" s="6" t="s">
        <v>47</v>
      </c>
      <c r="D21" s="6"/>
      <c r="E21" s="6"/>
      <c r="F21" s="6"/>
      <c r="G21" s="6"/>
      <c r="H21" s="6"/>
      <c r="I21" s="6" t="s">
        <v>48</v>
      </c>
      <c r="J21" s="6"/>
      <c r="K21" s="6" t="s">
        <v>49</v>
      </c>
      <c r="L21" s="6"/>
      <c r="M21" s="6"/>
      <c r="N21" s="6"/>
      <c r="O21" s="6"/>
    </row>
    <row r="22" ht="33" customHeight="1" spans="1:15">
      <c r="A22" s="6" t="s">
        <v>50</v>
      </c>
      <c r="B22" s="6"/>
      <c r="C22" s="35"/>
      <c r="D22" s="35"/>
      <c r="E22" s="35"/>
      <c r="F22" s="35"/>
      <c r="G22" s="35"/>
      <c r="H22" s="35"/>
      <c r="I22" s="6" t="s">
        <v>51</v>
      </c>
      <c r="J22" s="6"/>
      <c r="K22" s="35"/>
      <c r="L22" s="35"/>
      <c r="M22" s="35"/>
      <c r="N22" s="35"/>
      <c r="O22" s="35"/>
    </row>
    <row r="23" ht="33" customHeight="1" spans="1:15">
      <c r="A23" s="6" t="s">
        <v>52</v>
      </c>
      <c r="B23" s="6"/>
      <c r="C23" s="36"/>
      <c r="D23" s="36"/>
      <c r="E23" s="36"/>
      <c r="F23" s="36"/>
      <c r="G23" s="36"/>
      <c r="H23" s="36"/>
      <c r="I23" s="6" t="s">
        <v>53</v>
      </c>
      <c r="J23" s="6"/>
      <c r="K23" s="36"/>
      <c r="L23" s="36"/>
      <c r="M23" s="36"/>
      <c r="N23" s="36"/>
      <c r="O23" s="36"/>
    </row>
    <row r="24" ht="33" customHeight="1" spans="1:15">
      <c r="A24" s="6" t="s">
        <v>54</v>
      </c>
      <c r="B24" s="6"/>
      <c r="C24" s="36"/>
      <c r="D24" s="36"/>
      <c r="E24" s="36"/>
      <c r="F24" s="36"/>
      <c r="G24" s="36"/>
      <c r="H24" s="36"/>
      <c r="I24" s="6" t="s">
        <v>55</v>
      </c>
      <c r="J24" s="6"/>
      <c r="K24" s="36"/>
      <c r="L24" s="36"/>
      <c r="M24" s="36"/>
      <c r="N24" s="36"/>
      <c r="O24" s="36"/>
    </row>
    <row r="30" ht="13.5" spans="2:2">
      <c r="B30" s="3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8:O8"/>
    <mergeCell ref="A18:B18"/>
    <mergeCell ref="C19:D19"/>
    <mergeCell ref="E19:H19"/>
    <mergeCell ref="L19:O19"/>
    <mergeCell ref="C20:D20"/>
    <mergeCell ref="E20:H20"/>
    <mergeCell ref="L20:O20"/>
    <mergeCell ref="A21:B21"/>
    <mergeCell ref="C21:H21"/>
    <mergeCell ref="I21:J21"/>
    <mergeCell ref="K21:O21"/>
    <mergeCell ref="A22:B22"/>
    <mergeCell ref="C22:H22"/>
    <mergeCell ref="I22:J22"/>
    <mergeCell ref="K22:O22"/>
    <mergeCell ref="A23:B23"/>
    <mergeCell ref="C23:H23"/>
    <mergeCell ref="I23:J23"/>
    <mergeCell ref="K23:O23"/>
    <mergeCell ref="A24:B24"/>
    <mergeCell ref="C24:H24"/>
    <mergeCell ref="I24:J24"/>
    <mergeCell ref="K24:O24"/>
    <mergeCell ref="A5:A6"/>
    <mergeCell ref="H3:H4"/>
    <mergeCell ref="A19:B20"/>
    <mergeCell ref="I19:J2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一览众山小</cp:lastModifiedBy>
  <dcterms:created xsi:type="dcterms:W3CDTF">2018-06-27T06:08:00Z</dcterms:created>
  <cp:lastPrinted>2018-07-05T03:08:00Z</cp:lastPrinted>
  <dcterms:modified xsi:type="dcterms:W3CDTF">2019-01-21T07:58:26Z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