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/>
  </bookViews>
  <sheets>
    <sheet name="第1次" sheetId="1" r:id="rId1"/>
  </sheets>
  <calcPr calcId="144525"/>
</workbook>
</file>

<file path=xl/sharedStrings.xml><?xml version="1.0" encoding="utf-8"?>
<sst xmlns="http://schemas.openxmlformats.org/spreadsheetml/2006/main" count="81" uniqueCount="71">
  <si>
    <t xml:space="preserve">工程款支付证书 </t>
  </si>
  <si>
    <t>工程名称</t>
  </si>
  <si>
    <t>宣城市龙川路中央护栏工程</t>
  </si>
  <si>
    <t>建设单位</t>
  </si>
  <si>
    <t>宣城市市政园林公用建设局</t>
  </si>
  <si>
    <t>ERP编号</t>
  </si>
  <si>
    <t>档案编号</t>
  </si>
  <si>
    <t>合同金额</t>
  </si>
  <si>
    <t>中标时间</t>
  </si>
  <si>
    <r>
      <rPr>
        <b/>
        <sz val="9"/>
        <rFont val="宋体"/>
        <charset val="134"/>
      </rPr>
      <t>1</t>
    </r>
    <r>
      <rPr>
        <b/>
        <sz val="9"/>
        <rFont val="宋体"/>
        <charset val="134"/>
      </rPr>
      <t>8.11.15</t>
    </r>
  </si>
  <si>
    <t>已提供工程资料</t>
  </si>
  <si>
    <r>
      <rPr>
        <sz val="9"/>
        <rFont val="宋体"/>
        <charset val="134"/>
      </rPr>
      <t xml:space="preserve">中标通知书 </t>
    </r>
    <r>
      <rPr>
        <sz val="9"/>
        <rFont val="宋体"/>
        <charset val="134"/>
      </rPr>
      <t xml:space="preserve"> 合同  竣工验收报告</t>
    </r>
  </si>
  <si>
    <t>保存地址</t>
  </si>
  <si>
    <t>合肥</t>
  </si>
  <si>
    <t>责任单位</t>
  </si>
  <si>
    <t>第十大区安徽省</t>
  </si>
  <si>
    <t>决算金额</t>
  </si>
  <si>
    <t>决算时间</t>
  </si>
  <si>
    <t>项目部印章</t>
  </si>
  <si>
    <t>施工人</t>
  </si>
  <si>
    <t>孙容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</si>
  <si>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</si>
  <si>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</si>
  <si>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</si>
  <si>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</si>
  <si>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</si>
  <si>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</si>
  <si>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</si>
  <si>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</si>
  <si>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</si>
  <si>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</si>
  <si>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</si>
  <si>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</si>
  <si>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</si>
  <si>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</si>
  <si>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</si>
  <si>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</si>
  <si>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</si>
  <si>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</si>
  <si>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</si>
  <si>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</si>
  <si>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</si>
  <si>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</si>
  <si>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</si>
  <si>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</si>
  <si>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</si>
  <si>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</si>
  <si>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</si>
  <si>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</si>
  <si>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</si>
  <si>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</si>
  <si>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9.9.26</t>
    </r>
  </si>
  <si>
    <t>中国银行庐江支行</t>
  </si>
  <si>
    <r>
      <rPr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75 202 745 165</t>
    </r>
  </si>
  <si>
    <t>已异地预缴</t>
  </si>
  <si>
    <t>王玲子</t>
  </si>
  <si>
    <t>本次</t>
  </si>
  <si>
    <t>21.9.30</t>
  </si>
  <si>
    <t>中国银行蜀山支行</t>
  </si>
  <si>
    <t>175 257 190 682</t>
  </si>
  <si>
    <t>扣至审计价</t>
  </si>
  <si>
    <t>转账手续费</t>
  </si>
  <si>
    <t>安徽潇然建设工程有限公司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</si>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</sst>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/m/d;@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#,##0_ "/>
  </numFmts>
  <fonts count="33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13" applyNumberFormat="0" applyAlignment="0" applyProtection="0">
      <alignment vertical="center"/>
    </xf>
    <xf numFmtId="44" fontId="6" fillId="0" borderId="0">
      <protection locked="0"/>
    </xf>
    <xf numFmtId="41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0" borderId="14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6" fillId="0" borderId="0">
      <protection locked="0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4" borderId="17" applyNumberFormat="0" applyAlignment="0" applyProtection="0">
      <alignment vertical="center"/>
    </xf>
    <xf numFmtId="0" fontId="26" fillId="14" borderId="13" applyNumberFormat="0" applyAlignment="0" applyProtection="0">
      <alignment vertical="center"/>
    </xf>
    <xf numFmtId="0" fontId="27" fillId="15" borderId="1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2" fillId="0" borderId="0">
      <protection locked="0"/>
    </xf>
  </cellStyleXfs>
  <cellXfs count="109">
    <xf numFmtId="0" fontId="0" fillId="0" borderId="0" xfId="0">
      <alignment vertical="center"/>
    </xf>
    <xf numFmtId="0" fontId="1" fillId="2" borderId="0" xfId="50" applyFont="1" applyFill="1" applyAlignment="1" applyProtection="1">
      <alignment horizontal="center" vertical="center"/>
    </xf>
    <xf numFmtId="177" fontId="1" fillId="2" borderId="0" xfId="50" applyNumberFormat="1" applyFont="1" applyFill="1" applyAlignment="1" applyProtection="1">
      <alignment horizontal="center" vertical="center"/>
    </xf>
    <xf numFmtId="176" fontId="1" fillId="2" borderId="0" xfId="50" applyNumberFormat="1" applyFont="1" applyFill="1" applyAlignment="1" applyProtection="1">
      <alignment horizontal="center"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178" fontId="3" fillId="2" borderId="4" xfId="50" applyNumberFormat="1" applyFont="1" applyFill="1" applyBorder="1" applyAlignment="1" applyProtection="1">
      <alignment horizontal="center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vertical="center" wrapText="1"/>
    </xf>
    <xf numFmtId="178" fontId="5" fillId="2" borderId="6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right" vertical="center" shrinkToFit="1"/>
    </xf>
    <xf numFmtId="179" fontId="6" fillId="0" borderId="2" xfId="0" applyNumberFormat="1" applyFont="1" applyBorder="1">
      <alignment vertical="center"/>
    </xf>
    <xf numFmtId="179" fontId="6" fillId="0" borderId="2" xfId="0" applyNumberFormat="1" applyFont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19" applyNumberFormat="1" applyFont="1" applyFill="1" applyBorder="1" applyAlignment="1" applyProtection="1">
      <alignment horizontal="center" vertical="center" wrapText="1"/>
    </xf>
    <xf numFmtId="0" fontId="1" fillId="4" borderId="2" xfId="50" applyFont="1" applyFill="1" applyBorder="1" applyAlignment="1" applyProtection="1">
      <alignment vertical="center" wrapText="1"/>
    </xf>
    <xf numFmtId="178" fontId="6" fillId="4" borderId="2" xfId="0" applyNumberFormat="1" applyFont="1" applyFill="1" applyBorder="1" applyAlignment="1">
      <alignment horizontal="center" vertical="center"/>
    </xf>
    <xf numFmtId="176" fontId="1" fillId="4" borderId="4" xfId="50" applyNumberFormat="1" applyFont="1" applyFill="1" applyBorder="1" applyAlignment="1" applyProtection="1">
      <alignment horizontal="right" vertical="center" shrinkToFit="1"/>
    </xf>
    <xf numFmtId="179" fontId="6" fillId="4" borderId="2" xfId="0" applyNumberFormat="1" applyFont="1" applyFill="1" applyBorder="1">
      <alignment vertical="center"/>
    </xf>
    <xf numFmtId="179" fontId="6" fillId="4" borderId="2" xfId="0" applyNumberFormat="1" applyFont="1" applyFill="1" applyBorder="1" applyAlignment="1">
      <alignment horizontal="center" vertical="center"/>
    </xf>
    <xf numFmtId="9" fontId="1" fillId="4" borderId="2" xfId="50" applyNumberFormat="1" applyFont="1" applyFill="1" applyBorder="1" applyAlignment="1" applyProtection="1">
      <alignment vertical="center" shrinkToFit="1"/>
    </xf>
    <xf numFmtId="180" fontId="1" fillId="4" borderId="2" xfId="19" applyNumberFormat="1" applyFont="1" applyFill="1" applyBorder="1" applyAlignment="1" applyProtection="1">
      <alignment horizontal="center" vertical="center" wrapText="1"/>
    </xf>
    <xf numFmtId="178" fontId="6" fillId="0" borderId="2" xfId="0" applyNumberFormat="1" applyFont="1" applyBorder="1" applyAlignment="1">
      <alignment horizontal="center" vertical="center"/>
    </xf>
    <xf numFmtId="176" fontId="1" fillId="2" borderId="4" xfId="50" applyNumberFormat="1" applyFont="1" applyFill="1" applyBorder="1" applyAlignment="1" applyProtection="1">
      <alignment horizontal="right" vertical="center" shrinkToFit="1"/>
    </xf>
    <xf numFmtId="9" fontId="1" fillId="2" borderId="2" xfId="50" applyNumberFormat="1" applyFont="1" applyFill="1" applyBorder="1" applyAlignment="1" applyProtection="1">
      <alignment vertical="center" shrinkToFit="1"/>
    </xf>
    <xf numFmtId="9" fontId="1" fillId="2" borderId="2" xfId="50" applyNumberFormat="1" applyFont="1" applyFill="1" applyBorder="1" applyAlignment="1" applyProtection="1">
      <alignment horizontal="left" vertical="center" wrapText="1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left" vertical="center" wrapText="1" shrinkToFit="1"/>
    </xf>
    <xf numFmtId="178" fontId="6" fillId="0" borderId="7" xfId="0" applyNumberFormat="1" applyFont="1" applyBorder="1" applyAlignment="1">
      <alignment horizontal="center" vertical="center"/>
    </xf>
    <xf numFmtId="178" fontId="0" fillId="2" borderId="2" xfId="50" applyNumberFormat="1" applyFont="1" applyFill="1" applyBorder="1" applyAlignment="1" applyProtection="1">
      <alignment horizontal="center" vertical="center" shrinkToFit="1"/>
    </xf>
    <xf numFmtId="176" fontId="7" fillId="2" borderId="2" xfId="50" applyNumberFormat="1" applyFont="1" applyFill="1" applyBorder="1" applyAlignment="1" applyProtection="1">
      <alignment horizontal="right" vertical="center" shrinkToFit="1"/>
    </xf>
    <xf numFmtId="178" fontId="8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2" xfId="4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6" fontId="1" fillId="2" borderId="2" xfId="50" applyNumberFormat="1" applyFont="1" applyFill="1" applyBorder="1" applyAlignment="1" applyProtection="1">
      <alignment vertical="center" shrinkToFit="1"/>
    </xf>
    <xf numFmtId="9" fontId="1" fillId="2" borderId="2" xfId="19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vertical="center" wrapText="1" shrinkToFit="1"/>
    </xf>
    <xf numFmtId="0" fontId="3" fillId="2" borderId="2" xfId="50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center" vertical="center" shrinkToFit="1"/>
    </xf>
    <xf numFmtId="176" fontId="9" fillId="2" borderId="2" xfId="50" applyNumberFormat="1" applyFont="1" applyFill="1" applyBorder="1" applyAlignment="1" applyProtection="1">
      <alignment horizontal="right" vertical="center" shrinkToFit="1"/>
    </xf>
    <xf numFmtId="0" fontId="10" fillId="2" borderId="2" xfId="50" applyFont="1" applyFill="1" applyBorder="1" applyAlignment="1" applyProtection="1">
      <alignment horizontal="center" vertical="center" wrapText="1"/>
    </xf>
    <xf numFmtId="181" fontId="11" fillId="2" borderId="3" xfId="50" applyNumberFormat="1" applyFont="1" applyFill="1" applyBorder="1" applyAlignment="1" applyProtection="1">
      <alignment horizontal="center" vertical="center" shrinkToFit="1"/>
    </xf>
    <xf numFmtId="181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8" xfId="50" applyFont="1" applyFill="1" applyBorder="1" applyAlignment="1" applyProtection="1">
      <alignment horizontal="center" vertical="center" wrapText="1"/>
    </xf>
    <xf numFmtId="0" fontId="11" fillId="2" borderId="9" xfId="50" applyFont="1" applyFill="1" applyBorder="1" applyAlignment="1" applyProtection="1">
      <alignment horizontal="center" vertical="center" wrapText="1"/>
    </xf>
    <xf numFmtId="0" fontId="0" fillId="2" borderId="0" xfId="0" applyFill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6" fontId="3" fillId="3" borderId="3" xfId="50" applyNumberFormat="1" applyFont="1" applyFill="1" applyBorder="1" applyAlignment="1" applyProtection="1">
      <alignment horizontal="center" vertical="center" wrapText="1"/>
    </xf>
    <xf numFmtId="176" fontId="3" fillId="2" borderId="3" xfId="50" applyNumberFormat="1" applyFont="1" applyFill="1" applyBorder="1" applyAlignment="1" applyProtection="1">
      <alignment vertical="center" wrapText="1"/>
    </xf>
    <xf numFmtId="176" fontId="3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6" fontId="3" fillId="2" borderId="2" xfId="50" applyNumberFormat="1" applyFont="1" applyFill="1" applyBorder="1" applyAlignment="1" applyProtection="1">
      <alignment horizontal="right" vertical="center" shrinkToFit="1"/>
    </xf>
    <xf numFmtId="176" fontId="5" fillId="2" borderId="2" xfId="50" applyNumberFormat="1" applyFont="1" applyFill="1" applyBorder="1" applyAlignment="1" applyProtection="1">
      <alignment horizontal="right" vertical="center" wrapText="1"/>
    </xf>
    <xf numFmtId="176" fontId="1" fillId="4" borderId="2" xfId="50" applyNumberFormat="1" applyFont="1" applyFill="1" applyBorder="1" applyAlignment="1" applyProtection="1">
      <alignment horizontal="right" vertical="center" shrinkToFit="1"/>
    </xf>
    <xf numFmtId="176" fontId="1" fillId="4" borderId="2" xfId="50" applyNumberFormat="1" applyFont="1" applyFill="1" applyBorder="1" applyAlignment="1" applyProtection="1">
      <alignment horizontal="left" vertical="center" wrapText="1" shrinkToFit="1"/>
    </xf>
    <xf numFmtId="0" fontId="1" fillId="4" borderId="2" xfId="50" applyFont="1" applyFill="1" applyBorder="1" applyAlignment="1" applyProtection="1">
      <alignment horizontal="center" vertical="center"/>
    </xf>
    <xf numFmtId="176" fontId="1" fillId="4" borderId="2" xfId="50" applyNumberFormat="1" applyFont="1" applyFill="1" applyBorder="1" applyAlignment="1" applyProtection="1">
      <alignment horizontal="center" vertical="center" wrapText="1"/>
    </xf>
    <xf numFmtId="176" fontId="3" fillId="4" borderId="2" xfId="50" applyNumberFormat="1" applyFont="1" applyFill="1" applyBorder="1" applyAlignment="1" applyProtection="1">
      <alignment horizontal="right" vertical="center" shrinkToFit="1"/>
    </xf>
    <xf numFmtId="176" fontId="3" fillId="4" borderId="2" xfId="50" applyNumberFormat="1" applyFont="1" applyFill="1" applyBorder="1" applyAlignment="1" applyProtection="1">
      <alignment horizontal="center" vertical="center" wrapText="1"/>
    </xf>
    <xf numFmtId="176" fontId="0" fillId="4" borderId="2" xfId="50" applyNumberFormat="1" applyFont="1" applyFill="1" applyBorder="1" applyAlignment="1" applyProtection="1">
      <alignment horizontal="left" vertical="center" wrapText="1"/>
    </xf>
    <xf numFmtId="182" fontId="1" fillId="2" borderId="2" xfId="50" applyNumberFormat="1" applyFont="1" applyFill="1" applyBorder="1" applyAlignment="1" applyProtection="1">
      <alignment vertical="center" shrinkToFit="1"/>
    </xf>
    <xf numFmtId="176" fontId="1" fillId="2" borderId="2" xfId="50" applyNumberFormat="1" applyFont="1" applyFill="1" applyBorder="1" applyAlignment="1" applyProtection="1">
      <alignment vertical="center" wrapText="1"/>
    </xf>
    <xf numFmtId="176" fontId="5" fillId="2" borderId="2" xfId="50" applyNumberFormat="1" applyFont="1" applyFill="1" applyBorder="1" applyAlignment="1" applyProtection="1">
      <alignment horizontal="left" vertical="center" wrapText="1"/>
    </xf>
    <xf numFmtId="176" fontId="0" fillId="2" borderId="2" xfId="50" applyNumberFormat="1" applyFont="1" applyFill="1" applyBorder="1" applyAlignment="1" applyProtection="1">
      <alignment horizontal="left" vertical="center" wrapText="1"/>
    </xf>
    <xf numFmtId="10" fontId="0" fillId="0" borderId="2" xfId="0" applyNumberFormat="1" applyBorder="1">
      <alignment vertical="center"/>
    </xf>
    <xf numFmtId="0" fontId="11" fillId="2" borderId="10" xfId="50" applyFont="1" applyFill="1" applyBorder="1" applyAlignment="1" applyProtection="1">
      <alignment horizontal="center" vertical="center" wrapText="1"/>
    </xf>
    <xf numFmtId="0" fontId="11" fillId="2" borderId="11" xfId="50" applyFont="1" applyFill="1" applyBorder="1" applyAlignment="1" applyProtection="1">
      <alignment horizontal="center" vertical="center" wrapText="1"/>
    </xf>
    <xf numFmtId="176" fontId="11" fillId="2" borderId="3" xfId="50" applyNumberFormat="1" applyFont="1" applyFill="1" applyBorder="1" applyAlignment="1" applyProtection="1">
      <alignment horizontal="center" vertical="center" shrinkToFit="1"/>
    </xf>
    <xf numFmtId="176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1" xfId="50" applyFont="1" applyFill="1" applyBorder="1" applyAlignment="1" applyProtection="1">
      <alignment horizontal="center" vertical="center" wrapText="1"/>
    </xf>
    <xf numFmtId="0" fontId="11" fillId="2" borderId="12" xfId="50" applyFont="1" applyFill="1" applyBorder="1" applyAlignment="1" applyProtection="1">
      <alignment horizontal="center" vertical="center" wrapText="1"/>
    </xf>
    <xf numFmtId="0" fontId="11" fillId="2" borderId="3" xfId="50" applyFont="1" applyFill="1" applyBorder="1" applyAlignment="1" applyProtection="1">
      <alignment horizontal="center" vertical="center" shrinkToFit="1"/>
    </xf>
    <xf numFmtId="0" fontId="11" fillId="2" borderId="5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8" fillId="2" borderId="5" xfId="50" applyFont="1" applyFill="1" applyBorder="1" applyAlignment="1" applyProtection="1">
      <alignment horizontal="center" vertical="center" wrapText="1"/>
    </xf>
    <xf numFmtId="0" fontId="8" fillId="2" borderId="4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6" fontId="8" fillId="2" borderId="2" xfId="50" applyNumberFormat="1" applyFont="1" applyFill="1" applyBorder="1" applyAlignment="1" applyProtection="1">
      <alignment horizontal="center" vertical="center" wrapText="1"/>
    </xf>
    <xf numFmtId="176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6" fontId="3" fillId="2" borderId="5" xfId="50" applyNumberFormat="1" applyFont="1" applyFill="1" applyBorder="1" applyAlignment="1" applyProtection="1">
      <alignment vertical="center" wrapText="1"/>
    </xf>
    <xf numFmtId="176" fontId="0" fillId="2" borderId="2" xfId="50" applyNumberFormat="1" applyFont="1" applyFill="1" applyBorder="1" applyAlignment="1" applyProtection="1">
      <alignment horizontal="right" vertical="center" wrapText="1" shrinkToFit="1"/>
    </xf>
    <xf numFmtId="176" fontId="1" fillId="2" borderId="2" xfId="50" applyNumberFormat="1" applyFont="1" applyFill="1" applyBorder="1" applyAlignment="1" applyProtection="1">
      <alignment horizontal="center" vertical="center"/>
    </xf>
    <xf numFmtId="176" fontId="0" fillId="4" borderId="2" xfId="50" applyNumberFormat="1" applyFont="1" applyFill="1" applyBorder="1" applyAlignment="1" applyProtection="1">
      <alignment horizontal="right" vertical="center" shrinkToFit="1"/>
    </xf>
    <xf numFmtId="176" fontId="5" fillId="2" borderId="2" xfId="50" applyNumberFormat="1" applyFont="1" applyFill="1" applyBorder="1" applyAlignment="1" applyProtection="1">
      <alignment horizontal="right" vertical="center" shrinkToFit="1"/>
    </xf>
    <xf numFmtId="176" fontId="0" fillId="2" borderId="2" xfId="50" applyNumberFormat="1" applyFont="1" applyFill="1" applyBorder="1" applyAlignment="1" applyProtection="1">
      <alignment horizontal="right" vertical="center" shrinkToFit="1"/>
    </xf>
    <xf numFmtId="179" fontId="1" fillId="2" borderId="2" xfId="50" applyNumberFormat="1" applyFont="1" applyFill="1" applyBorder="1" applyAlignment="1" applyProtection="1">
      <alignment horizontal="center" vertical="center"/>
    </xf>
    <xf numFmtId="176" fontId="1" fillId="2" borderId="2" xfId="50" applyNumberFormat="1" applyFont="1" applyFill="1" applyBorder="1" applyAlignment="1" applyProtection="1">
      <alignment horizontal="left" vertical="center" wrapText="1"/>
    </xf>
    <xf numFmtId="179" fontId="0" fillId="2" borderId="2" xfId="0" applyNumberFormat="1" applyFill="1" applyBorder="1">
      <alignment vertical="center"/>
    </xf>
    <xf numFmtId="179" fontId="3" fillId="2" borderId="2" xfId="50" applyNumberFormat="1" applyFont="1" applyFill="1" applyBorder="1" applyAlignment="1" applyProtection="1">
      <alignment horizontal="right" vertical="center"/>
    </xf>
    <xf numFmtId="176" fontId="11" fillId="2" borderId="4" xfId="50" applyNumberFormat="1" applyFont="1" applyFill="1" applyBorder="1" applyAlignment="1" applyProtection="1">
      <alignment horizontal="center" vertical="center" shrinkToFit="1"/>
    </xf>
    <xf numFmtId="0" fontId="11" fillId="2" borderId="4" xfId="50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6"/>
  <sheetViews>
    <sheetView tabSelected="1" zoomScale="80" zoomScaleNormal="80" workbookViewId="0">
      <selection activeCell="C4" sqref="C4:E4"/>
    </sheetView>
  </sheetViews>
  <sheetFormatPr defaultColWidth="9" defaultRowHeight="13.5"/>
  <cols>
    <col min="1" max="1" width="3.25" style="1" customWidth="1"/>
    <col min="2" max="2" width="15.875" style="2" customWidth="1"/>
    <col min="3" max="3" width="16.25" style="1" customWidth="1"/>
    <col min="4" max="4" width="15.375" style="1" customWidth="1"/>
    <col min="5" max="5" width="18.75" style="3" customWidth="1"/>
    <col min="6" max="6" width="19.125" style="3" customWidth="1"/>
    <col min="7" max="7" width="17.5" style="3" customWidth="1"/>
    <col min="8" max="8" width="4.875" style="1" customWidth="1"/>
    <col min="9" max="9" width="10.375" style="3" customWidth="1"/>
    <col min="10" max="10" width="10" style="3" customWidth="1"/>
    <col min="11" max="11" width="9.375" style="1" customWidth="1"/>
    <col min="12" max="12" width="9.625" style="3" customWidth="1"/>
    <col min="13" max="13" width="16.125" style="1" customWidth="1"/>
    <col min="14" max="14" width="10.125" style="1" customWidth="1"/>
    <col min="15" max="15" width="9.125" style="1" customWidth="1"/>
    <col min="16" max="16" width="34.625" style="1" customWidth="1"/>
    <col min="17" max="17" width="14.75" style="1" customWidth="1"/>
    <col min="18" max="18" width="14.5" style="1" customWidth="1"/>
    <col min="19" max="19" width="15.5" style="3" customWidth="1"/>
    <col min="20" max="20" width="15.5" style="1" customWidth="1"/>
    <col min="21" max="16361" width="9" style="1" customWidth="1"/>
  </cols>
  <sheetData>
    <row r="1" ht="24.9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7.95" customHeight="1" spans="1:20">
      <c r="A2" s="5" t="s">
        <v>1</v>
      </c>
      <c r="B2" s="5"/>
      <c r="C2" s="6" t="s">
        <v>2</v>
      </c>
      <c r="D2" s="6"/>
      <c r="E2" s="6"/>
      <c r="F2" s="6"/>
      <c r="G2" s="6"/>
      <c r="H2" s="7" t="s">
        <v>3</v>
      </c>
      <c r="I2" s="59"/>
      <c r="J2" s="6" t="s">
        <v>4</v>
      </c>
      <c r="K2" s="6"/>
      <c r="L2" s="6"/>
      <c r="M2" s="6"/>
      <c r="N2" s="60" t="s">
        <v>5</v>
      </c>
      <c r="O2" s="60"/>
      <c r="P2" s="50">
        <v>10709</v>
      </c>
      <c r="Q2" s="64" t="s">
        <v>6</v>
      </c>
      <c r="R2" s="64"/>
      <c r="S2" s="88"/>
      <c r="T2" s="88"/>
    </row>
    <row r="3" ht="27.95" customHeight="1" spans="1:20">
      <c r="A3" s="5" t="s">
        <v>7</v>
      </c>
      <c r="B3" s="5"/>
      <c r="C3" s="8">
        <v>409983.87</v>
      </c>
      <c r="D3" s="8"/>
      <c r="E3" s="8"/>
      <c r="F3" s="8" t="s">
        <v>8</v>
      </c>
      <c r="G3" s="9" t="s">
        <v>9</v>
      </c>
      <c r="H3" s="5" t="s">
        <v>10</v>
      </c>
      <c r="I3" s="5"/>
      <c r="J3" s="37" t="s">
        <v>11</v>
      </c>
      <c r="K3" s="37"/>
      <c r="L3" s="37"/>
      <c r="M3" s="37"/>
      <c r="N3" s="5" t="s">
        <v>12</v>
      </c>
      <c r="O3" s="5"/>
      <c r="P3" s="37" t="s">
        <v>13</v>
      </c>
      <c r="Q3" s="89" t="s">
        <v>14</v>
      </c>
      <c r="R3" s="90"/>
      <c r="S3" s="91" t="s">
        <v>15</v>
      </c>
      <c r="T3" s="92"/>
    </row>
    <row r="4" ht="27.95" customHeight="1" spans="1:20">
      <c r="A4" s="5" t="s">
        <v>16</v>
      </c>
      <c r="B4" s="5"/>
      <c r="C4" s="8">
        <v>315515.53</v>
      </c>
      <c r="D4" s="8"/>
      <c r="E4" s="8"/>
      <c r="F4" s="8" t="s">
        <v>17</v>
      </c>
      <c r="G4" s="10"/>
      <c r="H4" s="5" t="s">
        <v>18</v>
      </c>
      <c r="I4" s="5"/>
      <c r="J4" s="37"/>
      <c r="K4" s="37"/>
      <c r="L4" s="37"/>
      <c r="M4" s="37"/>
      <c r="N4" s="5" t="s">
        <v>19</v>
      </c>
      <c r="O4" s="5"/>
      <c r="P4" s="61" t="s">
        <v>20</v>
      </c>
      <c r="Q4" s="8" t="s">
        <v>21</v>
      </c>
      <c r="R4" s="61" t="s">
        <v>22</v>
      </c>
      <c r="S4" s="93" t="s">
        <v>23</v>
      </c>
      <c r="T4" s="94" t="s">
        <v>22</v>
      </c>
    </row>
    <row r="5" ht="27.95" customHeight="1" spans="1:20">
      <c r="A5" s="5" t="s">
        <v>24</v>
      </c>
      <c r="B5" s="11" t="s">
        <v>25</v>
      </c>
      <c r="C5" s="12"/>
      <c r="D5" s="12"/>
      <c r="E5" s="12"/>
      <c r="F5" s="13"/>
      <c r="G5" s="14" t="s">
        <v>26</v>
      </c>
      <c r="H5" s="11" t="s">
        <v>25</v>
      </c>
      <c r="I5" s="12"/>
      <c r="J5" s="13"/>
      <c r="K5" s="14" t="s">
        <v>27</v>
      </c>
      <c r="L5" s="11" t="s">
        <v>28</v>
      </c>
      <c r="M5" s="13"/>
      <c r="N5" s="11" t="s">
        <v>29</v>
      </c>
      <c r="O5" s="13"/>
      <c r="P5" s="62" t="s">
        <v>30</v>
      </c>
      <c r="Q5" s="95"/>
      <c r="R5" s="95"/>
      <c r="S5" s="93" t="s">
        <v>31</v>
      </c>
      <c r="T5" s="96" t="s">
        <v>32</v>
      </c>
    </row>
    <row r="6" ht="27.95" customHeight="1" spans="1:20">
      <c r="A6" s="5"/>
      <c r="B6" s="15" t="s">
        <v>33</v>
      </c>
      <c r="C6" s="16"/>
      <c r="D6" s="16"/>
      <c r="E6" s="16"/>
      <c r="F6" s="17"/>
      <c r="G6" s="5"/>
      <c r="H6" s="15" t="s">
        <v>34</v>
      </c>
      <c r="I6" s="16"/>
      <c r="J6" s="17"/>
      <c r="K6" s="5" t="s">
        <v>35</v>
      </c>
      <c r="L6" s="15" t="s">
        <v>36</v>
      </c>
      <c r="M6" s="17"/>
      <c r="N6" s="15" t="s">
        <v>37</v>
      </c>
      <c r="O6" s="17"/>
      <c r="P6" s="63" t="s">
        <v>38</v>
      </c>
      <c r="Q6" s="97"/>
      <c r="R6" s="97"/>
      <c r="S6" s="93"/>
      <c r="T6" s="96"/>
    </row>
    <row r="7" ht="27.95" customHeight="1" spans="1:20">
      <c r="A7" s="5"/>
      <c r="B7" s="18" t="s">
        <v>39</v>
      </c>
      <c r="C7" s="5" t="s">
        <v>40</v>
      </c>
      <c r="D7" s="5" t="s">
        <v>41</v>
      </c>
      <c r="E7" s="8" t="s">
        <v>42</v>
      </c>
      <c r="F7" s="8" t="s">
        <v>43</v>
      </c>
      <c r="G7" s="18" t="s">
        <v>44</v>
      </c>
      <c r="H7" s="5" t="s">
        <v>45</v>
      </c>
      <c r="I7" s="8" t="s">
        <v>46</v>
      </c>
      <c r="J7" s="8" t="s">
        <v>47</v>
      </c>
      <c r="K7" s="64" t="s">
        <v>46</v>
      </c>
      <c r="L7" s="8" t="s">
        <v>46</v>
      </c>
      <c r="M7" s="5" t="s">
        <v>47</v>
      </c>
      <c r="N7" s="5" t="s">
        <v>46</v>
      </c>
      <c r="O7" s="5" t="s">
        <v>47</v>
      </c>
      <c r="P7" s="8" t="s">
        <v>48</v>
      </c>
      <c r="Q7" s="8" t="s">
        <v>49</v>
      </c>
      <c r="R7" s="8" t="s">
        <v>50</v>
      </c>
      <c r="S7" s="93"/>
      <c r="T7" s="96"/>
    </row>
    <row r="8" ht="29.1" customHeight="1" spans="1:20">
      <c r="A8" s="19">
        <v>1</v>
      </c>
      <c r="B8" s="20" t="s">
        <v>51</v>
      </c>
      <c r="C8" s="21">
        <v>270000</v>
      </c>
      <c r="D8" s="22"/>
      <c r="E8" s="23" t="s">
        <v>52</v>
      </c>
      <c r="F8" s="23" t="s">
        <v>53</v>
      </c>
      <c r="G8" s="24">
        <v>1</v>
      </c>
      <c r="H8" s="25">
        <v>0.05</v>
      </c>
      <c r="I8" s="21">
        <f>C8*H8</f>
        <v>13500</v>
      </c>
      <c r="J8" s="38" t="s">
        <v>54</v>
      </c>
      <c r="K8" s="65">
        <v>0</v>
      </c>
      <c r="L8" s="21"/>
      <c r="M8" s="61"/>
      <c r="N8" s="66"/>
      <c r="O8" s="8"/>
      <c r="P8" s="67" t="s">
        <v>55</v>
      </c>
      <c r="Q8" s="8"/>
      <c r="R8" s="8"/>
      <c r="S8" s="98">
        <f>C8+D8-I8-L8-K8-N8</f>
        <v>256500</v>
      </c>
      <c r="T8" s="99">
        <f>C8+D8-I8-K8-L8-N8-S8</f>
        <v>0</v>
      </c>
    </row>
    <row r="9" ht="29.1" customHeight="1" spans="1:20">
      <c r="A9" s="26"/>
      <c r="B9" s="27" t="s">
        <v>56</v>
      </c>
      <c r="C9" s="28"/>
      <c r="D9" s="29"/>
      <c r="E9" s="30"/>
      <c r="F9" s="30"/>
      <c r="G9" s="31"/>
      <c r="H9" s="32"/>
      <c r="I9" s="68"/>
      <c r="J9" s="69"/>
      <c r="K9" s="70"/>
      <c r="L9" s="68"/>
      <c r="M9" s="71"/>
      <c r="N9" s="72"/>
      <c r="O9" s="73"/>
      <c r="P9" s="74"/>
      <c r="Q9" s="73"/>
      <c r="R9" s="73"/>
      <c r="S9" s="100"/>
      <c r="T9" s="70"/>
    </row>
    <row r="10" ht="29.1" customHeight="1" spans="1:20">
      <c r="A10" s="19">
        <v>2</v>
      </c>
      <c r="B10" s="33" t="s">
        <v>57</v>
      </c>
      <c r="C10" s="34">
        <v>36000</v>
      </c>
      <c r="D10" s="22"/>
      <c r="E10" s="23" t="s">
        <v>58</v>
      </c>
      <c r="F10" s="23" t="s">
        <v>59</v>
      </c>
      <c r="G10" s="35">
        <v>1</v>
      </c>
      <c r="H10" s="25">
        <v>0.05</v>
      </c>
      <c r="I10" s="21">
        <f>C4*H10-I8</f>
        <v>2275.7765</v>
      </c>
      <c r="J10" s="38" t="s">
        <v>60</v>
      </c>
      <c r="K10" s="65">
        <v>94.14</v>
      </c>
      <c r="L10" s="21">
        <v>50</v>
      </c>
      <c r="M10" s="61" t="s">
        <v>61</v>
      </c>
      <c r="N10" s="75"/>
      <c r="O10" s="76"/>
      <c r="P10" s="77" t="s">
        <v>62</v>
      </c>
      <c r="Q10" s="8"/>
      <c r="R10" s="8"/>
      <c r="S10" s="101">
        <v>33580.08</v>
      </c>
      <c r="T10" s="65"/>
    </row>
    <row r="11" ht="29.1" customHeight="1" spans="1:20">
      <c r="A11" s="19"/>
      <c r="B11" s="33"/>
      <c r="C11" s="34"/>
      <c r="D11" s="22"/>
      <c r="E11" s="23"/>
      <c r="F11" s="23"/>
      <c r="G11" s="36"/>
      <c r="H11" s="25"/>
      <c r="I11" s="21"/>
      <c r="J11" s="38"/>
      <c r="K11" s="65"/>
      <c r="L11" s="21"/>
      <c r="M11" s="61"/>
      <c r="N11" s="75"/>
      <c r="O11" s="76"/>
      <c r="P11" s="78"/>
      <c r="Q11" s="8"/>
      <c r="R11" s="8"/>
      <c r="S11" s="102"/>
      <c r="T11" s="65"/>
    </row>
    <row r="12" ht="29.1" customHeight="1" spans="1:20">
      <c r="A12" s="37">
        <v>3</v>
      </c>
      <c r="B12" s="33"/>
      <c r="C12" s="34"/>
      <c r="D12" s="22"/>
      <c r="E12" s="23"/>
      <c r="F12" s="23"/>
      <c r="G12" s="38"/>
      <c r="H12" s="25"/>
      <c r="I12" s="21"/>
      <c r="J12" s="38"/>
      <c r="K12" s="65"/>
      <c r="L12" s="21"/>
      <c r="M12" s="61"/>
      <c r="N12" s="75"/>
      <c r="O12" s="76"/>
      <c r="P12" s="78"/>
      <c r="Q12" s="8"/>
      <c r="R12" s="8"/>
      <c r="S12" s="102"/>
      <c r="T12" s="65"/>
    </row>
    <row r="13" ht="29.1" customHeight="1" spans="1:20">
      <c r="A13" s="37"/>
      <c r="B13" s="33"/>
      <c r="C13" s="34"/>
      <c r="D13" s="22"/>
      <c r="E13" s="23"/>
      <c r="F13" s="23"/>
      <c r="G13" s="38"/>
      <c r="H13" s="25"/>
      <c r="I13" s="21"/>
      <c r="J13" s="38"/>
      <c r="K13" s="65"/>
      <c r="L13" s="21"/>
      <c r="M13" s="61"/>
      <c r="N13" s="75"/>
      <c r="O13" s="76"/>
      <c r="P13" s="78"/>
      <c r="Q13" s="8"/>
      <c r="R13" s="8"/>
      <c r="S13" s="102"/>
      <c r="T13" s="65"/>
    </row>
    <row r="14" ht="29.1" customHeight="1" spans="1:20">
      <c r="A14" s="37">
        <v>4</v>
      </c>
      <c r="B14" s="39"/>
      <c r="C14" s="34"/>
      <c r="D14" s="22"/>
      <c r="E14" s="23"/>
      <c r="F14" s="23"/>
      <c r="G14" s="38"/>
      <c r="H14" s="25"/>
      <c r="I14" s="21"/>
      <c r="J14" s="38"/>
      <c r="K14" s="65"/>
      <c r="L14" s="21"/>
      <c r="M14" s="61"/>
      <c r="N14" s="66"/>
      <c r="O14" s="8"/>
      <c r="P14" s="79"/>
      <c r="Q14" s="8"/>
      <c r="R14" s="8"/>
      <c r="S14" s="102"/>
      <c r="T14" s="103"/>
    </row>
    <row r="15" ht="29.1" customHeight="1" spans="1:20">
      <c r="A15" s="37"/>
      <c r="B15" s="40"/>
      <c r="C15" s="21"/>
      <c r="D15" s="41"/>
      <c r="E15" s="23"/>
      <c r="F15" s="23"/>
      <c r="G15" s="38"/>
      <c r="H15" s="25"/>
      <c r="I15" s="21"/>
      <c r="J15" s="38"/>
      <c r="K15" s="65"/>
      <c r="L15" s="21"/>
      <c r="M15" s="61"/>
      <c r="N15" s="66"/>
      <c r="O15" s="8"/>
      <c r="P15" s="78"/>
      <c r="Q15" s="8"/>
      <c r="R15" s="8"/>
      <c r="S15" s="102"/>
      <c r="T15" s="103"/>
    </row>
    <row r="16" ht="29.1" customHeight="1" spans="1:20">
      <c r="A16" s="37"/>
      <c r="B16" s="42"/>
      <c r="C16" s="43"/>
      <c r="D16" s="44"/>
      <c r="E16" s="45"/>
      <c r="F16" s="46"/>
      <c r="G16" s="47"/>
      <c r="H16" s="48"/>
      <c r="I16" s="21"/>
      <c r="J16" s="21"/>
      <c r="K16" s="21"/>
      <c r="L16" s="21"/>
      <c r="M16" s="61"/>
      <c r="N16" s="21"/>
      <c r="O16" s="61"/>
      <c r="P16" s="79"/>
      <c r="Q16" s="104"/>
      <c r="R16" s="104"/>
      <c r="S16" s="105"/>
      <c r="T16" s="103"/>
    </row>
    <row r="17" ht="29.1" customHeight="1" spans="1:20">
      <c r="A17" s="37"/>
      <c r="B17" s="42"/>
      <c r="C17" s="43"/>
      <c r="D17" s="44"/>
      <c r="E17" s="45"/>
      <c r="F17" s="46"/>
      <c r="G17" s="49"/>
      <c r="H17" s="48"/>
      <c r="I17" s="21"/>
      <c r="J17" s="21"/>
      <c r="K17" s="21"/>
      <c r="L17" s="21"/>
      <c r="M17" s="61"/>
      <c r="N17" s="21"/>
      <c r="O17" s="61"/>
      <c r="P17" s="79"/>
      <c r="Q17" s="104"/>
      <c r="R17" s="104"/>
      <c r="S17" s="105"/>
      <c r="T17" s="103"/>
    </row>
    <row r="18" ht="30" customHeight="1" spans="1:20">
      <c r="A18" s="5" t="s">
        <v>63</v>
      </c>
      <c r="B18" s="5"/>
      <c r="C18" s="50">
        <f>SUM(C8:C17)</f>
        <v>306000</v>
      </c>
      <c r="D18" s="51">
        <f>SUM(D8:D17)</f>
        <v>0</v>
      </c>
      <c r="E18" s="52"/>
      <c r="F18" s="52"/>
      <c r="G18" s="52"/>
      <c r="H18" s="50" t="s">
        <v>64</v>
      </c>
      <c r="I18" s="66">
        <f>SUM(I8:I17)</f>
        <v>15775.7765</v>
      </c>
      <c r="J18" s="52"/>
      <c r="K18" s="66">
        <f>SUM(K8:K17)</f>
        <v>94.14</v>
      </c>
      <c r="L18" s="66">
        <f>SUM(L8:L17)</f>
        <v>50</v>
      </c>
      <c r="M18" s="50" t="s">
        <v>64</v>
      </c>
      <c r="N18" s="66">
        <f>SUM(N8:N17)</f>
        <v>0</v>
      </c>
      <c r="O18" s="50" t="s">
        <v>64</v>
      </c>
      <c r="P18" s="50" t="s">
        <v>64</v>
      </c>
      <c r="Q18" s="50"/>
      <c r="R18" s="50"/>
      <c r="S18" s="66">
        <f>SUM(S8:S17)</f>
        <v>290080.08</v>
      </c>
      <c r="T18" s="106">
        <f>D18+C18-S18-I18-K18-L18-N18</f>
        <v>0.0034999999819405</v>
      </c>
    </row>
    <row r="19" ht="30" customHeight="1" spans="1:20">
      <c r="A19" s="53" t="s">
        <v>65</v>
      </c>
      <c r="B19" s="53"/>
      <c r="C19" s="53" t="s">
        <v>66</v>
      </c>
      <c r="D19" s="53"/>
      <c r="E19" s="53"/>
      <c r="F19" s="54">
        <f>S10</f>
        <v>33580.08</v>
      </c>
      <c r="G19" s="55"/>
      <c r="H19" s="56" t="s">
        <v>67</v>
      </c>
      <c r="I19" s="80"/>
      <c r="J19" s="80"/>
      <c r="K19" s="80"/>
      <c r="L19" s="81"/>
      <c r="M19" s="53" t="s">
        <v>68</v>
      </c>
      <c r="N19" s="82">
        <f>F19</f>
        <v>33580.08</v>
      </c>
      <c r="O19" s="83"/>
      <c r="P19" s="83"/>
      <c r="Q19" s="83"/>
      <c r="R19" s="83"/>
      <c r="S19" s="83"/>
      <c r="T19" s="107"/>
    </row>
    <row r="20" ht="30" customHeight="1" spans="1:20">
      <c r="A20" s="53"/>
      <c r="B20" s="53"/>
      <c r="C20" s="53" t="s">
        <v>69</v>
      </c>
      <c r="D20" s="53"/>
      <c r="E20" s="53"/>
      <c r="F20" s="54">
        <v>0</v>
      </c>
      <c r="G20" s="55"/>
      <c r="H20" s="57"/>
      <c r="I20" s="84"/>
      <c r="J20" s="84"/>
      <c r="K20" s="84"/>
      <c r="L20" s="85"/>
      <c r="M20" s="53" t="s">
        <v>70</v>
      </c>
      <c r="N20" s="86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叁万叁仟伍佰捌拾元零捌分</v>
      </c>
      <c r="O20" s="87"/>
      <c r="P20" s="87"/>
      <c r="Q20" s="87"/>
      <c r="R20" s="87"/>
      <c r="S20" s="87"/>
      <c r="T20" s="108"/>
    </row>
    <row r="26" spans="2:2">
      <c r="B26" s="58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rintOptions horizontalCentered="1" verticalCentered="1"/>
  <pageMargins left="0" right="0" top="0" bottom="0" header="0" footer="0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2017-01-11T04:48:00Z</dcterms:created>
  <dcterms:modified xsi:type="dcterms:W3CDTF">2023-01-04T03:39:44Z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7E94A108640E42D493F11FF8BFDF7499</vt:lpwstr>
  </property>
</Properties>
</file>