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1" sheetId="3" r:id="rId1"/>
    <sheet name="2" sheetId="4" r:id="rId2"/>
  </sheets>
  <calcPr calcId="144525" concurrentCalc="0"/>
</workbook>
</file>

<file path=xl/sharedStrings.xml><?xml version="1.0" encoding="utf-8"?>
<sst xmlns="http://schemas.openxmlformats.org/spreadsheetml/2006/main" count="59">
  <si>
    <t xml:space="preserve">工程款支付证书 </t>
  </si>
  <si>
    <t>工程名称</t>
  </si>
  <si>
    <t>小长安镇合北村上落含屯核桃基地产业道路硬化工程</t>
  </si>
  <si>
    <t>ERP编号</t>
  </si>
  <si>
    <t>档案编号</t>
  </si>
  <si>
    <t>CD2018-053</t>
  </si>
  <si>
    <t>合同金额</t>
  </si>
  <si>
    <t>中标  日期</t>
  </si>
  <si>
    <t>2018.7.30</t>
  </si>
  <si>
    <t>已    供       工程资料</t>
  </si>
  <si>
    <t>中标书、施工合同原件、内部承包协议</t>
  </si>
  <si>
    <t>庐江</t>
  </si>
  <si>
    <t>责任  单位</t>
  </si>
  <si>
    <t>广西 邓云琪13471032251</t>
  </si>
  <si>
    <t>决算金额</t>
  </si>
  <si>
    <t>竣工  日期</t>
  </si>
  <si>
    <t xml:space="preserve">合肥 </t>
  </si>
  <si>
    <t>责任人</t>
  </si>
  <si>
    <t>谢世磊18775897899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</si>
  <si>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</si>
  <si>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</si>
  <si>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</si>
  <si>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</si>
  <si>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</si>
  <si>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</si>
  <si>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</si>
  <si>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</si>
  <si>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</si>
  <si>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</si>
  <si>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</si>
  <si>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</si>
  <si>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</si>
  <si>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</si>
  <si>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</si>
  <si>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工程预付款</t>
  </si>
  <si>
    <r>
      <rPr>
        <sz val="9"/>
        <color theme="1"/>
        <rFont val="宋体"/>
        <charset val="134"/>
      </rPr>
      <t xml:space="preserve">2%   </t>
    </r>
    <r>
      <rPr>
        <sz val="8"/>
        <color theme="1"/>
        <rFont val="宋体"/>
        <charset val="134"/>
      </rPr>
      <t>合同价</t>
    </r>
    <r>
      <rPr>
        <sz val="9"/>
        <color theme="1"/>
        <rFont val="宋体"/>
        <charset val="134"/>
      </rPr>
      <t xml:space="preserve">
</t>
    </r>
  </si>
  <si>
    <t>付灿运</t>
  </si>
  <si>
    <t>1、2018年9.19日办理外经证500元 2、邢总安排扣除管理费、外经证费用后余款转灿运，由灿运扣除7%税金。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</si>
  <si>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</si>
  <si>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</si>
  <si>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</si>
  <si>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</si>
  <si>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</si>
  <si>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</si>
  <si>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</si>
  <si>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</si>
  <si>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</si>
  <si>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制表：齐亮亮</t>
  </si>
  <si>
    <t>项目管理
意见</t>
  </si>
  <si>
    <t>孙总、朱总已同意支付（附表背面截图）。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</si>
  <si>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</si>
  <si>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</si>
  <si>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</si>
  <si>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</si>
  <si>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</si>
  <si>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</si>
  <si>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本次</t>
  </si>
  <si>
    <t>1材料</t>
  </si>
  <si>
    <t>1、扣企税（1.6%）13748元；扣水利基金516元；余款支付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</si>
</sst>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/m/d;@"/>
    <numFmt numFmtId="177" formatCode="yyyy/m/d;@"/>
    <numFmt numFmtId="178" formatCode="#,##0.00_ "/>
    <numFmt numFmtId="179" formatCode="m/d;@"/>
    <numFmt numFmtId="180" formatCode="0.0%"/>
    <numFmt numFmtId="181" formatCode="0_ "/>
  </numFmts>
  <fonts count="38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sz val="8"/>
      <color rgb="FFFF0000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8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1" fillId="19" borderId="14" applyNumberFormat="0" applyAlignment="0" applyProtection="0">
      <alignment vertical="center"/>
    </xf>
    <xf numFmtId="0" fontId="32" fillId="19" borderId="10" applyNumberFormat="0" applyAlignment="0" applyProtection="0">
      <alignment vertical="center"/>
    </xf>
    <xf numFmtId="0" fontId="33" fillId="22" borderId="15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5" fillId="0" borderId="0"/>
    <xf numFmtId="0" fontId="17" fillId="1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5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8" applyFont="1" applyFill="1" applyBorder="1" applyAlignment="1">
      <alignment horizontal="center" vertical="center"/>
    </xf>
    <xf numFmtId="0" fontId="2" fillId="0" borderId="0" xfId="58" applyFont="1" applyFill="1" applyBorder="1" applyAlignment="1">
      <alignment horizontal="center" vertical="center"/>
    </xf>
    <xf numFmtId="176" fontId="2" fillId="0" borderId="0" xfId="58" applyNumberFormat="1" applyFont="1" applyFill="1" applyBorder="1" applyAlignment="1">
      <alignment horizontal="center" vertical="center"/>
    </xf>
    <xf numFmtId="178" fontId="2" fillId="0" borderId="0" xfId="58" applyNumberFormat="1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4" fillId="0" borderId="2" xfId="58" applyFont="1" applyFill="1" applyBorder="1" applyAlignment="1">
      <alignment horizontal="center" vertical="center" wrapText="1"/>
    </xf>
    <xf numFmtId="0" fontId="5" fillId="0" borderId="2" xfId="58" applyFont="1" applyFill="1" applyBorder="1" applyAlignment="1">
      <alignment horizontal="center" vertical="center" shrinkToFit="1"/>
    </xf>
    <xf numFmtId="178" fontId="6" fillId="0" borderId="2" xfId="58" applyNumberFormat="1" applyFont="1" applyFill="1" applyBorder="1" applyAlignment="1">
      <alignment horizontal="center" vertical="center" wrapText="1"/>
    </xf>
    <xf numFmtId="178" fontId="4" fillId="0" borderId="2" xfId="58" applyNumberFormat="1" applyFont="1" applyFill="1" applyBorder="1" applyAlignment="1">
      <alignment horizontal="center" vertical="center" wrapText="1"/>
    </xf>
    <xf numFmtId="177" fontId="2" fillId="0" borderId="2" xfId="58" applyNumberFormat="1" applyFont="1" applyFill="1" applyBorder="1" applyAlignment="1">
      <alignment horizontal="center" vertical="center" wrapText="1"/>
    </xf>
    <xf numFmtId="0" fontId="4" fillId="2" borderId="3" xfId="58" applyFont="1" applyFill="1" applyBorder="1" applyAlignment="1">
      <alignment horizontal="center" vertical="center" wrapText="1"/>
    </xf>
    <xf numFmtId="178" fontId="2" fillId="0" borderId="2" xfId="58" applyNumberFormat="1" applyFont="1" applyFill="1" applyBorder="1" applyAlignment="1">
      <alignment horizontal="right" vertical="center" wrapText="1"/>
    </xf>
    <xf numFmtId="0" fontId="4" fillId="2" borderId="4" xfId="58" applyFont="1" applyFill="1" applyBorder="1" applyAlignment="1">
      <alignment horizontal="center" vertical="center" wrapText="1"/>
    </xf>
    <xf numFmtId="176" fontId="4" fillId="0" borderId="2" xfId="58" applyNumberFormat="1" applyFont="1" applyFill="1" applyBorder="1" applyAlignment="1">
      <alignment horizontal="center" vertical="center" wrapText="1"/>
    </xf>
    <xf numFmtId="0" fontId="7" fillId="2" borderId="5" xfId="58" applyFont="1" applyFill="1" applyBorder="1" applyAlignment="1">
      <alignment horizontal="center" vertical="center" wrapText="1"/>
    </xf>
    <xf numFmtId="176" fontId="7" fillId="2" borderId="2" xfId="58" applyNumberFormat="1" applyFont="1" applyFill="1" applyBorder="1" applyAlignment="1">
      <alignment horizontal="center" vertical="center" shrinkToFit="1"/>
    </xf>
    <xf numFmtId="14" fontId="7" fillId="2" borderId="2" xfId="58" applyNumberFormat="1" applyFont="1" applyFill="1" applyBorder="1" applyAlignment="1">
      <alignment horizontal="center" vertical="center" wrapText="1"/>
    </xf>
    <xf numFmtId="178" fontId="7" fillId="2" borderId="2" xfId="58" applyNumberFormat="1" applyFont="1" applyFill="1" applyBorder="1" applyAlignment="1">
      <alignment horizontal="right" vertical="center" shrinkToFit="1"/>
    </xf>
    <xf numFmtId="179" fontId="7" fillId="2" borderId="2" xfId="58" applyNumberFormat="1" applyFont="1" applyFill="1" applyBorder="1" applyAlignment="1">
      <alignment horizontal="center" vertical="center" wrapText="1"/>
    </xf>
    <xf numFmtId="180" fontId="7" fillId="0" borderId="2" xfId="22" applyNumberFormat="1" applyFont="1" applyFill="1" applyBorder="1" applyAlignment="1">
      <alignment horizontal="center" vertical="center" wrapText="1"/>
    </xf>
    <xf numFmtId="178" fontId="7" fillId="3" borderId="2" xfId="58" applyNumberFormat="1" applyFont="1" applyFill="1" applyBorder="1" applyAlignment="1">
      <alignment horizontal="right" vertical="center" shrinkToFit="1"/>
    </xf>
    <xf numFmtId="0" fontId="2" fillId="2" borderId="6" xfId="58" applyFont="1" applyFill="1" applyBorder="1" applyAlignment="1">
      <alignment horizontal="left" vertical="center" wrapText="1"/>
    </xf>
    <xf numFmtId="0" fontId="2" fillId="2" borderId="7" xfId="58" applyFont="1" applyFill="1" applyBorder="1" applyAlignment="1">
      <alignment horizontal="left" vertical="center" wrapText="1"/>
    </xf>
    <xf numFmtId="178" fontId="1" fillId="2" borderId="2" xfId="58" applyNumberFormat="1" applyFont="1" applyFill="1" applyBorder="1" applyAlignment="1">
      <alignment vertical="center" shrinkToFit="1"/>
    </xf>
    <xf numFmtId="178" fontId="1" fillId="2" borderId="6" xfId="58" applyNumberFormat="1" applyFont="1" applyFill="1" applyBorder="1" applyAlignment="1">
      <alignment horizontal="center" vertical="center" shrinkToFit="1"/>
    </xf>
    <xf numFmtId="178" fontId="1" fillId="2" borderId="7" xfId="58" applyNumberFormat="1" applyFont="1" applyFill="1" applyBorder="1" applyAlignment="1">
      <alignment horizontal="center" vertical="center" shrinkToFit="1"/>
    </xf>
    <xf numFmtId="178" fontId="1" fillId="2" borderId="8" xfId="58" applyNumberFormat="1" applyFont="1" applyFill="1" applyBorder="1" applyAlignment="1">
      <alignment horizontal="center" vertical="center" shrinkToFit="1"/>
    </xf>
    <xf numFmtId="9" fontId="1" fillId="0" borderId="2" xfId="22" applyFont="1" applyFill="1" applyBorder="1" applyAlignment="1">
      <alignment horizontal="center" vertical="center" wrapText="1"/>
    </xf>
    <xf numFmtId="178" fontId="1" fillId="3" borderId="2" xfId="58" applyNumberFormat="1" applyFont="1" applyFill="1" applyBorder="1" applyAlignment="1">
      <alignment horizontal="right" vertical="center" shrinkToFit="1"/>
    </xf>
    <xf numFmtId="0" fontId="1" fillId="2" borderId="5" xfId="58" applyFont="1" applyFill="1" applyBorder="1" applyAlignment="1">
      <alignment horizontal="center" vertical="center" wrapText="1"/>
    </xf>
    <xf numFmtId="176" fontId="1" fillId="2" borderId="5" xfId="58" applyNumberFormat="1" applyFont="1" applyFill="1" applyBorder="1" applyAlignment="1">
      <alignment horizontal="center" vertical="center" shrinkToFit="1"/>
    </xf>
    <xf numFmtId="14" fontId="1" fillId="2" borderId="2" xfId="58" applyNumberFormat="1" applyFont="1" applyFill="1" applyBorder="1" applyAlignment="1">
      <alignment horizontal="center" vertical="center" wrapText="1"/>
    </xf>
    <xf numFmtId="178" fontId="1" fillId="2" borderId="5" xfId="58" applyNumberFormat="1" applyFont="1" applyFill="1" applyBorder="1" applyAlignment="1">
      <alignment horizontal="right" vertical="center" shrinkToFit="1"/>
    </xf>
    <xf numFmtId="179" fontId="1" fillId="2" borderId="2" xfId="58" applyNumberFormat="1" applyFont="1" applyFill="1" applyBorder="1" applyAlignment="1">
      <alignment horizontal="center" vertical="center" wrapText="1"/>
    </xf>
    <xf numFmtId="178" fontId="1" fillId="2" borderId="2" xfId="58" applyNumberFormat="1" applyFont="1" applyFill="1" applyBorder="1" applyAlignment="1">
      <alignment horizontal="right" vertical="center" shrinkToFit="1"/>
    </xf>
    <xf numFmtId="180" fontId="1" fillId="0" borderId="2" xfId="22" applyNumberFormat="1" applyFont="1" applyFill="1" applyBorder="1" applyAlignment="1">
      <alignment horizontal="center" vertical="center" wrapText="1"/>
    </xf>
    <xf numFmtId="178" fontId="1" fillId="2" borderId="6" xfId="58" applyNumberFormat="1" applyFont="1" applyFill="1" applyBorder="1" applyAlignment="1">
      <alignment horizontal="left" vertical="center" shrinkToFit="1"/>
    </xf>
    <xf numFmtId="178" fontId="1" fillId="2" borderId="7" xfId="58" applyNumberFormat="1" applyFont="1" applyFill="1" applyBorder="1" applyAlignment="1">
      <alignment horizontal="left" vertical="center" shrinkToFit="1"/>
    </xf>
    <xf numFmtId="0" fontId="1" fillId="2" borderId="2" xfId="58" applyFont="1" applyFill="1" applyBorder="1" applyAlignment="1">
      <alignment horizontal="center" vertical="center" wrapText="1"/>
    </xf>
    <xf numFmtId="176" fontId="1" fillId="2" borderId="2" xfId="58" applyNumberFormat="1" applyFont="1" applyFill="1" applyBorder="1" applyAlignment="1">
      <alignment horizontal="center" vertical="center" shrinkToFit="1"/>
    </xf>
    <xf numFmtId="178" fontId="1" fillId="2" borderId="2" xfId="58" applyNumberFormat="1" applyFont="1" applyFill="1" applyBorder="1" applyAlignment="1">
      <alignment horizontal="center" vertical="center" shrinkToFit="1"/>
    </xf>
    <xf numFmtId="0" fontId="1" fillId="2" borderId="2" xfId="58" applyFont="1" applyFill="1" applyBorder="1" applyAlignment="1">
      <alignment vertical="center" wrapText="1"/>
    </xf>
    <xf numFmtId="0" fontId="2" fillId="2" borderId="2" xfId="58" applyFont="1" applyFill="1" applyBorder="1" applyAlignment="1">
      <alignment vertical="center" wrapText="1"/>
    </xf>
    <xf numFmtId="14" fontId="2" fillId="2" borderId="2" xfId="58" applyNumberFormat="1" applyFont="1" applyFill="1" applyBorder="1" applyAlignment="1">
      <alignment horizontal="center" vertical="center" wrapText="1"/>
    </xf>
    <xf numFmtId="178" fontId="2" fillId="2" borderId="2" xfId="58" applyNumberFormat="1" applyFont="1" applyFill="1" applyBorder="1" applyAlignment="1">
      <alignment vertical="center" shrinkToFit="1"/>
    </xf>
    <xf numFmtId="179" fontId="2" fillId="2" borderId="2" xfId="58" applyNumberFormat="1" applyFont="1" applyFill="1" applyBorder="1" applyAlignment="1">
      <alignment horizontal="center" vertical="center" wrapText="1"/>
    </xf>
    <xf numFmtId="9" fontId="2" fillId="0" borderId="2" xfId="22" applyFont="1" applyFill="1" applyBorder="1" applyAlignment="1">
      <alignment horizontal="center" vertical="center" wrapText="1"/>
    </xf>
    <xf numFmtId="178" fontId="2" fillId="3" borderId="2" xfId="58" applyNumberFormat="1" applyFont="1" applyFill="1" applyBorder="1" applyAlignment="1">
      <alignment horizontal="right" vertical="center" shrinkToFit="1"/>
    </xf>
    <xf numFmtId="0" fontId="2" fillId="2" borderId="2" xfId="58" applyFont="1" applyFill="1" applyBorder="1" applyAlignment="1">
      <alignment horizontal="center" vertical="center" wrapText="1"/>
    </xf>
    <xf numFmtId="176" fontId="2" fillId="2" borderId="2" xfId="58" applyNumberFormat="1" applyFont="1" applyFill="1" applyBorder="1" applyAlignment="1">
      <alignment vertical="center" shrinkToFit="1"/>
    </xf>
    <xf numFmtId="0" fontId="2" fillId="3" borderId="2" xfId="58" applyFont="1" applyFill="1" applyBorder="1" applyAlignment="1">
      <alignment horizontal="center" vertical="center" shrinkToFit="1"/>
    </xf>
    <xf numFmtId="178" fontId="8" fillId="3" borderId="2" xfId="58" applyNumberFormat="1" applyFont="1" applyFill="1" applyBorder="1" applyAlignment="1">
      <alignment horizontal="right" vertical="center" shrinkToFit="1"/>
    </xf>
    <xf numFmtId="178" fontId="9" fillId="3" borderId="2" xfId="58" applyNumberFormat="1" applyFont="1" applyFill="1" applyBorder="1" applyAlignment="1">
      <alignment horizontal="center" vertical="center" shrinkToFit="1"/>
    </xf>
    <xf numFmtId="178" fontId="9" fillId="0" borderId="2" xfId="58" applyNumberFormat="1" applyFont="1" applyFill="1" applyBorder="1" applyAlignment="1">
      <alignment horizontal="center" vertical="center" shrinkToFit="1"/>
    </xf>
    <xf numFmtId="0" fontId="2" fillId="0" borderId="2" xfId="58" applyFont="1" applyFill="1" applyBorder="1" applyAlignment="1">
      <alignment horizontal="center" vertical="center" wrapText="1"/>
    </xf>
    <xf numFmtId="0" fontId="2" fillId="0" borderId="2" xfId="58" applyFont="1" applyFill="1" applyBorder="1" applyAlignment="1">
      <alignment horizontal="center" vertical="top" wrapText="1"/>
    </xf>
    <xf numFmtId="0" fontId="0" fillId="0" borderId="0" xfId="14">
      <alignment vertical="center"/>
    </xf>
    <xf numFmtId="0" fontId="4" fillId="0" borderId="2" xfId="58" applyFont="1" applyFill="1" applyBorder="1" applyAlignment="1">
      <alignment horizontal="center" vertical="center"/>
    </xf>
    <xf numFmtId="181" fontId="4" fillId="0" borderId="2" xfId="8" applyNumberFormat="1" applyFont="1" applyFill="1" applyBorder="1" applyAlignment="1">
      <alignment horizontal="center" vertical="center"/>
    </xf>
    <xf numFmtId="178" fontId="4" fillId="0" borderId="2" xfId="58" applyNumberFormat="1" applyFont="1" applyFill="1" applyBorder="1" applyAlignment="1">
      <alignment horizontal="center" vertical="center" shrinkToFit="1"/>
    </xf>
    <xf numFmtId="0" fontId="10" fillId="2" borderId="2" xfId="58" applyFont="1" applyFill="1" applyBorder="1" applyAlignment="1">
      <alignment horizontal="center" vertical="center" wrapText="1"/>
    </xf>
    <xf numFmtId="0" fontId="11" fillId="0" borderId="2" xfId="58" applyFont="1" applyFill="1" applyBorder="1" applyAlignment="1">
      <alignment horizontal="center" vertical="center" wrapText="1"/>
    </xf>
    <xf numFmtId="0" fontId="2" fillId="2" borderId="4" xfId="58" applyFont="1" applyFill="1" applyBorder="1" applyAlignment="1">
      <alignment horizontal="left" vertical="center" wrapText="1"/>
    </xf>
    <xf numFmtId="0" fontId="2" fillId="2" borderId="1" xfId="58" applyFont="1" applyFill="1" applyBorder="1" applyAlignment="1">
      <alignment horizontal="left" vertical="center" wrapText="1"/>
    </xf>
    <xf numFmtId="178" fontId="11" fillId="0" borderId="2" xfId="58" applyNumberFormat="1" applyFont="1" applyFill="1" applyBorder="1" applyAlignment="1">
      <alignment horizontal="center" vertical="center" wrapText="1"/>
    </xf>
    <xf numFmtId="178" fontId="7" fillId="0" borderId="2" xfId="58" applyNumberFormat="1" applyFont="1" applyFill="1" applyBorder="1" applyAlignment="1">
      <alignment horizontal="right" vertical="center" shrinkToFit="1"/>
    </xf>
    <xf numFmtId="178" fontId="7" fillId="0" borderId="2" xfId="58" applyNumberFormat="1" applyFont="1" applyFill="1" applyBorder="1" applyAlignment="1">
      <alignment horizontal="center" vertical="center" wrapText="1"/>
    </xf>
    <xf numFmtId="178" fontId="12" fillId="0" borderId="5" xfId="58" applyNumberFormat="1" applyFont="1" applyFill="1" applyBorder="1" applyAlignment="1">
      <alignment horizontal="center" vertical="center" wrapText="1"/>
    </xf>
    <xf numFmtId="178" fontId="7" fillId="2" borderId="5" xfId="58" applyNumberFormat="1" applyFont="1" applyFill="1" applyBorder="1" applyAlignment="1">
      <alignment horizontal="center" vertical="center" wrapText="1"/>
    </xf>
    <xf numFmtId="178" fontId="7" fillId="2" borderId="5" xfId="58" applyNumberFormat="1" applyFont="1" applyFill="1" applyBorder="1" applyAlignment="1">
      <alignment horizontal="center" vertical="center" shrinkToFit="1"/>
    </xf>
    <xf numFmtId="0" fontId="2" fillId="2" borderId="8" xfId="58" applyFont="1" applyFill="1" applyBorder="1" applyAlignment="1">
      <alignment horizontal="left" vertical="center" wrapText="1"/>
    </xf>
    <xf numFmtId="178" fontId="1" fillId="0" borderId="2" xfId="58" applyNumberFormat="1" applyFont="1" applyFill="1" applyBorder="1" applyAlignment="1">
      <alignment horizontal="right" vertical="center" shrinkToFit="1"/>
    </xf>
    <xf numFmtId="178" fontId="1" fillId="0" borderId="2" xfId="58" applyNumberFormat="1" applyFont="1" applyFill="1" applyBorder="1" applyAlignment="1">
      <alignment horizontal="center" vertical="center" wrapText="1"/>
    </xf>
    <xf numFmtId="178" fontId="13" fillId="0" borderId="2" xfId="58" applyNumberFormat="1" applyFont="1" applyFill="1" applyBorder="1" applyAlignment="1">
      <alignment horizontal="center" vertical="center" wrapText="1"/>
    </xf>
    <xf numFmtId="178" fontId="13" fillId="0" borderId="5" xfId="58" applyNumberFormat="1" applyFont="1" applyFill="1" applyBorder="1" applyAlignment="1">
      <alignment horizontal="center" vertical="center" wrapText="1"/>
    </xf>
    <xf numFmtId="178" fontId="1" fillId="2" borderId="5" xfId="58" applyNumberFormat="1" applyFont="1" applyFill="1" applyBorder="1" applyAlignment="1">
      <alignment horizontal="center" vertical="center" wrapText="1"/>
    </xf>
    <xf numFmtId="178" fontId="1" fillId="2" borderId="8" xfId="58" applyNumberFormat="1" applyFont="1" applyFill="1" applyBorder="1" applyAlignment="1">
      <alignment horizontal="left" vertical="center" shrinkToFit="1"/>
    </xf>
    <xf numFmtId="178" fontId="1" fillId="3" borderId="2" xfId="58" applyNumberFormat="1" applyFont="1" applyFill="1" applyBorder="1" applyAlignment="1">
      <alignment horizontal="center" vertical="center" shrinkToFit="1"/>
    </xf>
    <xf numFmtId="178" fontId="1" fillId="0" borderId="2" xfId="58" applyNumberFormat="1" applyFont="1" applyFill="1" applyBorder="1" applyAlignment="1">
      <alignment horizontal="center" vertical="center" shrinkToFit="1"/>
    </xf>
    <xf numFmtId="178" fontId="14" fillId="0" borderId="2" xfId="58" applyNumberFormat="1" applyFont="1" applyFill="1" applyBorder="1" applyAlignment="1">
      <alignment horizontal="center" vertical="center" wrapText="1"/>
    </xf>
    <xf numFmtId="178" fontId="2" fillId="0" borderId="2" xfId="58" applyNumberFormat="1" applyFont="1" applyFill="1" applyBorder="1" applyAlignment="1">
      <alignment horizontal="right" vertical="center" shrinkToFit="1"/>
    </xf>
    <xf numFmtId="178" fontId="2" fillId="0" borderId="2" xfId="58" applyNumberFormat="1" applyFont="1" applyFill="1" applyBorder="1" applyAlignment="1">
      <alignment horizontal="center" vertical="center" wrapText="1"/>
    </xf>
    <xf numFmtId="0" fontId="4" fillId="3" borderId="2" xfId="58" applyFont="1" applyFill="1" applyBorder="1" applyAlignment="1">
      <alignment horizontal="center" vertical="center" shrinkToFit="1"/>
    </xf>
    <xf numFmtId="0" fontId="15" fillId="0" borderId="0" xfId="14" applyFont="1">
      <alignment vertical="center"/>
    </xf>
    <xf numFmtId="176" fontId="7" fillId="2" borderId="5" xfId="58" applyNumberFormat="1" applyFont="1" applyFill="1" applyBorder="1" applyAlignment="1">
      <alignment horizontal="center" vertical="center" shrinkToFit="1"/>
    </xf>
    <xf numFmtId="14" fontId="7" fillId="2" borderId="5" xfId="58" applyNumberFormat="1" applyFont="1" applyFill="1" applyBorder="1" applyAlignment="1">
      <alignment horizontal="center" vertical="center" wrapText="1"/>
    </xf>
    <xf numFmtId="178" fontId="7" fillId="2" borderId="5" xfId="58" applyNumberFormat="1" applyFont="1" applyFill="1" applyBorder="1" applyAlignment="1">
      <alignment horizontal="right" vertical="center" shrinkToFit="1"/>
    </xf>
    <xf numFmtId="179" fontId="1" fillId="2" borderId="5" xfId="58" applyNumberFormat="1" applyFont="1" applyFill="1" applyBorder="1" applyAlignment="1">
      <alignment horizontal="center" vertical="center" wrapText="1"/>
    </xf>
    <xf numFmtId="178" fontId="1" fillId="2" borderId="5" xfId="58" applyNumberFormat="1" applyFont="1" applyFill="1" applyBorder="1" applyAlignment="1">
      <alignment horizontal="center" vertical="center" shrinkToFit="1"/>
    </xf>
    <xf numFmtId="178" fontId="1" fillId="3" borderId="5" xfId="58" applyNumberFormat="1" applyFont="1" applyFill="1" applyBorder="1" applyAlignment="1">
      <alignment horizontal="center" vertical="center" shrinkToFit="1"/>
    </xf>
    <xf numFmtId="179" fontId="1" fillId="2" borderId="9" xfId="58" applyNumberFormat="1" applyFont="1" applyFill="1" applyBorder="1" applyAlignment="1">
      <alignment horizontal="center" vertical="center" wrapText="1"/>
    </xf>
    <xf numFmtId="178" fontId="1" fillId="2" borderId="9" xfId="58" applyNumberFormat="1" applyFont="1" applyFill="1" applyBorder="1" applyAlignment="1">
      <alignment horizontal="center" vertical="center" shrinkToFit="1"/>
    </xf>
    <xf numFmtId="178" fontId="1" fillId="3" borderId="9" xfId="58" applyNumberFormat="1" applyFont="1" applyFill="1" applyBorder="1" applyAlignment="1">
      <alignment horizontal="center" vertical="center" shrinkToFit="1"/>
    </xf>
    <xf numFmtId="0" fontId="1" fillId="2" borderId="6" xfId="58" applyFont="1" applyFill="1" applyBorder="1" applyAlignment="1">
      <alignment horizontal="left" vertical="center" wrapText="1"/>
    </xf>
    <xf numFmtId="178" fontId="1" fillId="0" borderId="5" xfId="58" applyNumberFormat="1" applyFont="1" applyFill="1" applyBorder="1" applyAlignment="1">
      <alignment horizontal="center" vertical="center" shrinkToFit="1"/>
    </xf>
    <xf numFmtId="178" fontId="1" fillId="0" borderId="5" xfId="58" applyNumberFormat="1" applyFont="1" applyFill="1" applyBorder="1" applyAlignment="1">
      <alignment horizontal="center" vertical="center" wrapText="1"/>
    </xf>
    <xf numFmtId="178" fontId="1" fillId="0" borderId="9" xfId="58" applyNumberFormat="1" applyFont="1" applyFill="1" applyBorder="1" applyAlignment="1">
      <alignment horizontal="center" vertical="center" shrinkToFit="1"/>
    </xf>
    <xf numFmtId="178" fontId="1" fillId="0" borderId="9" xfId="58" applyNumberFormat="1" applyFont="1" applyFill="1" applyBorder="1" applyAlignment="1">
      <alignment horizontal="center" vertical="center" wrapText="1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百分比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解释性文本" xfId="21" builtinId="53"/>
    <cellStyle name="百分比 2 2" xfId="22"/>
    <cellStyle name="标题 1" xfId="23" builtinId="16"/>
    <cellStyle name="百分比 2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百分比 2 2 2" xfId="3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2" xfId="58"/>
    <cellStyle name="常规 2 4" xfId="59"/>
    <cellStyle name="常规 3" xfId="60"/>
    <cellStyle name="常规 4" xfId="61"/>
    <cellStyle name="常规 4 2" xfId="62"/>
    <cellStyle name="常规 5" xfId="63"/>
    <cellStyle name="常规 7" xfId="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254000</xdr:colOff>
      <xdr:row>2</xdr:row>
      <xdr:rowOff>0</xdr:rowOff>
    </xdr:from>
    <xdr:to>
      <xdr:col>28</xdr:col>
      <xdr:colOff>0</xdr:colOff>
      <xdr:row>29</xdr:row>
      <xdr:rowOff>440690</xdr:rowOff>
    </xdr:to>
    <xdr:pic>
      <xdr:nvPicPr>
        <xdr:cNvPr id="3" name="图片 2" descr="IYPMY~X5}4O~[M{Q8_4R43I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1360" y="671830"/>
          <a:ext cx="7975600" cy="5227320"/>
        </a:xfrm>
        <a:prstGeom prst="rect">
          <a:avLst/>
        </a:prstGeom>
      </xdr:spPr>
    </xdr:pic>
    <xdr:clientData/>
  </xdr:twoCellAnchor>
  <xdr:twoCellAnchor>
    <xdr:from>
      <xdr:col>15</xdr:col>
      <xdr:colOff>450215</xdr:colOff>
      <xdr:row>0</xdr:row>
      <xdr:rowOff>109220</xdr:rowOff>
    </xdr:from>
    <xdr:to>
      <xdr:col>37</xdr:col>
      <xdr:colOff>295910</xdr:colOff>
      <xdr:row>37</xdr:row>
      <xdr:rowOff>50165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21775" y="109220"/>
          <a:ext cx="14933295" cy="79425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307975</xdr:colOff>
      <xdr:row>0</xdr:row>
      <xdr:rowOff>635</xdr:rowOff>
    </xdr:from>
    <xdr:to>
      <xdr:col>27</xdr:col>
      <xdr:colOff>53975</xdr:colOff>
      <xdr:row>28</xdr:row>
      <xdr:rowOff>100965</xdr:rowOff>
    </xdr:to>
    <xdr:pic>
      <xdr:nvPicPr>
        <xdr:cNvPr id="2" name="图片 1" descr="IYPMY~X5}4O~[M{Q8_4R43I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36355" y="635"/>
          <a:ext cx="7975600" cy="5227320"/>
        </a:xfrm>
        <a:prstGeom prst="rect">
          <a:avLst/>
        </a:prstGeom>
      </xdr:spPr>
    </xdr:pic>
    <xdr:clientData/>
  </xdr:twoCellAnchor>
  <xdr:twoCellAnchor editAs="oneCell">
    <xdr:from>
      <xdr:col>15</xdr:col>
      <xdr:colOff>361950</xdr:colOff>
      <xdr:row>4</xdr:row>
      <xdr:rowOff>345440</xdr:rowOff>
    </xdr:from>
    <xdr:to>
      <xdr:col>26</xdr:col>
      <xdr:colOff>591185</xdr:colOff>
      <xdr:row>30</xdr:row>
      <xdr:rowOff>340360</xdr:rowOff>
    </xdr:to>
    <xdr:pic>
      <xdr:nvPicPr>
        <xdr:cNvPr id="4" name="图片 3" descr="N%L5~T599X_V~EZA{]]1]1U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990330" y="1727200"/>
          <a:ext cx="7773035" cy="4591050"/>
        </a:xfrm>
        <a:prstGeom prst="rect">
          <a:avLst/>
        </a:prstGeom>
      </xdr:spPr>
    </xdr:pic>
    <xdr:clientData/>
  </xdr:twoCellAnchor>
  <xdr:twoCellAnchor>
    <xdr:from>
      <xdr:col>1</xdr:col>
      <xdr:colOff>235585</xdr:colOff>
      <xdr:row>34</xdr:row>
      <xdr:rowOff>50165</xdr:rowOff>
    </xdr:from>
    <xdr:to>
      <xdr:col>14</xdr:col>
      <xdr:colOff>285115</xdr:colOff>
      <xdr:row>60</xdr:row>
      <xdr:rowOff>102870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3235" y="7580630"/>
          <a:ext cx="7734300" cy="37960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E38"/>
  <sheetViews>
    <sheetView zoomScale="115" zoomScaleNormal="115" workbookViewId="0">
      <selection activeCell="J7" sqref="H7:J7"/>
    </sheetView>
  </sheetViews>
  <sheetFormatPr defaultColWidth="9" defaultRowHeight="11.25"/>
  <cols>
    <col min="1" max="1" width="3.25" style="2" customWidth="1"/>
    <col min="2" max="2" width="5.75" style="3" customWidth="1"/>
    <col min="3" max="3" width="3.63333333333333" style="2" customWidth="1"/>
    <col min="4" max="4" width="11" style="4" customWidth="1"/>
    <col min="5" max="5" width="6.63333333333333" style="3" customWidth="1"/>
    <col min="6" max="6" width="10" style="4" customWidth="1"/>
    <col min="7" max="7" width="5" style="2" customWidth="1"/>
    <col min="8" max="8" width="11" style="4" customWidth="1"/>
    <col min="9" max="9" width="9.38333333333333" style="2" customWidth="1"/>
    <col min="10" max="10" width="7.88333333333333" style="4" customWidth="1"/>
    <col min="11" max="11" width="9" style="2" customWidth="1"/>
    <col min="12" max="12" width="8.25" style="2" customWidth="1"/>
    <col min="13" max="13" width="5.63333333333333" style="2" customWidth="1"/>
    <col min="14" max="14" width="8.25" style="2" customWidth="1"/>
    <col min="15" max="15" width="9.13333333333333" style="4" customWidth="1"/>
    <col min="16" max="16384" width="9" style="2"/>
  </cols>
  <sheetData>
    <row r="1" ht="24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7.95" customHeight="1" spans="1:31">
      <c r="A2" s="6" t="s">
        <v>1</v>
      </c>
      <c r="B2" s="6"/>
      <c r="C2" s="7" t="s">
        <v>2</v>
      </c>
      <c r="D2" s="7"/>
      <c r="E2" s="7"/>
      <c r="F2" s="7"/>
      <c r="G2" s="7"/>
      <c r="H2" s="7"/>
      <c r="I2" s="7"/>
      <c r="J2" s="7"/>
      <c r="K2" s="7"/>
      <c r="L2" s="58" t="s">
        <v>3</v>
      </c>
      <c r="M2" s="59">
        <v>10129</v>
      </c>
      <c r="N2" s="58" t="s">
        <v>4</v>
      </c>
      <c r="O2" s="60" t="s">
        <v>5</v>
      </c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</row>
    <row r="3" ht="27.95" customHeight="1" spans="1:15">
      <c r="A3" s="6" t="s">
        <v>6</v>
      </c>
      <c r="B3" s="6"/>
      <c r="C3" s="8">
        <v>870000</v>
      </c>
      <c r="D3" s="8"/>
      <c r="E3" s="9" t="s">
        <v>7</v>
      </c>
      <c r="F3" s="10" t="s">
        <v>8</v>
      </c>
      <c r="G3" s="10"/>
      <c r="H3" s="11" t="s">
        <v>9</v>
      </c>
      <c r="I3" s="22" t="s">
        <v>10</v>
      </c>
      <c r="J3" s="23"/>
      <c r="K3" s="23"/>
      <c r="L3" s="23"/>
      <c r="M3" s="61" t="s">
        <v>11</v>
      </c>
      <c r="N3" s="6" t="s">
        <v>12</v>
      </c>
      <c r="O3" s="62" t="s">
        <v>13</v>
      </c>
    </row>
    <row r="4" ht="27.95" customHeight="1" spans="1:15">
      <c r="A4" s="6" t="s">
        <v>14</v>
      </c>
      <c r="B4" s="6"/>
      <c r="C4" s="12"/>
      <c r="D4" s="12"/>
      <c r="E4" s="9" t="s">
        <v>15</v>
      </c>
      <c r="F4" s="10"/>
      <c r="G4" s="10"/>
      <c r="H4" s="13"/>
      <c r="I4" s="63"/>
      <c r="J4" s="64"/>
      <c r="K4" s="64"/>
      <c r="L4" s="64"/>
      <c r="M4" s="61" t="s">
        <v>16</v>
      </c>
      <c r="N4" s="9" t="s">
        <v>17</v>
      </c>
      <c r="O4" s="65" t="s">
        <v>18</v>
      </c>
    </row>
    <row r="5" ht="27.95" customHeight="1" spans="1:15">
      <c r="A5" s="6" t="s">
        <v>19</v>
      </c>
      <c r="B5" s="6" t="s">
        <v>20</v>
      </c>
      <c r="C5" s="6"/>
      <c r="D5" s="6"/>
      <c r="E5" s="6" t="s">
        <v>21</v>
      </c>
      <c r="F5" s="6"/>
      <c r="G5" s="6" t="s">
        <v>22</v>
      </c>
      <c r="H5" s="6"/>
      <c r="I5" s="6" t="s">
        <v>23</v>
      </c>
      <c r="J5" s="6" t="s">
        <v>24</v>
      </c>
      <c r="K5" s="6"/>
      <c r="L5" s="6" t="s">
        <v>25</v>
      </c>
      <c r="M5" s="6"/>
      <c r="N5" s="9" t="s">
        <v>26</v>
      </c>
      <c r="O5" s="9"/>
    </row>
    <row r="6" ht="27.95" customHeight="1" spans="1:15">
      <c r="A6" s="6"/>
      <c r="B6" s="14" t="s">
        <v>27</v>
      </c>
      <c r="C6" s="6" t="s">
        <v>28</v>
      </c>
      <c r="D6" s="9" t="s">
        <v>29</v>
      </c>
      <c r="E6" s="14" t="s">
        <v>27</v>
      </c>
      <c r="F6" s="9" t="s">
        <v>29</v>
      </c>
      <c r="G6" s="6" t="s">
        <v>30</v>
      </c>
      <c r="H6" s="9" t="s">
        <v>29</v>
      </c>
      <c r="I6" s="60" t="s">
        <v>29</v>
      </c>
      <c r="J6" s="9" t="s">
        <v>29</v>
      </c>
      <c r="K6" s="6" t="s">
        <v>31</v>
      </c>
      <c r="L6" s="6" t="s">
        <v>29</v>
      </c>
      <c r="M6" s="6" t="s">
        <v>31</v>
      </c>
      <c r="N6" s="9" t="s">
        <v>32</v>
      </c>
      <c r="O6" s="9" t="s">
        <v>29</v>
      </c>
    </row>
    <row r="7" s="1" customFormat="1" ht="53" customHeight="1" spans="1:15">
      <c r="A7" s="15">
        <v>1</v>
      </c>
      <c r="B7" s="16">
        <v>43356</v>
      </c>
      <c r="C7" s="17" t="s">
        <v>33</v>
      </c>
      <c r="D7" s="18">
        <v>304500</v>
      </c>
      <c r="E7" s="19" t="s">
        <v>34</v>
      </c>
      <c r="F7" s="18"/>
      <c r="G7" s="20" t="s">
        <v>35</v>
      </c>
      <c r="H7" s="21">
        <v>17400</v>
      </c>
      <c r="I7" s="21"/>
      <c r="J7" s="66">
        <v>500</v>
      </c>
      <c r="K7" s="67"/>
      <c r="L7" s="18"/>
      <c r="M7" s="68"/>
      <c r="N7" s="69" t="s">
        <v>36</v>
      </c>
      <c r="O7" s="70">
        <f>D7-H7-I7-J7-L7</f>
        <v>286600</v>
      </c>
    </row>
    <row r="8" ht="46" hidden="1" customHeight="1" spans="1:15">
      <c r="A8" s="15"/>
      <c r="B8" s="85"/>
      <c r="C8" s="86"/>
      <c r="D8" s="87"/>
      <c r="E8" s="19"/>
      <c r="F8" s="18"/>
      <c r="G8" s="20"/>
      <c r="H8" s="21"/>
      <c r="I8" s="21"/>
      <c r="J8" s="66"/>
      <c r="K8" s="67"/>
      <c r="L8" s="18"/>
      <c r="M8" s="68"/>
      <c r="N8" s="69"/>
      <c r="O8" s="70"/>
    </row>
    <row r="9" ht="30" hidden="1" customHeight="1" spans="1:15">
      <c r="A9" s="24"/>
      <c r="B9" s="41"/>
      <c r="C9" s="24"/>
      <c r="D9" s="24"/>
      <c r="E9" s="34"/>
      <c r="F9" s="24"/>
      <c r="G9" s="28"/>
      <c r="H9" s="29"/>
      <c r="I9" s="29"/>
      <c r="J9" s="72"/>
      <c r="K9" s="73"/>
      <c r="L9" s="72"/>
      <c r="M9" s="74"/>
      <c r="N9" s="73"/>
      <c r="O9" s="29"/>
    </row>
    <row r="10" ht="43" hidden="1" customHeight="1" spans="1:15">
      <c r="A10" s="39"/>
      <c r="B10" s="40"/>
      <c r="C10" s="32"/>
      <c r="D10" s="41"/>
      <c r="E10" s="88"/>
      <c r="F10" s="89"/>
      <c r="G10" s="28"/>
      <c r="H10" s="90"/>
      <c r="I10" s="78"/>
      <c r="J10" s="95"/>
      <c r="K10" s="96"/>
      <c r="L10" s="79"/>
      <c r="M10" s="73"/>
      <c r="N10" s="80"/>
      <c r="O10" s="78"/>
    </row>
    <row r="11" ht="40" hidden="1" customHeight="1" spans="1:15">
      <c r="A11" s="42"/>
      <c r="B11" s="40"/>
      <c r="C11" s="32"/>
      <c r="D11" s="41"/>
      <c r="E11" s="91"/>
      <c r="F11" s="92"/>
      <c r="G11" s="28"/>
      <c r="H11" s="93"/>
      <c r="I11" s="78"/>
      <c r="J11" s="97"/>
      <c r="K11" s="98"/>
      <c r="L11" s="79"/>
      <c r="M11" s="73"/>
      <c r="N11" s="73"/>
      <c r="O11" s="78"/>
    </row>
    <row r="12" ht="18" hidden="1" customHeight="1" spans="1:15">
      <c r="A12" s="43"/>
      <c r="C12" s="44"/>
      <c r="D12" s="45"/>
      <c r="E12" s="46"/>
      <c r="F12" s="45"/>
      <c r="G12" s="47"/>
      <c r="H12" s="48"/>
      <c r="I12" s="48"/>
      <c r="J12" s="81"/>
      <c r="K12" s="82"/>
      <c r="L12" s="81"/>
      <c r="M12" s="82"/>
      <c r="N12" s="82"/>
      <c r="O12" s="48"/>
    </row>
    <row r="13" ht="54" customHeight="1" spans="1:15">
      <c r="A13" s="94" t="s">
        <v>37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71"/>
    </row>
    <row r="14" ht="20.1" hidden="1" customHeight="1" spans="1:15">
      <c r="A14" s="49"/>
      <c r="B14" s="50"/>
      <c r="C14" s="44"/>
      <c r="D14" s="45"/>
      <c r="E14" s="46"/>
      <c r="F14" s="45"/>
      <c r="G14" s="47"/>
      <c r="H14" s="48"/>
      <c r="I14" s="48"/>
      <c r="J14" s="81"/>
      <c r="K14" s="82"/>
      <c r="L14" s="81"/>
      <c r="M14" s="82"/>
      <c r="N14" s="82"/>
      <c r="O14" s="48"/>
    </row>
    <row r="15" ht="20.1" hidden="1" customHeight="1" spans="1:15">
      <c r="A15" s="49"/>
      <c r="B15" s="50"/>
      <c r="C15" s="44"/>
      <c r="D15" s="45"/>
      <c r="E15" s="46"/>
      <c r="F15" s="45"/>
      <c r="G15" s="47"/>
      <c r="H15" s="48"/>
      <c r="I15" s="48"/>
      <c r="J15" s="81"/>
      <c r="K15" s="82"/>
      <c r="L15" s="81"/>
      <c r="M15" s="82"/>
      <c r="N15" s="82"/>
      <c r="O15" s="48"/>
    </row>
    <row r="16" ht="20.1" hidden="1" customHeight="1" spans="1:15">
      <c r="A16" s="49"/>
      <c r="B16" s="50"/>
      <c r="C16" s="44"/>
      <c r="D16" s="45"/>
      <c r="E16" s="46"/>
      <c r="F16" s="45"/>
      <c r="G16" s="47"/>
      <c r="H16" s="48"/>
      <c r="I16" s="48"/>
      <c r="J16" s="81"/>
      <c r="K16" s="82"/>
      <c r="L16" s="81"/>
      <c r="M16" s="82"/>
      <c r="N16" s="82"/>
      <c r="O16" s="48"/>
    </row>
    <row r="17" ht="20.1" hidden="1" customHeight="1" spans="1:15">
      <c r="A17" s="49"/>
      <c r="B17" s="50"/>
      <c r="C17" s="44"/>
      <c r="D17" s="45"/>
      <c r="E17" s="46"/>
      <c r="F17" s="45"/>
      <c r="G17" s="47"/>
      <c r="H17" s="48"/>
      <c r="I17" s="48"/>
      <c r="J17" s="81"/>
      <c r="K17" s="82"/>
      <c r="L17" s="81"/>
      <c r="M17" s="82"/>
      <c r="N17" s="82"/>
      <c r="O17" s="48"/>
    </row>
    <row r="18" ht="20.1" hidden="1" customHeight="1" spans="1:15">
      <c r="A18" s="49"/>
      <c r="B18" s="50"/>
      <c r="C18" s="44"/>
      <c r="D18" s="45"/>
      <c r="E18" s="46"/>
      <c r="F18" s="45"/>
      <c r="G18" s="47"/>
      <c r="H18" s="48"/>
      <c r="I18" s="48"/>
      <c r="J18" s="81"/>
      <c r="K18" s="82"/>
      <c r="L18" s="81"/>
      <c r="M18" s="82"/>
      <c r="N18" s="82"/>
      <c r="O18" s="48"/>
    </row>
    <row r="19" ht="20.1" hidden="1" customHeight="1" spans="1:15">
      <c r="A19" s="49"/>
      <c r="B19" s="50"/>
      <c r="C19" s="44"/>
      <c r="D19" s="45"/>
      <c r="E19" s="46"/>
      <c r="F19" s="45"/>
      <c r="G19" s="47"/>
      <c r="H19" s="48"/>
      <c r="I19" s="48"/>
      <c r="J19" s="81"/>
      <c r="K19" s="82"/>
      <c r="L19" s="81"/>
      <c r="M19" s="82"/>
      <c r="N19" s="82"/>
      <c r="O19" s="48"/>
    </row>
    <row r="20" ht="20.1" hidden="1" customHeight="1" spans="1:15">
      <c r="A20" s="49"/>
      <c r="B20" s="50"/>
      <c r="C20" s="44"/>
      <c r="D20" s="45"/>
      <c r="E20" s="46"/>
      <c r="F20" s="45"/>
      <c r="G20" s="47"/>
      <c r="H20" s="48"/>
      <c r="I20" s="48"/>
      <c r="J20" s="81"/>
      <c r="K20" s="82"/>
      <c r="L20" s="81"/>
      <c r="M20" s="82"/>
      <c r="N20" s="82"/>
      <c r="O20" s="48"/>
    </row>
    <row r="21" ht="20.1" hidden="1" customHeight="1" spans="1:15">
      <c r="A21" s="49"/>
      <c r="B21" s="50"/>
      <c r="C21" s="44"/>
      <c r="D21" s="45"/>
      <c r="E21" s="46"/>
      <c r="F21" s="45"/>
      <c r="G21" s="47"/>
      <c r="H21" s="48"/>
      <c r="I21" s="48"/>
      <c r="J21" s="81"/>
      <c r="K21" s="82"/>
      <c r="L21" s="81"/>
      <c r="M21" s="82"/>
      <c r="N21" s="82"/>
      <c r="O21" s="48"/>
    </row>
    <row r="22" ht="20.1" hidden="1" customHeight="1" spans="1:15">
      <c r="A22" s="49"/>
      <c r="B22" s="50"/>
      <c r="C22" s="44"/>
      <c r="D22" s="45"/>
      <c r="E22" s="46"/>
      <c r="F22" s="45"/>
      <c r="G22" s="47"/>
      <c r="H22" s="48"/>
      <c r="I22" s="48"/>
      <c r="J22" s="81"/>
      <c r="K22" s="82"/>
      <c r="L22" s="81"/>
      <c r="M22" s="82"/>
      <c r="N22" s="82"/>
      <c r="O22" s="48"/>
    </row>
    <row r="23" ht="28" hidden="1" customHeight="1" spans="1:15">
      <c r="A23" s="49"/>
      <c r="B23" s="50"/>
      <c r="C23" s="44"/>
      <c r="D23" s="45"/>
      <c r="E23" s="46"/>
      <c r="F23" s="45"/>
      <c r="G23" s="47"/>
      <c r="H23" s="48"/>
      <c r="I23" s="48"/>
      <c r="J23" s="81"/>
      <c r="K23" s="82"/>
      <c r="L23" s="81"/>
      <c r="M23" s="82"/>
      <c r="N23" s="82"/>
      <c r="O23" s="48"/>
    </row>
    <row r="24" ht="20.1" hidden="1" customHeight="1" spans="1:15">
      <c r="A24" s="45"/>
      <c r="B24" s="45"/>
      <c r="C24" s="45"/>
      <c r="D24" s="45"/>
      <c r="E24" s="46"/>
      <c r="F24" s="45"/>
      <c r="G24" s="47"/>
      <c r="H24" s="48"/>
      <c r="I24" s="48"/>
      <c r="J24" s="81"/>
      <c r="K24" s="82"/>
      <c r="L24" s="81"/>
      <c r="M24" s="82"/>
      <c r="N24" s="82"/>
      <c r="O24" s="48"/>
    </row>
    <row r="25" ht="20.1" customHeight="1" spans="1:15">
      <c r="A25" s="45"/>
      <c r="B25" s="45"/>
      <c r="C25" s="45"/>
      <c r="D25" s="45"/>
      <c r="E25" s="46"/>
      <c r="F25" s="45"/>
      <c r="G25" s="47"/>
      <c r="H25" s="48"/>
      <c r="I25" s="48"/>
      <c r="J25" s="81"/>
      <c r="K25" s="82"/>
      <c r="L25" s="81"/>
      <c r="M25" s="82"/>
      <c r="N25" s="82"/>
      <c r="O25" s="48"/>
    </row>
    <row r="26" ht="30" customHeight="1" spans="1:15">
      <c r="A26" s="6" t="s">
        <v>38</v>
      </c>
      <c r="B26" s="6"/>
      <c r="C26" s="51" t="s">
        <v>39</v>
      </c>
      <c r="D26" s="52">
        <f>SUM(D7:D23)</f>
        <v>304500</v>
      </c>
      <c r="E26" s="51" t="s">
        <v>39</v>
      </c>
      <c r="F26" s="52">
        <f>SUM(F7:F25)</f>
        <v>0</v>
      </c>
      <c r="G26" s="51" t="s">
        <v>39</v>
      </c>
      <c r="H26" s="52">
        <f>SUM(H7:H25)</f>
        <v>17400</v>
      </c>
      <c r="I26" s="52">
        <f>SUM(I7:I25)</f>
        <v>0</v>
      </c>
      <c r="J26" s="52">
        <f>SUM(J7:J25)</f>
        <v>500</v>
      </c>
      <c r="K26" s="51" t="s">
        <v>39</v>
      </c>
      <c r="L26" s="52">
        <f>SUM(L7:L25)</f>
        <v>0</v>
      </c>
      <c r="M26" s="51" t="s">
        <v>39</v>
      </c>
      <c r="N26" s="51" t="s">
        <v>39</v>
      </c>
      <c r="O26" s="52">
        <f>SUM(O7:O25)</f>
        <v>286600</v>
      </c>
    </row>
    <row r="27" ht="30" customHeight="1" spans="1:15">
      <c r="A27" s="6" t="s">
        <v>40</v>
      </c>
      <c r="B27" s="6"/>
      <c r="C27" s="6" t="s">
        <v>41</v>
      </c>
      <c r="D27" s="6"/>
      <c r="E27" s="53">
        <f>O26</f>
        <v>286600</v>
      </c>
      <c r="F27" s="53"/>
      <c r="G27" s="53"/>
      <c r="H27" s="53"/>
      <c r="I27" s="6" t="s">
        <v>42</v>
      </c>
      <c r="J27" s="6"/>
      <c r="K27" s="6" t="s">
        <v>43</v>
      </c>
      <c r="L27" s="53">
        <f>O26</f>
        <v>286600</v>
      </c>
      <c r="M27" s="53"/>
      <c r="N27" s="53"/>
      <c r="O27" s="53"/>
    </row>
    <row r="28" ht="30" customHeight="1" spans="1:15">
      <c r="A28" s="6"/>
      <c r="B28" s="6"/>
      <c r="C28" s="6" t="s">
        <v>44</v>
      </c>
      <c r="D28" s="6"/>
      <c r="E28" s="54">
        <f>E27</f>
        <v>286600</v>
      </c>
      <c r="F28" s="54"/>
      <c r="G28" s="54"/>
      <c r="H28" s="54"/>
      <c r="I28" s="6"/>
      <c r="J28" s="6"/>
      <c r="K28" s="6" t="s">
        <v>45</v>
      </c>
      <c r="L28" s="83" t="str">
        <f>SUBSTITUTE(SUBSTITUTE(TEXT(INT(L27),"[DBNum2][$-804]G/通用格式元"&amp;IF(INT(L27)=L27,"整",""))&amp;TEXT(MID(L27,FIND(".",L27&amp;".0")+1,1),"[DBNum2][$-804]G/通用格式角")&amp;TEXT(MID(L27,FIND(".",L27&amp;".0")+2,1),"[DBNum2][$-804]G/通用格式分"),"零角","零"),"零分","")</f>
        <v>贰拾捌万陆仟陆佰元整</v>
      </c>
      <c r="M28" s="83"/>
      <c r="N28" s="83"/>
      <c r="O28" s="83"/>
    </row>
    <row r="29" ht="48" customHeight="1" spans="1:15">
      <c r="A29" s="6" t="s">
        <v>46</v>
      </c>
      <c r="B29" s="6"/>
      <c r="C29" s="6" t="s">
        <v>47</v>
      </c>
      <c r="D29" s="6"/>
      <c r="E29" s="6"/>
      <c r="F29" s="6"/>
      <c r="G29" s="6"/>
      <c r="H29" s="6"/>
      <c r="I29" s="6" t="s">
        <v>48</v>
      </c>
      <c r="J29" s="6"/>
      <c r="K29" s="6" t="s">
        <v>49</v>
      </c>
      <c r="L29" s="6"/>
      <c r="M29" s="6"/>
      <c r="N29" s="6"/>
      <c r="O29" s="6"/>
    </row>
    <row r="30" ht="48" customHeight="1" spans="1:15">
      <c r="A30" s="6" t="s">
        <v>50</v>
      </c>
      <c r="B30" s="6"/>
      <c r="C30" s="55"/>
      <c r="D30" s="55"/>
      <c r="E30" s="55"/>
      <c r="F30" s="55"/>
      <c r="G30" s="55"/>
      <c r="H30" s="55"/>
      <c r="I30" s="6" t="s">
        <v>51</v>
      </c>
      <c r="J30" s="6"/>
      <c r="K30" s="55"/>
      <c r="L30" s="55"/>
      <c r="M30" s="55"/>
      <c r="N30" s="55"/>
      <c r="O30" s="55"/>
    </row>
    <row r="31" ht="48" customHeight="1" spans="1:15">
      <c r="A31" s="6" t="s">
        <v>52</v>
      </c>
      <c r="B31" s="6"/>
      <c r="C31" s="56"/>
      <c r="D31" s="56"/>
      <c r="E31" s="56"/>
      <c r="F31" s="56"/>
      <c r="G31" s="56"/>
      <c r="H31" s="56"/>
      <c r="I31" s="6" t="s">
        <v>53</v>
      </c>
      <c r="J31" s="6"/>
      <c r="K31" s="56"/>
      <c r="L31" s="56"/>
      <c r="M31" s="56"/>
      <c r="N31" s="56"/>
      <c r="O31" s="56"/>
    </row>
    <row r="32" ht="48" customHeight="1" spans="1:15">
      <c r="A32" s="6" t="s">
        <v>54</v>
      </c>
      <c r="B32" s="6"/>
      <c r="C32" s="56"/>
      <c r="D32" s="56"/>
      <c r="E32" s="56"/>
      <c r="F32" s="56"/>
      <c r="G32" s="56"/>
      <c r="H32" s="56"/>
      <c r="I32" s="6" t="s">
        <v>55</v>
      </c>
      <c r="J32" s="6"/>
      <c r="K32" s="56"/>
      <c r="L32" s="56"/>
      <c r="M32" s="56"/>
      <c r="N32" s="56"/>
      <c r="O32" s="56"/>
    </row>
    <row r="38" ht="13.5" spans="2:2">
      <c r="B38" s="57"/>
    </row>
  </sheetData>
  <mergeCells count="52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13:O13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A10:A11"/>
    <mergeCell ref="E10:E11"/>
    <mergeCell ref="F10:F11"/>
    <mergeCell ref="G10:G11"/>
    <mergeCell ref="H3:H4"/>
    <mergeCell ref="H10:H11"/>
    <mergeCell ref="J10:J11"/>
    <mergeCell ref="K10:K11"/>
    <mergeCell ref="A27:B28"/>
    <mergeCell ref="I27:J28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E39"/>
  <sheetViews>
    <sheetView tabSelected="1" zoomScale="88" zoomScaleNormal="88" topLeftCell="A27" workbookViewId="0">
      <selection activeCell="S40" sqref="S40"/>
    </sheetView>
  </sheetViews>
  <sheetFormatPr defaultColWidth="9" defaultRowHeight="11.25"/>
  <cols>
    <col min="1" max="1" width="3.25" style="2" customWidth="1"/>
    <col min="2" max="2" width="5.75" style="3" customWidth="1"/>
    <col min="3" max="3" width="3.63333333333333" style="2" customWidth="1"/>
    <col min="4" max="4" width="11" style="4" customWidth="1"/>
    <col min="5" max="5" width="6.63333333333333" style="3" customWidth="1"/>
    <col min="6" max="6" width="10" style="4" customWidth="1"/>
    <col min="7" max="7" width="5" style="2" customWidth="1"/>
    <col min="8" max="8" width="11" style="4" customWidth="1"/>
    <col min="9" max="9" width="9.38333333333333" style="2" customWidth="1"/>
    <col min="10" max="10" width="7.88333333333333" style="4" customWidth="1"/>
    <col min="11" max="11" width="7.38333333333333" style="2" customWidth="1"/>
    <col min="12" max="12" width="8.25" style="2" customWidth="1"/>
    <col min="13" max="13" width="6.68333333333333" style="2" customWidth="1"/>
    <col min="14" max="14" width="8.25" style="2" customWidth="1"/>
    <col min="15" max="15" width="9.13333333333333" style="4" customWidth="1"/>
    <col min="16" max="16384" width="9" style="2"/>
  </cols>
  <sheetData>
    <row r="1" ht="24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7.95" customHeight="1" spans="1:31">
      <c r="A2" s="6" t="s">
        <v>1</v>
      </c>
      <c r="B2" s="6"/>
      <c r="C2" s="7" t="s">
        <v>2</v>
      </c>
      <c r="D2" s="7"/>
      <c r="E2" s="7"/>
      <c r="F2" s="7"/>
      <c r="G2" s="7"/>
      <c r="H2" s="7"/>
      <c r="I2" s="7"/>
      <c r="J2" s="7"/>
      <c r="K2" s="7"/>
      <c r="L2" s="58" t="s">
        <v>3</v>
      </c>
      <c r="M2" s="59">
        <v>10129</v>
      </c>
      <c r="N2" s="58" t="s">
        <v>4</v>
      </c>
      <c r="O2" s="60" t="s">
        <v>5</v>
      </c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</row>
    <row r="3" ht="27.95" customHeight="1" spans="1:15">
      <c r="A3" s="6" t="s">
        <v>6</v>
      </c>
      <c r="B3" s="6"/>
      <c r="C3" s="8">
        <v>870000</v>
      </c>
      <c r="D3" s="8"/>
      <c r="E3" s="9" t="s">
        <v>7</v>
      </c>
      <c r="F3" s="10" t="s">
        <v>8</v>
      </c>
      <c r="G3" s="10"/>
      <c r="H3" s="11" t="s">
        <v>9</v>
      </c>
      <c r="I3" s="22" t="s">
        <v>10</v>
      </c>
      <c r="J3" s="23"/>
      <c r="K3" s="23"/>
      <c r="L3" s="23"/>
      <c r="M3" s="61" t="s">
        <v>11</v>
      </c>
      <c r="N3" s="6" t="s">
        <v>12</v>
      </c>
      <c r="O3" s="62" t="s">
        <v>13</v>
      </c>
    </row>
    <row r="4" ht="27.95" customHeight="1" spans="1:15">
      <c r="A4" s="6" t="s">
        <v>14</v>
      </c>
      <c r="B4" s="6"/>
      <c r="C4" s="12"/>
      <c r="D4" s="12"/>
      <c r="E4" s="9" t="s">
        <v>15</v>
      </c>
      <c r="F4" s="10"/>
      <c r="G4" s="10"/>
      <c r="H4" s="13"/>
      <c r="I4" s="63"/>
      <c r="J4" s="64"/>
      <c r="K4" s="64"/>
      <c r="L4" s="64"/>
      <c r="M4" s="61" t="s">
        <v>16</v>
      </c>
      <c r="N4" s="9" t="s">
        <v>17</v>
      </c>
      <c r="O4" s="65" t="s">
        <v>18</v>
      </c>
    </row>
    <row r="5" ht="27.95" customHeight="1" spans="1:15">
      <c r="A5" s="6" t="s">
        <v>19</v>
      </c>
      <c r="B5" s="6" t="s">
        <v>20</v>
      </c>
      <c r="C5" s="6"/>
      <c r="D5" s="6"/>
      <c r="E5" s="6" t="s">
        <v>21</v>
      </c>
      <c r="F5" s="6"/>
      <c r="G5" s="6" t="s">
        <v>22</v>
      </c>
      <c r="H5" s="6"/>
      <c r="I5" s="6" t="s">
        <v>23</v>
      </c>
      <c r="J5" s="6" t="s">
        <v>24</v>
      </c>
      <c r="K5" s="6"/>
      <c r="L5" s="6" t="s">
        <v>25</v>
      </c>
      <c r="M5" s="6"/>
      <c r="N5" s="9" t="s">
        <v>26</v>
      </c>
      <c r="O5" s="9"/>
    </row>
    <row r="6" ht="27.95" customHeight="1" spans="1:15">
      <c r="A6" s="6"/>
      <c r="B6" s="14" t="s">
        <v>27</v>
      </c>
      <c r="C6" s="6" t="s">
        <v>28</v>
      </c>
      <c r="D6" s="9" t="s">
        <v>29</v>
      </c>
      <c r="E6" s="14" t="s">
        <v>27</v>
      </c>
      <c r="F6" s="9" t="s">
        <v>29</v>
      </c>
      <c r="G6" s="6" t="s">
        <v>30</v>
      </c>
      <c r="H6" s="9" t="s">
        <v>29</v>
      </c>
      <c r="I6" s="60" t="s">
        <v>29</v>
      </c>
      <c r="J6" s="9" t="s">
        <v>29</v>
      </c>
      <c r="K6" s="6" t="s">
        <v>31</v>
      </c>
      <c r="L6" s="6" t="s">
        <v>29</v>
      </c>
      <c r="M6" s="6" t="s">
        <v>31</v>
      </c>
      <c r="N6" s="9" t="s">
        <v>32</v>
      </c>
      <c r="O6" s="9" t="s">
        <v>29</v>
      </c>
    </row>
    <row r="7" s="1" customFormat="1" ht="53" customHeight="1" spans="1:15">
      <c r="A7" s="15">
        <v>1</v>
      </c>
      <c r="B7" s="16">
        <v>43356</v>
      </c>
      <c r="C7" s="17" t="s">
        <v>33</v>
      </c>
      <c r="D7" s="18">
        <v>304500</v>
      </c>
      <c r="E7" s="19" t="s">
        <v>34</v>
      </c>
      <c r="F7" s="18"/>
      <c r="G7" s="20" t="s">
        <v>35</v>
      </c>
      <c r="H7" s="21">
        <v>17400</v>
      </c>
      <c r="I7" s="21"/>
      <c r="J7" s="66">
        <v>500</v>
      </c>
      <c r="K7" s="67"/>
      <c r="L7" s="18"/>
      <c r="M7" s="68"/>
      <c r="N7" s="69" t="s">
        <v>36</v>
      </c>
      <c r="O7" s="70">
        <f>D7-H7-I7-J7-L7</f>
        <v>286600</v>
      </c>
    </row>
    <row r="8" ht="34" customHeight="1" spans="1:15">
      <c r="A8" s="22" t="s">
        <v>37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71"/>
    </row>
    <row r="9" ht="26" customHeight="1" spans="1:15">
      <c r="A9" s="24"/>
      <c r="B9" s="25" t="s">
        <v>56</v>
      </c>
      <c r="C9" s="26"/>
      <c r="D9" s="26"/>
      <c r="E9" s="26"/>
      <c r="F9" s="27"/>
      <c r="G9" s="28"/>
      <c r="H9" s="29"/>
      <c r="I9" s="29"/>
      <c r="J9" s="72"/>
      <c r="K9" s="73"/>
      <c r="L9" s="72"/>
      <c r="M9" s="74"/>
      <c r="N9" s="73"/>
      <c r="O9" s="35"/>
    </row>
    <row r="10" ht="36" customHeight="1" spans="1:15">
      <c r="A10" s="30">
        <v>2</v>
      </c>
      <c r="B10" s="31">
        <v>43461</v>
      </c>
      <c r="C10" s="32" t="s">
        <v>33</v>
      </c>
      <c r="D10" s="33">
        <v>580000</v>
      </c>
      <c r="E10" s="34">
        <v>43825</v>
      </c>
      <c r="F10" s="35">
        <v>885027</v>
      </c>
      <c r="G10" s="36"/>
      <c r="H10" s="29"/>
      <c r="I10" s="29">
        <v>14264</v>
      </c>
      <c r="J10" s="72"/>
      <c r="K10" s="73"/>
      <c r="L10" s="35"/>
      <c r="M10" s="75"/>
      <c r="N10" s="76" t="s">
        <v>57</v>
      </c>
      <c r="O10" s="35">
        <f>D10-I10</f>
        <v>565736</v>
      </c>
    </row>
    <row r="11" ht="30" customHeight="1" spans="1:15">
      <c r="A11" s="37" t="s">
        <v>58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77"/>
    </row>
    <row r="12" ht="43" hidden="1" customHeight="1" spans="1:15">
      <c r="A12" s="39"/>
      <c r="B12" s="40"/>
      <c r="C12" s="32"/>
      <c r="D12" s="41"/>
      <c r="E12" s="24"/>
      <c r="F12" s="24"/>
      <c r="G12" s="24"/>
      <c r="H12" s="29"/>
      <c r="I12" s="78"/>
      <c r="J12" s="72"/>
      <c r="K12" s="72"/>
      <c r="L12" s="79"/>
      <c r="M12" s="73"/>
      <c r="N12" s="80"/>
      <c r="O12" s="35"/>
    </row>
    <row r="13" ht="40" hidden="1" customHeight="1" spans="1:15">
      <c r="A13" s="42"/>
      <c r="B13" s="40"/>
      <c r="C13" s="32"/>
      <c r="D13" s="41"/>
      <c r="E13" s="24"/>
      <c r="F13" s="24"/>
      <c r="G13" s="24"/>
      <c r="H13" s="29"/>
      <c r="I13" s="78"/>
      <c r="J13" s="72"/>
      <c r="K13" s="72"/>
      <c r="L13" s="79"/>
      <c r="M13" s="73"/>
      <c r="N13" s="73"/>
      <c r="O13" s="35"/>
    </row>
    <row r="14" ht="18" hidden="1" customHeight="1" spans="1:15">
      <c r="A14" s="43"/>
      <c r="C14" s="44"/>
      <c r="D14" s="45"/>
      <c r="E14" s="46"/>
      <c r="F14" s="45"/>
      <c r="G14" s="47"/>
      <c r="H14" s="48"/>
      <c r="I14" s="48"/>
      <c r="J14" s="81"/>
      <c r="K14" s="82"/>
      <c r="L14" s="81"/>
      <c r="M14" s="82"/>
      <c r="N14" s="82"/>
      <c r="O14" s="35"/>
    </row>
    <row r="15" ht="20.1" hidden="1" customHeight="1" spans="1:15">
      <c r="A15" s="49"/>
      <c r="B15" s="50"/>
      <c r="C15" s="44"/>
      <c r="D15" s="45"/>
      <c r="E15" s="46"/>
      <c r="F15" s="45"/>
      <c r="G15" s="47"/>
      <c r="H15" s="48"/>
      <c r="I15" s="48"/>
      <c r="J15" s="81"/>
      <c r="K15" s="82"/>
      <c r="L15" s="81"/>
      <c r="M15" s="82"/>
      <c r="N15" s="82"/>
      <c r="O15" s="35"/>
    </row>
    <row r="16" ht="20.1" hidden="1" customHeight="1" spans="1:15">
      <c r="A16" s="49"/>
      <c r="B16" s="50"/>
      <c r="C16" s="44"/>
      <c r="D16" s="45"/>
      <c r="E16" s="46"/>
      <c r="F16" s="45"/>
      <c r="G16" s="47"/>
      <c r="H16" s="48"/>
      <c r="I16" s="48"/>
      <c r="J16" s="81"/>
      <c r="K16" s="82"/>
      <c r="L16" s="81"/>
      <c r="M16" s="82"/>
      <c r="N16" s="82"/>
      <c r="O16" s="35"/>
    </row>
    <row r="17" ht="20.1" hidden="1" customHeight="1" spans="1:15">
      <c r="A17" s="49"/>
      <c r="B17" s="50"/>
      <c r="C17" s="44"/>
      <c r="D17" s="45"/>
      <c r="E17" s="46"/>
      <c r="F17" s="45"/>
      <c r="G17" s="47"/>
      <c r="H17" s="48"/>
      <c r="I17" s="48"/>
      <c r="J17" s="81"/>
      <c r="K17" s="82"/>
      <c r="L17" s="81"/>
      <c r="M17" s="82"/>
      <c r="N17" s="82"/>
      <c r="O17" s="35"/>
    </row>
    <row r="18" ht="20.1" hidden="1" customHeight="1" spans="1:15">
      <c r="A18" s="49"/>
      <c r="B18" s="50"/>
      <c r="C18" s="44"/>
      <c r="D18" s="45"/>
      <c r="E18" s="46"/>
      <c r="F18" s="45"/>
      <c r="G18" s="47"/>
      <c r="H18" s="48"/>
      <c r="I18" s="48"/>
      <c r="J18" s="81"/>
      <c r="K18" s="82"/>
      <c r="L18" s="81"/>
      <c r="M18" s="82"/>
      <c r="N18" s="82"/>
      <c r="O18" s="35"/>
    </row>
    <row r="19" ht="20.1" hidden="1" customHeight="1" spans="1:15">
      <c r="A19" s="49"/>
      <c r="B19" s="50"/>
      <c r="C19" s="44"/>
      <c r="D19" s="45"/>
      <c r="E19" s="46"/>
      <c r="F19" s="45"/>
      <c r="G19" s="47"/>
      <c r="H19" s="48"/>
      <c r="I19" s="48"/>
      <c r="J19" s="81"/>
      <c r="K19" s="82"/>
      <c r="L19" s="81"/>
      <c r="M19" s="82"/>
      <c r="N19" s="82"/>
      <c r="O19" s="35"/>
    </row>
    <row r="20" ht="20.1" hidden="1" customHeight="1" spans="1:15">
      <c r="A20" s="49"/>
      <c r="B20" s="50"/>
      <c r="C20" s="44"/>
      <c r="D20" s="45"/>
      <c r="E20" s="46"/>
      <c r="F20" s="45"/>
      <c r="G20" s="47"/>
      <c r="H20" s="48"/>
      <c r="I20" s="48"/>
      <c r="J20" s="81"/>
      <c r="K20" s="82"/>
      <c r="L20" s="81"/>
      <c r="M20" s="82"/>
      <c r="N20" s="82"/>
      <c r="O20" s="35"/>
    </row>
    <row r="21" ht="20.1" hidden="1" customHeight="1" spans="1:15">
      <c r="A21" s="49"/>
      <c r="B21" s="50"/>
      <c r="C21" s="44"/>
      <c r="D21" s="45"/>
      <c r="E21" s="46"/>
      <c r="F21" s="45"/>
      <c r="G21" s="47"/>
      <c r="H21" s="48"/>
      <c r="I21" s="48"/>
      <c r="J21" s="81"/>
      <c r="K21" s="82"/>
      <c r="L21" s="81"/>
      <c r="M21" s="82"/>
      <c r="N21" s="82"/>
      <c r="O21" s="35"/>
    </row>
    <row r="22" ht="20.1" hidden="1" customHeight="1" spans="1:15">
      <c r="A22" s="49"/>
      <c r="B22" s="50"/>
      <c r="C22" s="44"/>
      <c r="D22" s="45"/>
      <c r="E22" s="46"/>
      <c r="F22" s="45"/>
      <c r="G22" s="47"/>
      <c r="H22" s="48"/>
      <c r="I22" s="48"/>
      <c r="J22" s="81"/>
      <c r="K22" s="82"/>
      <c r="L22" s="81"/>
      <c r="M22" s="82"/>
      <c r="N22" s="82"/>
      <c r="O22" s="35"/>
    </row>
    <row r="23" ht="20.1" hidden="1" customHeight="1" spans="1:15">
      <c r="A23" s="49"/>
      <c r="B23" s="50"/>
      <c r="C23" s="44"/>
      <c r="D23" s="45"/>
      <c r="E23" s="46"/>
      <c r="F23" s="45"/>
      <c r="G23" s="47"/>
      <c r="H23" s="48"/>
      <c r="I23" s="48"/>
      <c r="J23" s="81"/>
      <c r="K23" s="82"/>
      <c r="L23" s="81"/>
      <c r="M23" s="82"/>
      <c r="N23" s="82"/>
      <c r="O23" s="35"/>
    </row>
    <row r="24" ht="28" hidden="1" customHeight="1" spans="1:15">
      <c r="A24" s="49"/>
      <c r="B24" s="50"/>
      <c r="C24" s="44"/>
      <c r="D24" s="45"/>
      <c r="E24" s="46"/>
      <c r="F24" s="45"/>
      <c r="G24" s="47"/>
      <c r="H24" s="48"/>
      <c r="I24" s="48"/>
      <c r="J24" s="81"/>
      <c r="K24" s="82"/>
      <c r="L24" s="81"/>
      <c r="M24" s="82"/>
      <c r="N24" s="82"/>
      <c r="O24" s="35"/>
    </row>
    <row r="25" ht="20.1" hidden="1" customHeight="1" spans="1:15">
      <c r="A25" s="45"/>
      <c r="B25" s="45"/>
      <c r="C25" s="45"/>
      <c r="D25" s="45"/>
      <c r="E25" s="46"/>
      <c r="F25" s="45"/>
      <c r="G25" s="47"/>
      <c r="H25" s="48"/>
      <c r="I25" s="48"/>
      <c r="J25" s="81"/>
      <c r="K25" s="82"/>
      <c r="L25" s="81"/>
      <c r="M25" s="82"/>
      <c r="N25" s="82"/>
      <c r="O25" s="35"/>
    </row>
    <row r="26" ht="20.1" hidden="1" customHeight="1" spans="1:15">
      <c r="A26" s="45"/>
      <c r="B26" s="45"/>
      <c r="C26" s="45"/>
      <c r="D26" s="45"/>
      <c r="E26" s="46"/>
      <c r="F26" s="45"/>
      <c r="G26" s="47"/>
      <c r="H26" s="48"/>
      <c r="I26" s="48"/>
      <c r="J26" s="81"/>
      <c r="K26" s="82"/>
      <c r="L26" s="81"/>
      <c r="M26" s="82"/>
      <c r="N26" s="82"/>
      <c r="O26" s="35"/>
    </row>
    <row r="27" ht="30" customHeight="1" spans="1:15">
      <c r="A27" s="6" t="s">
        <v>38</v>
      </c>
      <c r="B27" s="6"/>
      <c r="C27" s="51" t="s">
        <v>39</v>
      </c>
      <c r="D27" s="52">
        <f>SUM(D7:D24)</f>
        <v>884500</v>
      </c>
      <c r="E27" s="51" t="s">
        <v>39</v>
      </c>
      <c r="F27" s="52">
        <f>SUM(F7:F26)</f>
        <v>885027</v>
      </c>
      <c r="G27" s="51" t="s">
        <v>39</v>
      </c>
      <c r="H27" s="52">
        <f>SUM(H7:H26)</f>
        <v>17400</v>
      </c>
      <c r="I27" s="52">
        <f>SUM(I7:I26)</f>
        <v>14264</v>
      </c>
      <c r="J27" s="52">
        <f>SUM(J7:J26)</f>
        <v>500</v>
      </c>
      <c r="K27" s="51" t="s">
        <v>39</v>
      </c>
      <c r="L27" s="52">
        <f>SUM(L7:L26)</f>
        <v>0</v>
      </c>
      <c r="M27" s="51" t="s">
        <v>39</v>
      </c>
      <c r="N27" s="51" t="s">
        <v>39</v>
      </c>
      <c r="O27" s="52">
        <f>SUM(O7:O26)</f>
        <v>852336</v>
      </c>
    </row>
    <row r="28" ht="30" customHeight="1" spans="1:15">
      <c r="A28" s="6" t="s">
        <v>40</v>
      </c>
      <c r="B28" s="6"/>
      <c r="C28" s="6" t="s">
        <v>41</v>
      </c>
      <c r="D28" s="6"/>
      <c r="E28" s="53">
        <f>O10</f>
        <v>565736</v>
      </c>
      <c r="F28" s="53"/>
      <c r="G28" s="53"/>
      <c r="H28" s="53"/>
      <c r="I28" s="6" t="s">
        <v>42</v>
      </c>
      <c r="J28" s="6"/>
      <c r="K28" s="6" t="s">
        <v>43</v>
      </c>
      <c r="L28" s="53">
        <v>0</v>
      </c>
      <c r="M28" s="53"/>
      <c r="N28" s="53"/>
      <c r="O28" s="53"/>
    </row>
    <row r="29" ht="30" customHeight="1" spans="1:15">
      <c r="A29" s="6"/>
      <c r="B29" s="6"/>
      <c r="C29" s="6" t="s">
        <v>44</v>
      </c>
      <c r="D29" s="6"/>
      <c r="E29" s="54">
        <f>E28</f>
        <v>565736</v>
      </c>
      <c r="F29" s="54"/>
      <c r="G29" s="54"/>
      <c r="H29" s="54"/>
      <c r="I29" s="6"/>
      <c r="J29" s="6"/>
      <c r="K29" s="6" t="s">
        <v>45</v>
      </c>
      <c r="L29" s="83" t="str">
        <f>SUBSTITUTE(SUBSTITUTE(TEXT(INT(L28),"[DBNum2][$-804]G/通用格式元"&amp;IF(INT(L28)=L28,"整",""))&amp;TEXT(MID(L28,FIND(".",L28&amp;".0")+1,1),"[DBNum2][$-804]G/通用格式角")&amp;TEXT(MID(L28,FIND(".",L28&amp;".0")+2,1),"[DBNum2][$-804]G/通用格式分"),"零角","零"),"零分","")</f>
        <v>零元整</v>
      </c>
      <c r="M29" s="83"/>
      <c r="N29" s="83"/>
      <c r="O29" s="83"/>
    </row>
    <row r="30" ht="37" customHeight="1" spans="1:15">
      <c r="A30" s="6" t="s">
        <v>46</v>
      </c>
      <c r="B30" s="6"/>
      <c r="C30" s="6" t="s">
        <v>47</v>
      </c>
      <c r="D30" s="6"/>
      <c r="E30" s="6"/>
      <c r="F30" s="6"/>
      <c r="G30" s="6"/>
      <c r="H30" s="6"/>
      <c r="I30" s="6" t="s">
        <v>48</v>
      </c>
      <c r="J30" s="6"/>
      <c r="K30" s="6" t="s">
        <v>49</v>
      </c>
      <c r="L30" s="6"/>
      <c r="M30" s="6"/>
      <c r="N30" s="6"/>
      <c r="O30" s="6"/>
    </row>
    <row r="31" ht="37" customHeight="1" spans="1:15">
      <c r="A31" s="6" t="s">
        <v>50</v>
      </c>
      <c r="B31" s="6"/>
      <c r="C31" s="55"/>
      <c r="D31" s="55"/>
      <c r="E31" s="55"/>
      <c r="F31" s="55"/>
      <c r="G31" s="55"/>
      <c r="H31" s="55"/>
      <c r="I31" s="6" t="s">
        <v>51</v>
      </c>
      <c r="J31" s="6"/>
      <c r="K31" s="55"/>
      <c r="L31" s="55"/>
      <c r="M31" s="55"/>
      <c r="N31" s="55"/>
      <c r="O31" s="55"/>
    </row>
    <row r="32" ht="37" customHeight="1" spans="1:15">
      <c r="A32" s="6" t="s">
        <v>52</v>
      </c>
      <c r="B32" s="6"/>
      <c r="C32" s="56"/>
      <c r="D32" s="56"/>
      <c r="E32" s="56"/>
      <c r="F32" s="56"/>
      <c r="G32" s="56"/>
      <c r="H32" s="56"/>
      <c r="I32" s="6" t="s">
        <v>53</v>
      </c>
      <c r="J32" s="6"/>
      <c r="K32" s="56"/>
      <c r="L32" s="56"/>
      <c r="M32" s="56"/>
      <c r="N32" s="56"/>
      <c r="O32" s="56"/>
    </row>
    <row r="33" ht="37" customHeight="1" spans="1:15">
      <c r="A33" s="6" t="s">
        <v>54</v>
      </c>
      <c r="B33" s="6"/>
      <c r="C33" s="56"/>
      <c r="D33" s="56"/>
      <c r="E33" s="56"/>
      <c r="F33" s="56"/>
      <c r="G33" s="56"/>
      <c r="H33" s="56"/>
      <c r="I33" s="6" t="s">
        <v>55</v>
      </c>
      <c r="J33" s="6"/>
      <c r="K33" s="56"/>
      <c r="L33" s="56"/>
      <c r="M33" s="56"/>
      <c r="N33" s="56"/>
      <c r="O33" s="56"/>
    </row>
    <row r="39" ht="13.5" spans="2:2">
      <c r="B39" s="57"/>
    </row>
  </sheetData>
  <mergeCells count="48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8:O8"/>
    <mergeCell ref="B9:F9"/>
    <mergeCell ref="A11:O11"/>
    <mergeCell ref="A27:B27"/>
    <mergeCell ref="C28:D28"/>
    <mergeCell ref="E28:H28"/>
    <mergeCell ref="L28:O28"/>
    <mergeCell ref="C29:D29"/>
    <mergeCell ref="E29:H29"/>
    <mergeCell ref="L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33:B33"/>
    <mergeCell ref="C33:H33"/>
    <mergeCell ref="I33:J33"/>
    <mergeCell ref="K33:O33"/>
    <mergeCell ref="A5:A6"/>
    <mergeCell ref="A12:A13"/>
    <mergeCell ref="H3:H4"/>
    <mergeCell ref="A28:B29"/>
    <mergeCell ref="I28:J29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cw08</dc:creator>
  <cp:lastModifiedBy>一览众山小</cp:lastModifiedBy>
  <dcterms:created xsi:type="dcterms:W3CDTF">2018-06-27T06:08:00Z</dcterms:created>
  <cp:lastPrinted>2018-07-05T03:08:00Z</cp:lastPrinted>
  <dcterms:modified xsi:type="dcterms:W3CDTF">2019-01-08T09:41:20Z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